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\"/>
    </mc:Choice>
  </mc:AlternateContent>
  <xr:revisionPtr revIDLastSave="0" documentId="8_{42F70E0A-D3F0-4CED-A0E0-9BAF9687136A}" xr6:coauthVersionLast="45" xr6:coauthVersionMax="45" xr10:uidLastSave="{00000000-0000-0000-0000-000000000000}"/>
  <bookViews>
    <workbookView xWindow="-120" yWindow="-120" windowWidth="20640" windowHeight="11160"/>
  </bookViews>
  <sheets>
    <sheet name="Index" sheetId="148" r:id="rId1"/>
    <sheet name="SMEEF" sheetId="2" r:id="rId2"/>
    <sheet name="SLMF" sheetId="3" r:id="rId3"/>
    <sheet name="SMTGS" sheetId="4" r:id="rId4"/>
    <sheet name="SMGLF" sheetId="5" r:id="rId5"/>
    <sheet name="SEHF" sheetId="6" r:id="rId6"/>
    <sheet name="SMIF" sheetId="7" r:id="rId7"/>
    <sheet name="SCOF" sheetId="8" r:id="rId8"/>
    <sheet name="STOF" sheetId="9" r:id="rId9"/>
    <sheet name="SHOF" sheetId="10" r:id="rId10"/>
    <sheet name="SCF" sheetId="11" r:id="rId11"/>
    <sheet name="SNIF" sheetId="12" r:id="rId12"/>
    <sheet name="SMCBF" sheetId="13" r:id="rId13"/>
    <sheet name="SOF" sheetId="14" r:id="rId14"/>
    <sheet name="SMMDF" sheetId="15" r:id="rId15"/>
    <sheet name="SLF" sheetId="16" r:id="rId16"/>
    <sheet name="SDBF" sheetId="17" r:id="rId17"/>
    <sheet name="SSF" sheetId="18" r:id="rId18"/>
    <sheet name="SCRF" sheetId="19" r:id="rId19"/>
    <sheet name="SFEF" sheetId="20" r:id="rId20"/>
    <sheet name="SDHF" sheetId="21" r:id="rId21"/>
    <sheet name="SMUSD" sheetId="22" r:id="rId22"/>
    <sheet name="SMIDCAP" sheetId="23" r:id="rId23"/>
    <sheet name="SMCMF" sheetId="24" r:id="rId24"/>
    <sheet name="SMCOMMA" sheetId="25" r:id="rId25"/>
    <sheet name="SMGF" sheetId="26" r:id="rId26"/>
    <sheet name="SMMULTI" sheetId="27" r:id="rId27"/>
    <sheet name="SMAAF" sheetId="28" r:id="rId28"/>
    <sheet name="SBLUECHIP" sheetId="29" r:id="rId29"/>
    <sheet name="SAOF" sheetId="30" r:id="rId30"/>
    <sheet name="SIF" sheetId="31" r:id="rId31"/>
    <sheet name="SMLDF" sheetId="32" r:id="rId32"/>
    <sheet name="SSTDF" sheetId="33" r:id="rId33"/>
    <sheet name="SETF-Gold" sheetId="34" r:id="rId34"/>
    <sheet name="SPSU" sheetId="35" r:id="rId35"/>
    <sheet name="SGF" sheetId="36" r:id="rId36"/>
    <sheet name="STAF-II" sheetId="37" r:id="rId37"/>
    <sheet name="SETF-SENSEX" sheetId="38" r:id="rId38"/>
    <sheet name="SSCF" sheetId="39" r:id="rId39"/>
    <sheet name="SBPF" sheetId="40" r:id="rId40"/>
    <sheet name="STAF-III" sheetId="41" r:id="rId41"/>
    <sheet name="SEOF-I" sheetId="42" r:id="rId42"/>
    <sheet name="SLTAF-I" sheetId="43" r:id="rId43"/>
    <sheet name="SLTAF-II" sheetId="44" r:id="rId44"/>
    <sheet name="SBFS" sheetId="45" r:id="rId45"/>
    <sheet name="SDAAF" sheetId="46" r:id="rId46"/>
    <sheet name="SETF-NN50" sheetId="47" r:id="rId47"/>
    <sheet name="SETF-NBank" sheetId="48" r:id="rId48"/>
    <sheet name="SETF-BSE 100" sheetId="49" r:id="rId49"/>
    <sheet name="SESF" sheetId="50" r:id="rId50"/>
    <sheet name="SETF-Nifty 50" sheetId="51" r:id="rId51"/>
    <sheet name="SEOF-IV" sheetId="52" r:id="rId52"/>
    <sheet name="SLTAF-III" sheetId="53" r:id="rId53"/>
    <sheet name="SETF-10 Yr Gilt" sheetId="54" r:id="rId54"/>
    <sheet name="SDAFS-XVIII" sheetId="55" r:id="rId55"/>
    <sheet name="SLTAF-IV" sheetId="56" r:id="rId56"/>
    <sheet name="SDAFS-XIX" sheetId="57" r:id="rId57"/>
    <sheet name="SDFS-B-46" sheetId="58" r:id="rId58"/>
    <sheet name="SDFS-B-49" sheetId="59" r:id="rId59"/>
    <sheet name="SDAFS-XXII" sheetId="60" r:id="rId60"/>
    <sheet name="SDFS-C-1" sheetId="61" r:id="rId61"/>
    <sheet name="SDAFS-XXIII" sheetId="62" r:id="rId62"/>
    <sheet name="SDFS-C-2" sheetId="63" r:id="rId63"/>
    <sheet name="SDAFS-XXIV" sheetId="64" r:id="rId64"/>
    <sheet name="SDAFS-XXV" sheetId="65" r:id="rId65"/>
    <sheet name="SLTAF-V" sheetId="66" r:id="rId66"/>
    <sheet name="SDFS-C-7" sheetId="67" r:id="rId67"/>
    <sheet name="SDAFS-XXVI" sheetId="68" r:id="rId68"/>
    <sheet name="SDFS-C-8" sheetId="69" r:id="rId69"/>
    <sheet name="SDFS-C-9" sheetId="70" r:id="rId70"/>
    <sheet name="SDFS-C-10" sheetId="71" r:id="rId71"/>
    <sheet name="SDAFS-XXVII" sheetId="72" r:id="rId72"/>
    <sheet name="SDFS-C-12" sheetId="73" r:id="rId73"/>
    <sheet name="SDFS-C-14" sheetId="74" r:id="rId74"/>
    <sheet name="SLTAF-VI" sheetId="75" r:id="rId75"/>
    <sheet name="SDAFS-XXVIII" sheetId="76" r:id="rId76"/>
    <sheet name="SDFS-C-16" sheetId="77" r:id="rId77"/>
    <sheet name="SDFS-C-18" sheetId="78" r:id="rId78"/>
    <sheet name="SDFS-C-19" sheetId="79" r:id="rId79"/>
    <sheet name="SDAFS-XXIX" sheetId="80" r:id="rId80"/>
    <sheet name="SDFS-C-20" sheetId="81" r:id="rId81"/>
    <sheet name="SDFS-C-21" sheetId="82" r:id="rId82"/>
    <sheet name="SDFS-C-22" sheetId="83" r:id="rId83"/>
    <sheet name="SDFS-C-23" sheetId="84" r:id="rId84"/>
    <sheet name="SETF-SN50" sheetId="85" r:id="rId85"/>
    <sheet name="SDFS-C-24" sheetId="86" r:id="rId86"/>
    <sheet name="SDFS-C-25" sheetId="87" r:id="rId87"/>
    <sheet name="SDAFS-XXX" sheetId="88" r:id="rId88"/>
    <sheet name="SDFS-C-26" sheetId="89" r:id="rId89"/>
    <sheet name="SDFS-C-27" sheetId="90" r:id="rId90"/>
    <sheet name="SDFS-C-28" sheetId="91" r:id="rId91"/>
    <sheet name="SDFS-C-30" sheetId="92" r:id="rId92"/>
    <sheet name="SETF-Quality" sheetId="93" r:id="rId93"/>
    <sheet name="SDFS-C-31" sheetId="94" r:id="rId94"/>
    <sheet name="SDFS-C-32" sheetId="95" r:id="rId95"/>
    <sheet name="SDFS-C-33" sheetId="96" r:id="rId96"/>
    <sheet name="SDFS-C-34" sheetId="97" r:id="rId97"/>
    <sheet name="SDFS-C-35" sheetId="98" r:id="rId98"/>
    <sheet name="SDFS-C-36" sheetId="99" r:id="rId99"/>
    <sheet name="SDFS-C-37" sheetId="100" r:id="rId100"/>
    <sheet name="SDFS-C-38" sheetId="101" r:id="rId101"/>
    <sheet name="SCBF" sheetId="102" r:id="rId102"/>
    <sheet name="SDFS-C-40" sheetId="103" r:id="rId103"/>
    <sheet name="SDFS-C-41" sheetId="104" r:id="rId104"/>
    <sheet name="SDFS-C-42" sheetId="105" r:id="rId105"/>
    <sheet name="SDFS-C-43" sheetId="106" r:id="rId106"/>
    <sheet name="SDFS-C-44" sheetId="107" r:id="rId107"/>
    <sheet name="SCPOF-A1" sheetId="108" r:id="rId108"/>
    <sheet name="SDFS-C-46" sheetId="109" r:id="rId109"/>
    <sheet name="SEMVF" sheetId="110" r:id="rId110"/>
    <sheet name="SDFS-C-47" sheetId="111" r:id="rId111"/>
    <sheet name="SDFS-C-48" sheetId="112" r:id="rId112"/>
    <sheet name="SDFS-C-49" sheetId="113" r:id="rId113"/>
    <sheet name="SCPOF-Series A (Plan 2)" sheetId="114" r:id="rId114"/>
    <sheet name="SDFS-C-50" sheetId="115" r:id="rId115"/>
    <sheet name="SFMP- Series 1" sheetId="116" r:id="rId116"/>
    <sheet name="SFMP- Series 2" sheetId="117" r:id="rId117"/>
    <sheet name="SFMP- Series 3" sheetId="118" r:id="rId118"/>
    <sheet name="SFMP- Series 4" sheetId="119" r:id="rId119"/>
    <sheet name="SCPOF-Series A (Plan 3)" sheetId="120" r:id="rId120"/>
    <sheet name="SFMP- Series 6" sheetId="121" r:id="rId121"/>
    <sheet name="SFMP- Series 7" sheetId="122" r:id="rId122"/>
    <sheet name="SFMP- Series 8" sheetId="123" r:id="rId123"/>
    <sheet name="SCPOF-Series A (Plan 4)" sheetId="124" r:id="rId124"/>
    <sheet name="SFMP- Series 9" sheetId="125" r:id="rId125"/>
    <sheet name="SFMP- Series 10" sheetId="126" r:id="rId126"/>
    <sheet name="SFMP- Series 11" sheetId="127" r:id="rId127"/>
    <sheet name="SFMP- Series 12" sheetId="128" r:id="rId128"/>
    <sheet name="SFMP- Series 13" sheetId="129" r:id="rId129"/>
    <sheet name="SFMP- Series 14" sheetId="130" r:id="rId130"/>
    <sheet name="SFMP- Series 15" sheetId="131" r:id="rId131"/>
    <sheet name="SFMP- Series 16" sheetId="132" r:id="rId132"/>
    <sheet name="SFMP- Series 17" sheetId="133" r:id="rId133"/>
    <sheet name="SCPOF-Series A (Plan 5)" sheetId="134" r:id="rId134"/>
    <sheet name="SFMP- Series 18" sheetId="135" r:id="rId135"/>
    <sheet name="SCPOF-Series A (Plan 6)" sheetId="136" r:id="rId136"/>
    <sheet name="SFMP- Series 19" sheetId="137" r:id="rId137"/>
    <sheet name="SFMP- Series 20" sheetId="138" r:id="rId138"/>
    <sheet name="SFMP- Series 21" sheetId="139" r:id="rId139"/>
    <sheet name="SFMP- Series 22" sheetId="140" r:id="rId140"/>
    <sheet name="SFMP- Series 23" sheetId="141" r:id="rId141"/>
    <sheet name="SFMP- Series 24" sheetId="142" r:id="rId142"/>
    <sheet name="SFMP- Series 25" sheetId="143" r:id="rId143"/>
    <sheet name="SBIRIOS" sheetId="145" r:id="rId144"/>
  </sheets>
  <definedNames>
    <definedName name="XDO_?AUM?">SMEEF!$H$13</definedName>
    <definedName name="XDO_?CLASS_3?">SMEEF!$C$8:$C$45</definedName>
    <definedName name="XDO_?CLASS_3?1?">SLMF!$C$8:$C$70</definedName>
    <definedName name="XDO_?CLASS_3?10?">SNIF!$C$8:$C$59</definedName>
    <definedName name="XDO_?CLASS_3?100?">SCBF!$C$16:$C$94</definedName>
    <definedName name="XDO_?CLASS_3?101?">'SDFS-C-40'!$C$16:$C$28</definedName>
    <definedName name="XDO_?CLASS_3?102?">'SDFS-C-41'!$C$16:$C$31</definedName>
    <definedName name="XDO_?CLASS_3?103?">'SDFS-C-42'!$C$16:$C$19</definedName>
    <definedName name="XDO_?CLASS_3?104?">'SDFS-C-43'!$C$16:$C$28</definedName>
    <definedName name="XDO_?CLASS_3?105?">'SDFS-C-44'!$C$16:$C$28</definedName>
    <definedName name="XDO_?CLASS_3?106?">'SCPOF-A1'!$C$8:$C$59</definedName>
    <definedName name="XDO_?CLASS_3?107?">'SDFS-C-46'!$C$16:$C$25</definedName>
    <definedName name="XDO_?CLASS_3?108?">SEMVF!$C$8:$C$59</definedName>
    <definedName name="XDO_?CLASS_3?109?">'SDFS-C-47'!$C$16:$C$20</definedName>
    <definedName name="XDO_?CLASS_3?11?">SMCBF!$C$8:$C$33</definedName>
    <definedName name="XDO_?CLASS_3?110?">'SDFS-C-48'!$C$16:$C$34</definedName>
    <definedName name="XDO_?CLASS_3?111?">'SDFS-C-49'!$C$16:$C$26</definedName>
    <definedName name="XDO_?CLASS_3?112?">'SCPOF-Series A (Plan 2)'!$C$8:$C$59</definedName>
    <definedName name="XDO_?CLASS_3?113?">'SDFS-C-50'!$C$16:$C$26</definedName>
    <definedName name="XDO_?CLASS_3?114?">'SFMP- Series 1'!$C$16:$C$31</definedName>
    <definedName name="XDO_?CLASS_3?115?">'SFMP- Series 2'!$C$16:$C$29</definedName>
    <definedName name="XDO_?CLASS_3?116?">'SFMP- Series 3'!$C$16:$C$29</definedName>
    <definedName name="XDO_?CLASS_3?117?">'SFMP- Series 4'!$C$16:$C$21</definedName>
    <definedName name="XDO_?CLASS_3?118?">'SCPOF-Series A (Plan 3)'!$C$8:$C$59</definedName>
    <definedName name="XDO_?CLASS_3?119?">'SFMP- Series 6'!$C$16:$C$29</definedName>
    <definedName name="XDO_?CLASS_3?12?">SOF!$C$38:$C$49</definedName>
    <definedName name="XDO_?CLASS_3?120?">'SFMP- Series 7'!$C$16:$C$32</definedName>
    <definedName name="XDO_?CLASS_3?121?">'SFMP- Series 8'!$C$16:$C$32</definedName>
    <definedName name="XDO_?CLASS_3?122?">'SCPOF-Series A (Plan 4)'!$C$8:$C$59</definedName>
    <definedName name="XDO_?CLASS_3?123?">'SFMP- Series 9'!$C$16:$C$31</definedName>
    <definedName name="XDO_?CLASS_3?124?">'SFMP- Series 10'!$C$16:$C$31</definedName>
    <definedName name="XDO_?CLASS_3?125?">'SFMP- Series 11'!$C$16:$C$36</definedName>
    <definedName name="XDO_?CLASS_3?126?">'SFMP- Series 12'!$C$16:$C$31</definedName>
    <definedName name="XDO_?CLASS_3?127?">'SFMP- Series 13'!$C$16:$C$31</definedName>
    <definedName name="XDO_?CLASS_3?128?">'SFMP- Series 14'!$C$16:$C$31</definedName>
    <definedName name="XDO_?CLASS_3?129?">'SFMP- Series 15'!$C$16:$C$29</definedName>
    <definedName name="XDO_?CLASS_3?13?">SMMDF!$C$16:$C$45</definedName>
    <definedName name="XDO_?CLASS_3?130?">'SFMP- Series 16'!$C$16:$C$33</definedName>
    <definedName name="XDO_?CLASS_3?131?">'SFMP- Series 17'!$C$16:$C$30</definedName>
    <definedName name="XDO_?CLASS_3?132?">'SCPOF-Series A (Plan 5)'!$C$8:$C$59</definedName>
    <definedName name="XDO_?CLASS_3?133?">'SFMP- Series 18'!$C$16:$C$30</definedName>
    <definedName name="XDO_?CLASS_3?134?">'SCPOF-Series A (Plan 6)'!$C$8:$C$59</definedName>
    <definedName name="XDO_?CLASS_3?135?">'SFMP- Series 19'!$C$16:$C$32</definedName>
    <definedName name="XDO_?CLASS_3?136?">'SFMP- Series 20'!$C$16:$C$29</definedName>
    <definedName name="XDO_?CLASS_3?137?">'SFMP- Series 21'!$C$16:$C$29</definedName>
    <definedName name="XDO_?CLASS_3?138?">'SFMP- Series 22'!$C$16:$C$28</definedName>
    <definedName name="XDO_?CLASS_3?139?">'SFMP- Series 23'!$C$16:$C$28</definedName>
    <definedName name="XDO_?CLASS_3?14?">SLF!$C$16:$C$24</definedName>
    <definedName name="XDO_?CLASS_3?140?">'SFMP- Series 24'!$C$16:$C$25</definedName>
    <definedName name="XDO_?CLASS_3?141?">'SFMP- Series 25'!$C$16:$C$19</definedName>
    <definedName name="XDO_?CLASS_3?142?">#REF!</definedName>
    <definedName name="XDO_?CLASS_3?143?">SBIRIOS!$C$8:$C$50</definedName>
    <definedName name="XDO_?CLASS_3?144?">#REF!</definedName>
    <definedName name="XDO_?CLASS_3?145?">#REF!</definedName>
    <definedName name="XDO_?CLASS_3?15?">SDBF!$C$16:$C$26</definedName>
    <definedName name="XDO_?CLASS_3?16?">SSF!$C$16:$C$18</definedName>
    <definedName name="XDO_?CLASS_3?17?">SCRF!$C$16:$C$87</definedName>
    <definedName name="XDO_?CLASS_3?18?">SFEF!$C$8:$C$32</definedName>
    <definedName name="XDO_?CLASS_3?19?">SDHF!$C$8:$C$36</definedName>
    <definedName name="XDO_?CLASS_3?2?">SMTGS!$C$8:$C$71</definedName>
    <definedName name="XDO_?CLASS_3?20?">SMUSD!$C$16:$C$64</definedName>
    <definedName name="XDO_?CLASS_3?21?">SMIDCAP!$C$8:$C$55</definedName>
    <definedName name="XDO_?CLASS_3?22?">SMCMF!$C$16:$C$27</definedName>
    <definedName name="XDO_?CLASS_3?23?">SMCOMMA!$C$8:$C$33</definedName>
    <definedName name="XDO_?CLASS_3?24?">SMGF!$C$16:$C$29</definedName>
    <definedName name="XDO_?CLASS_3?25?">SMMULTI!$C$8:$C$62</definedName>
    <definedName name="XDO_?CLASS_3?26?">SMAAF!$C$8:$C$59</definedName>
    <definedName name="XDO_?CLASS_3?27?">SBLUECHIP!$C$8:$C$61</definedName>
    <definedName name="XDO_?CLASS_3?28?">SAOF!$C$8:$C$86</definedName>
    <definedName name="XDO_?CLASS_3?29?">SIF!$C$8:$C$35</definedName>
    <definedName name="XDO_?CLASS_3?3?">SMGLF!$C$8:$C$47</definedName>
    <definedName name="XDO_?CLASS_3?30?">SMLDF!$C$16:$C$73</definedName>
    <definedName name="XDO_?CLASS_3?31?">SSTDF!$C$16:$C$128</definedName>
    <definedName name="XDO_?CLASS_3?32?">'SETF-Gold'!$C$38:$C$42</definedName>
    <definedName name="XDO_?CLASS_3?33?">SPSU!$C$8:$C$28</definedName>
    <definedName name="XDO_?CLASS_3?34?">SGF!$C$38:$C$40</definedName>
    <definedName name="XDO_?CLASS_3?35?">'STAF-II'!$C$8:$C$35</definedName>
    <definedName name="XDO_?CLASS_3?36?">'SETF-SENSEX'!$C$8:$C$40</definedName>
    <definedName name="XDO_?CLASS_3?37?">SSCF!$C$8:$C$56</definedName>
    <definedName name="XDO_?CLASS_3?38?">SBPF!$C$16:$C$64</definedName>
    <definedName name="XDO_?CLASS_3?39?">'STAF-III'!$C$8:$C$35</definedName>
    <definedName name="XDO_?CLASS_3?4?">SEHF!$C$8:$C$57</definedName>
    <definedName name="XDO_?CLASS_3?40?">'SEOF-I'!$C$8:$C$41</definedName>
    <definedName name="XDO_?CLASS_3?41?">'SLTAF-I'!$C$8:$C$33</definedName>
    <definedName name="XDO_?CLASS_3?42?">'SLTAF-II'!$C$8:$C$33</definedName>
    <definedName name="XDO_?CLASS_3?43?">SBFS!$C$8:$C$25</definedName>
    <definedName name="XDO_?CLASS_3?44?">SDAAF!$C$8:$C$42</definedName>
    <definedName name="XDO_?CLASS_3?45?">'SETF-NN50'!$C$8:$C$59</definedName>
    <definedName name="XDO_?CLASS_3?46?">'SETF-NBank'!$C$8:$C$21</definedName>
    <definedName name="XDO_?CLASS_3?47?">'SETF-BSE 100'!$C$8:$C$110</definedName>
    <definedName name="XDO_?CLASS_3?48?">SESF!$C$8:$C$88</definedName>
    <definedName name="XDO_?CLASS_3?49?">'SETF-Nifty 50'!$C$8:$C$59</definedName>
    <definedName name="XDO_?CLASS_3?5?">SMIF!$C$16:$C$35</definedName>
    <definedName name="XDO_?CLASS_3?50?">'SEOF-IV'!$C$8:$C$42</definedName>
    <definedName name="XDO_?CLASS_3?51?">'SLTAF-III'!$C$8:$C$33</definedName>
    <definedName name="XDO_?CLASS_3?52?">'SETF-10 Yr Gilt'!$C$16:$C$24</definedName>
    <definedName name="XDO_?CLASS_3?53?">'SDAFS-XVIII'!$C$8:$C$20</definedName>
    <definedName name="XDO_?CLASS_3?54?">'SLTAF-IV'!$C$8:$C$37</definedName>
    <definedName name="XDO_?CLASS_3?55?">'SDAFS-XIX'!$C$8:$C$20</definedName>
    <definedName name="XDO_?CLASS_3?56?">'SDFS-B-46'!$C$16:$C$26</definedName>
    <definedName name="XDO_?CLASS_3?57?">'SDFS-B-49'!$C$16:$C$28</definedName>
    <definedName name="XDO_?CLASS_3?58?">'SDAFS-XXII'!$C$8:$C$20</definedName>
    <definedName name="XDO_?CLASS_3?59?">'SDFS-C-1'!$C$16:$C$26</definedName>
    <definedName name="XDO_?CLASS_3?6?">SCOF!$C$8:$C$38</definedName>
    <definedName name="XDO_?CLASS_3?60?">'SDAFS-XXIII'!$C$8:$C$20</definedName>
    <definedName name="XDO_?CLASS_3?61?">'SDFS-C-2'!$C$16:$C$26</definedName>
    <definedName name="XDO_?CLASS_3?62?">'SDAFS-XXIV'!$C$8:$C$34</definedName>
    <definedName name="XDO_?CLASS_3?63?">'SDAFS-XXV'!$C$8:$C$34</definedName>
    <definedName name="XDO_?CLASS_3?64?">'SLTAF-V'!$C$8:$C$41</definedName>
    <definedName name="XDO_?CLASS_3?65?">'SDFS-C-7'!$C$16:$C$28</definedName>
    <definedName name="XDO_?CLASS_3?66?">'SDAFS-XXVI'!$C$8:$C$34</definedName>
    <definedName name="XDO_?CLASS_3?67?">'SDFS-C-8'!$C$16:$C$28</definedName>
    <definedName name="XDO_?CLASS_3?68?">'SDFS-C-9'!$C$16:$C$27</definedName>
    <definedName name="XDO_?CLASS_3?69?">'SDFS-C-10'!$C$16:$C$29</definedName>
    <definedName name="XDO_?CLASS_3?7?">STOF!$C$8:$C$22</definedName>
    <definedName name="XDO_?CLASS_3?70?">'SDAFS-XXVII'!$C$8:$C$33</definedName>
    <definedName name="XDO_?CLASS_3?71?">'SDFS-C-12'!$C$16:$C$27</definedName>
    <definedName name="XDO_?CLASS_3?72?">'SDFS-C-14'!$C$16:$C$28</definedName>
    <definedName name="XDO_?CLASS_3?73?">'SLTAF-VI'!$C$8:$C$54</definedName>
    <definedName name="XDO_?CLASS_3?74?">'SDAFS-XXVIII'!$C$8:$C$32</definedName>
    <definedName name="XDO_?CLASS_3?75?">'SDFS-C-16'!$C$16:$C$33</definedName>
    <definedName name="XDO_?CLASS_3?76?">'SDFS-C-18'!$C$16:$C$37</definedName>
    <definedName name="XDO_?CLASS_3?77?">'SDFS-C-19'!$C$16:$C$30</definedName>
    <definedName name="XDO_?CLASS_3?78?">'SDAFS-XXIX'!$C$8:$C$33</definedName>
    <definedName name="XDO_?CLASS_3?79?">'SDFS-C-20'!$C$16:$C$28</definedName>
    <definedName name="XDO_?CLASS_3?8?">SHOF!$C$8:$C$29</definedName>
    <definedName name="XDO_?CLASS_3?80?">'SDFS-C-21'!$C$16:$C$30</definedName>
    <definedName name="XDO_?CLASS_3?81?">'SDFS-C-22'!$C$16:$C$29</definedName>
    <definedName name="XDO_?CLASS_3?82?">'SDFS-C-23'!$C$16:$C$34</definedName>
    <definedName name="XDO_?CLASS_3?83?">'SETF-SN50'!$C$8:$C$59</definedName>
    <definedName name="XDO_?CLASS_3?84?">'SDFS-C-24'!$C$16:$C$29</definedName>
    <definedName name="XDO_?CLASS_3?85?">'SDFS-C-25'!$C$16:$C$33</definedName>
    <definedName name="XDO_?CLASS_3?86?">'SDAFS-XXX'!$C$8:$C$33</definedName>
    <definedName name="XDO_?CLASS_3?87?">'SDFS-C-26'!$C$16:$C$32</definedName>
    <definedName name="XDO_?CLASS_3?88?">'SDFS-C-27'!$C$16:$C$29</definedName>
    <definedName name="XDO_?CLASS_3?89?">'SDFS-C-28'!$C$16:$C$32</definedName>
    <definedName name="XDO_?CLASS_3?9?">SCF!$C$8:$C$50</definedName>
    <definedName name="XDO_?CLASS_3?90?">'SDFS-C-30'!$C$16:$C$31</definedName>
    <definedName name="XDO_?CLASS_3?91?">'SETF-Quality'!$C$8:$C$39</definedName>
    <definedName name="XDO_?CLASS_3?92?">'SDFS-C-31'!$C$28:$C$31</definedName>
    <definedName name="XDO_?CLASS_3?93?">'SDFS-C-32'!$C$16:$C$36</definedName>
    <definedName name="XDO_?CLASS_3?94?">'SDFS-C-33'!$C$16:$C$37</definedName>
    <definedName name="XDO_?CLASS_3?95?">'SDFS-C-34'!$C$16:$C$32</definedName>
    <definedName name="XDO_?CLASS_3?96?">'SDFS-C-35'!$C$16:$C$32</definedName>
    <definedName name="XDO_?CLASS_3?97?">'SDFS-C-36'!$C$16:$C$18</definedName>
    <definedName name="XDO_?CLASS_3?98?">'SDFS-C-37'!$C$16:$C$20</definedName>
    <definedName name="XDO_?CLASS_3?99?">'SDFS-C-38'!$C$16:$C$29</definedName>
    <definedName name="XDO_?CLASS_4?">SMEEF!$C$9</definedName>
    <definedName name="XDO_?CS_1?">SMEEF!$H$11</definedName>
    <definedName name="XDO_?CS_2?">SMEEF!$I$11</definedName>
    <definedName name="XDO_?FINAL_ISIN?">SMEEF!$D$10:$D$96</definedName>
    <definedName name="XDO_?FINAL_ISIN?1?">SLMF!$D$10:$D$70</definedName>
    <definedName name="XDO_?FINAL_ISIN?10?">SMGLF!$D$10:$D$91</definedName>
    <definedName name="XDO_?FINAL_ISIN?100?">SMCOMMA!$D$10:$D$33</definedName>
    <definedName name="XDO_?FINAL_ISIN?101?">SMCOMMA!$D$10:$D$72</definedName>
    <definedName name="XDO_?FINAL_ISIN?102?">SMCOMMA!$D$10:$D$77</definedName>
    <definedName name="XDO_?FINAL_ISIN?103?">SMGF!$D$24:$D$29</definedName>
    <definedName name="XDO_?FINAL_ISIN?104?">SMGF!$D$24:$D$40</definedName>
    <definedName name="XDO_?FINAL_ISIN?105?">SMGF!$D$24:$D$55</definedName>
    <definedName name="XDO_?FINAL_ISIN?106?">SMGF!$D$24:$D$60</definedName>
    <definedName name="XDO_?FINAL_ISIN?107?">SMMULTI!$D$10:$D$62</definedName>
    <definedName name="XDO_?FINAL_ISIN?108?">SMMULTI!$D$10:$D$101</definedName>
    <definedName name="XDO_?FINAL_ISIN?109?">SMMULTI!$D$10:$D$106</definedName>
    <definedName name="XDO_?FINAL_ISIN?11?">SEHF!$D$10:$D$57</definedName>
    <definedName name="XDO_?FINAL_ISIN?110?">SMAAF!$D$10:$D$59</definedName>
    <definedName name="XDO_?FINAL_ISIN?111?">SMAAF!$D$10:$D$75</definedName>
    <definedName name="XDO_?FINAL_ISIN?112?">SMAAF!$D$10:$D$94</definedName>
    <definedName name="XDO_?FINAL_ISIN?113?">SMAAF!$D$10:$D$102</definedName>
    <definedName name="XDO_?FINAL_ISIN?114?">SMAAF!$D$10:$D$107</definedName>
    <definedName name="XDO_?FINAL_ISIN?115?">SBLUECHIP!$D$10:$D$61</definedName>
    <definedName name="XDO_?FINAL_ISIN?116?">SBLUECHIP!$D$10:$D$98</definedName>
    <definedName name="XDO_?FINAL_ISIN?117?">SBLUECHIP!$D$10:$D$102</definedName>
    <definedName name="XDO_?FINAL_ISIN?118?">SBLUECHIP!$D$10:$D$107</definedName>
    <definedName name="XDO_?FINAL_ISIN?119?">SAOF!$D$10:$D$86</definedName>
    <definedName name="XDO_?FINAL_ISIN?12?">SEHF!$D$10:$D$62</definedName>
    <definedName name="XDO_?FINAL_ISIN?120?">SAOF!$D$10:$D$104</definedName>
    <definedName name="XDO_?FINAL_ISIN?121?">SAOF!$D$10:$D$119</definedName>
    <definedName name="XDO_?FINAL_ISIN?122?">SAOF!$D$10:$D$164</definedName>
    <definedName name="XDO_?FINAL_ISIN?123?">SAOF!$D$10:$D$168</definedName>
    <definedName name="XDO_?FINAL_ISIN?124?">SAOF!$D$10:$D$173</definedName>
    <definedName name="XDO_?FINAL_ISIN?125?">SIF!$D$10:$D$35</definedName>
    <definedName name="XDO_?FINAL_ISIN?126?">SIF!$D$10:$D$74</definedName>
    <definedName name="XDO_?FINAL_ISIN?127?">SIF!$D$10:$D$79</definedName>
    <definedName name="XDO_?FINAL_ISIN?128?">SMLDF!$D$18:$D$73</definedName>
    <definedName name="XDO_?FINAL_ISIN?129?">SMLDF!$D$18:$D$87</definedName>
    <definedName name="XDO_?FINAL_ISIN?13?">SEHF!$D$10:$D$120</definedName>
    <definedName name="XDO_?FINAL_ISIN?130?">SMLDF!$D$18:$D$99</definedName>
    <definedName name="XDO_?FINAL_ISIN?131?">SMLDF!$D$18:$D$108</definedName>
    <definedName name="XDO_?FINAL_ISIN?132?">SMLDF!$D$18:$D$116</definedName>
    <definedName name="XDO_?FINAL_ISIN?133?">SMLDF!$D$18:$D$130</definedName>
    <definedName name="XDO_?FINAL_ISIN?134?">SMLDF!$D$18:$D$147</definedName>
    <definedName name="XDO_?FINAL_ISIN?135?">SMLDF!$D$18:$D$152</definedName>
    <definedName name="XDO_?FINAL_ISIN?136?">SSTDF!$D$18:$D$128</definedName>
    <definedName name="XDO_?FINAL_ISIN?137?">SSTDF!$D$18:$D$135</definedName>
    <definedName name="XDO_?FINAL_ISIN?138?">SSTDF!$D$18:$D$147</definedName>
    <definedName name="XDO_?FINAL_ISIN?139?">SSTDF!$D$18:$D$154</definedName>
    <definedName name="XDO_?FINAL_ISIN?14?">SEHF!$D$10:$D$139</definedName>
    <definedName name="XDO_?FINAL_ISIN?140?">SSTDF!$D$18:$D$161</definedName>
    <definedName name="XDO_?FINAL_ISIN?141?">SSTDF!$D$18:$D$169</definedName>
    <definedName name="XDO_?FINAL_ISIN?142?">SSTDF!$D$18:$D$186</definedName>
    <definedName name="XDO_?FINAL_ISIN?143?">SSTDF!$D$18:$D$191</definedName>
    <definedName name="XDO_?FINAL_ISIN?144?">'SETF-Gold'!$D$42</definedName>
    <definedName name="XDO_?FINAL_ISIN?145?">'SETF-Gold'!$D$42:$D$50</definedName>
    <definedName name="XDO_?FINAL_ISIN?146?">'SETF-Gold'!$D$42:$D$55</definedName>
    <definedName name="XDO_?FINAL_ISIN?147?">SPSU!$D$10:$D$28</definedName>
    <definedName name="XDO_?FINAL_ISIN?148?">SPSU!$D$10:$D$67</definedName>
    <definedName name="XDO_?FINAL_ISIN?149?">SPSU!$D$10:$D$72</definedName>
    <definedName name="XDO_?FINAL_ISIN?15?">SEHF!$D$10:$D$149</definedName>
    <definedName name="XDO_?FINAL_ISIN?150?">SGF!$D$40</definedName>
    <definedName name="XDO_?FINAL_ISIN?151?">SGF!$D$40:$D$50</definedName>
    <definedName name="XDO_?FINAL_ISIN?152?">SGF!$D$40:$D$55</definedName>
    <definedName name="XDO_?FINAL_ISIN?153?">'STAF-II'!$D$10:$D$35</definedName>
    <definedName name="XDO_?FINAL_ISIN?154?">'STAF-II'!$D$10:$D$40</definedName>
    <definedName name="XDO_?FINAL_ISIN?155?">'STAF-II'!$D$10:$D$77</definedName>
    <definedName name="XDO_?FINAL_ISIN?156?">'STAF-II'!$D$10:$D$82</definedName>
    <definedName name="XDO_?FINAL_ISIN?157?">'SETF-SENSEX'!$D$10:$D$40</definedName>
    <definedName name="XDO_?FINAL_ISIN?158?">'SETF-SENSEX'!$D$10:$D$79</definedName>
    <definedName name="XDO_?FINAL_ISIN?159?">'SETF-SENSEX'!$D$10:$D$84</definedName>
    <definedName name="XDO_?FINAL_ISIN?16?">SEHF!$D$10:$D$173</definedName>
    <definedName name="XDO_?FINAL_ISIN?160?">SSCF!$D$10:$D$56</definedName>
    <definedName name="XDO_?FINAL_ISIN?161?">SSCF!$D$10:$D$60</definedName>
    <definedName name="XDO_?FINAL_ISIN?162?">SSCF!$D$10:$D$97</definedName>
    <definedName name="XDO_?FINAL_ISIN?163?">SSCF!$D$10:$D$102</definedName>
    <definedName name="XDO_?FINAL_ISIN?164?">SBPF!$D$18:$D$64</definedName>
    <definedName name="XDO_?FINAL_ISIN?165?">SBPF!$D$18:$D$68</definedName>
    <definedName name="XDO_?FINAL_ISIN?166?">SBPF!$D$18:$D$77</definedName>
    <definedName name="XDO_?FINAL_ISIN?167?">SBPF!$D$18:$D$102</definedName>
    <definedName name="XDO_?FINAL_ISIN?168?">SBPF!$D$18:$D$107</definedName>
    <definedName name="XDO_?FINAL_ISIN?169?">'STAF-III'!$D$10:$D$35</definedName>
    <definedName name="XDO_?FINAL_ISIN?17?">SEHF!$D$10:$D$177</definedName>
    <definedName name="XDO_?FINAL_ISIN?170?">'STAF-III'!$D$10:$D$74</definedName>
    <definedName name="XDO_?FINAL_ISIN?171?">'STAF-III'!$D$10:$D$79</definedName>
    <definedName name="XDO_?FINAL_ISIN?172?">'SEOF-I'!$D$10:$D$41</definedName>
    <definedName name="XDO_?FINAL_ISIN?173?">'SEOF-I'!$D$10:$D$45</definedName>
    <definedName name="XDO_?FINAL_ISIN?174?">'SEOF-I'!$D$10:$D$82</definedName>
    <definedName name="XDO_?FINAL_ISIN?175?">'SEOF-I'!$D$10:$D$87</definedName>
    <definedName name="XDO_?FINAL_ISIN?176?">'SLTAF-I'!$D$10:$D$33</definedName>
    <definedName name="XDO_?FINAL_ISIN?177?">'SLTAF-I'!$D$10:$D$37</definedName>
    <definedName name="XDO_?FINAL_ISIN?178?">'SLTAF-I'!$D$10:$D$74</definedName>
    <definedName name="XDO_?FINAL_ISIN?179?">'SLTAF-I'!$D$10:$D$79</definedName>
    <definedName name="XDO_?FINAL_ISIN?18?">SEHF!$D$10:$D$182</definedName>
    <definedName name="XDO_?FINAL_ISIN?180?">'SLTAF-II'!$D$10:$D$33</definedName>
    <definedName name="XDO_?FINAL_ISIN?181?">'SLTAF-II'!$D$10:$D$37</definedName>
    <definedName name="XDO_?FINAL_ISIN?182?">'SLTAF-II'!$D$10:$D$74</definedName>
    <definedName name="XDO_?FINAL_ISIN?183?">'SLTAF-II'!$D$10:$D$79</definedName>
    <definedName name="XDO_?FINAL_ISIN?184?">SBFS!$D$10:$D$25</definedName>
    <definedName name="XDO_?FINAL_ISIN?185?">SBFS!$D$10:$D$29</definedName>
    <definedName name="XDO_?FINAL_ISIN?186?">SBFS!$D$10:$D$66</definedName>
    <definedName name="XDO_?FINAL_ISIN?187?">SBFS!$D$10:$D$71</definedName>
    <definedName name="XDO_?FINAL_ISIN?188?">SDAAF!$D$10:$D$42</definedName>
    <definedName name="XDO_?FINAL_ISIN?189?">SDAAF!$D$10:$D$81</definedName>
    <definedName name="XDO_?FINAL_ISIN?19?">SMIF!$D$18:$D$35</definedName>
    <definedName name="XDO_?FINAL_ISIN?190?">SDAAF!$D$10:$D$85</definedName>
    <definedName name="XDO_?FINAL_ISIN?191?">SDAAF!$D$10:$D$90</definedName>
    <definedName name="XDO_?FINAL_ISIN?192?">'SETF-NN50'!$D$10:$D$59</definedName>
    <definedName name="XDO_?FINAL_ISIN?193?">'SETF-NN50'!$D$10:$D$98</definedName>
    <definedName name="XDO_?FINAL_ISIN?194?">'SETF-NN50'!$D$10:$D$103</definedName>
    <definedName name="XDO_?FINAL_ISIN?195?">'SETF-NBank'!$D$10:$D$21</definedName>
    <definedName name="XDO_?FINAL_ISIN?196?">'SETF-NBank'!$D$10:$D$60</definedName>
    <definedName name="XDO_?FINAL_ISIN?197?">'SETF-NBank'!$D$10:$D$65</definedName>
    <definedName name="XDO_?FINAL_ISIN?198?">'SETF-BSE 100'!$D$10:$D$110</definedName>
    <definedName name="XDO_?FINAL_ISIN?199?">'SETF-BSE 100'!$D$10:$D$149</definedName>
    <definedName name="XDO_?FINAL_ISIN?2?">SLMF!$D$10:$D$69</definedName>
    <definedName name="XDO_?FINAL_ISIN?20?">SMIF!$D$18:$D$45</definedName>
    <definedName name="XDO_?FINAL_ISIN?200?">'SETF-BSE 100'!$D$10:$D$154</definedName>
    <definedName name="XDO_?FINAL_ISIN?201?">SESF!$D$10:$D$88</definedName>
    <definedName name="XDO_?FINAL_ISIN?202?">SESF!$D$10:$D$102</definedName>
    <definedName name="XDO_?FINAL_ISIN?203?">SESF!$D$10:$D$108</definedName>
    <definedName name="XDO_?FINAL_ISIN?204?">SESF!$D$10:$D$114</definedName>
    <definedName name="XDO_?FINAL_ISIN?205?">SESF!$D$10:$D$143</definedName>
    <definedName name="XDO_?FINAL_ISIN?206?">SESF!$D$10:$D$147</definedName>
    <definedName name="XDO_?FINAL_ISIN?207?">SESF!$D$10:$D$152</definedName>
    <definedName name="XDO_?FINAL_ISIN?208?">'SETF-Nifty 50'!$D$10:$D$59</definedName>
    <definedName name="XDO_?FINAL_ISIN?209?">'SETF-Nifty 50'!$D$10:$D$98</definedName>
    <definedName name="XDO_?FINAL_ISIN?21?">SMIF!$D$18:$D$70</definedName>
    <definedName name="XDO_?FINAL_ISIN?210?">'SETF-Nifty 50'!$D$10:$D$103</definedName>
    <definedName name="XDO_?FINAL_ISIN?211?">'SEOF-IV'!$D$10:$D$42</definedName>
    <definedName name="XDO_?FINAL_ISIN?212?">'SEOF-IV'!$D$10:$D$46</definedName>
    <definedName name="XDO_?FINAL_ISIN?213?">'SEOF-IV'!$D$10:$D$83</definedName>
    <definedName name="XDO_?FINAL_ISIN?214?">'SEOF-IV'!$D$10:$D$88</definedName>
    <definedName name="XDO_?FINAL_ISIN?215?">'SLTAF-III'!$D$10:$D$33</definedName>
    <definedName name="XDO_?FINAL_ISIN?216?">'SLTAF-III'!$D$10:$D$37</definedName>
    <definedName name="XDO_?FINAL_ISIN?217?">'SLTAF-III'!$D$10:$D$74</definedName>
    <definedName name="XDO_?FINAL_ISIN?218?">'SLTAF-III'!$D$10:$D$79</definedName>
    <definedName name="XDO_?FINAL_ISIN?219?">'SETF-10 Yr Gilt'!$D$24</definedName>
    <definedName name="XDO_?FINAL_ISIN?22?">SMIF!$D$18:$D$75</definedName>
    <definedName name="XDO_?FINAL_ISIN?220?">'SETF-10 Yr Gilt'!$D$24:$D$49</definedName>
    <definedName name="XDO_?FINAL_ISIN?221?">'SETF-10 Yr Gilt'!$D$24:$D$54</definedName>
    <definedName name="XDO_?FINAL_ISIN?222?">'SDAFS-XVIII'!$D$10:$D$20</definedName>
    <definedName name="XDO_?FINAL_ISIN?223?">'SDAFS-XVIII'!$D$10:$D$37</definedName>
    <definedName name="XDO_?FINAL_ISIN?224?">'SDAFS-XVIII'!$D$10:$D$43</definedName>
    <definedName name="XDO_?FINAL_ISIN?225?">'SDAFS-XVIII'!$D$10:$D$51</definedName>
    <definedName name="XDO_?FINAL_ISIN?226?">'SDAFS-XVIII'!$D$10:$D$56</definedName>
    <definedName name="XDO_?FINAL_ISIN?227?">'SDAFS-XVIII'!$D$10:$D$66</definedName>
    <definedName name="XDO_?FINAL_ISIN?228?">'SDAFS-XVIII'!$D$10:$D$83</definedName>
    <definedName name="XDO_?FINAL_ISIN?229?">'SDAFS-XVIII'!$D$10:$D$88</definedName>
    <definedName name="XDO_?FINAL_ISIN?23?">SCOF!$D$10:$D$38</definedName>
    <definedName name="XDO_?FINAL_ISIN?230?">'SLTAF-IV'!$D$10:$D$37</definedName>
    <definedName name="XDO_?FINAL_ISIN?231?">'SLTAF-IV'!$D$10:$D$41</definedName>
    <definedName name="XDO_?FINAL_ISIN?232?">'SLTAF-IV'!$D$10:$D$78</definedName>
    <definedName name="XDO_?FINAL_ISIN?233?">'SLTAF-IV'!$D$10:$D$83</definedName>
    <definedName name="XDO_?FINAL_ISIN?234?">'SDAFS-XIX'!$D$10:$D$20</definedName>
    <definedName name="XDO_?FINAL_ISIN?235?">'SDAFS-XIX'!$D$10:$D$46</definedName>
    <definedName name="XDO_?FINAL_ISIN?236?">'SDAFS-XIX'!$D$10:$D$56</definedName>
    <definedName name="XDO_?FINAL_ISIN?237?">'SDAFS-XIX'!$D$10:$D$70</definedName>
    <definedName name="XDO_?FINAL_ISIN?238?">'SDAFS-XIX'!$D$10:$D$87</definedName>
    <definedName name="XDO_?FINAL_ISIN?239?">'SDAFS-XIX'!$D$10:$D$92</definedName>
    <definedName name="XDO_?FINAL_ISIN?24?">SCOF!$D$10:$D$77</definedName>
    <definedName name="XDO_?FINAL_ISIN?240?">'SDFS-B-46'!$D$18:$D$26</definedName>
    <definedName name="XDO_?FINAL_ISIN?241?">'SDFS-B-46'!$D$18:$D$36</definedName>
    <definedName name="XDO_?FINAL_ISIN?242?">'SDFS-B-46'!$D$18:$D$47</definedName>
    <definedName name="XDO_?FINAL_ISIN?243?">'SDFS-B-46'!$D$18:$D$64</definedName>
    <definedName name="XDO_?FINAL_ISIN?244?">'SDFS-B-46'!$D$18:$D$69</definedName>
    <definedName name="XDO_?FINAL_ISIN?245?">'SDFS-B-49'!$D$18:$D$28</definedName>
    <definedName name="XDO_?FINAL_ISIN?246?">'SDFS-B-49'!$D$18:$D$38</definedName>
    <definedName name="XDO_?FINAL_ISIN?247?">'SDFS-B-49'!$D$18:$D$48</definedName>
    <definedName name="XDO_?FINAL_ISIN?248?">'SDFS-B-49'!$D$18:$D$65</definedName>
    <definedName name="XDO_?FINAL_ISIN?249?">'SDFS-B-49'!$D$18:$D$70</definedName>
    <definedName name="XDO_?FINAL_ISIN?25?">SCOF!$D$10:$D$82</definedName>
    <definedName name="XDO_?FINAL_ISIN?250?">'SDAFS-XXII'!$D$10:$D$20</definedName>
    <definedName name="XDO_?FINAL_ISIN?251?">'SDAFS-XXII'!$D$10:$D$50</definedName>
    <definedName name="XDO_?FINAL_ISIN?252?">'SDAFS-XXII'!$D$10:$D$54</definedName>
    <definedName name="XDO_?FINAL_ISIN?253?">'SDAFS-XXII'!$D$10:$D$62</definedName>
    <definedName name="XDO_?FINAL_ISIN?254?">'SDAFS-XXII'!$D$10:$D$68</definedName>
    <definedName name="XDO_?FINAL_ISIN?255?">'SDAFS-XXII'!$D$10:$D$82</definedName>
    <definedName name="XDO_?FINAL_ISIN?256?">'SDAFS-XXII'!$D$10:$D$99</definedName>
    <definedName name="XDO_?FINAL_ISIN?257?">'SDAFS-XXII'!$D$10:$D$104</definedName>
    <definedName name="XDO_?FINAL_ISIN?258?">'SDFS-C-1'!$D$18:$D$26</definedName>
    <definedName name="XDO_?FINAL_ISIN?259?">'SDFS-C-1'!$D$18:$D$36</definedName>
    <definedName name="XDO_?FINAL_ISIN?26?">STOF!$D$10:$D$22</definedName>
    <definedName name="XDO_?FINAL_ISIN?260?">'SDFS-C-1'!$D$18:$D$47</definedName>
    <definedName name="XDO_?FINAL_ISIN?261?">'SDFS-C-1'!$D$18:$D$64</definedName>
    <definedName name="XDO_?FINAL_ISIN?262?">'SDFS-C-1'!$D$18:$D$69</definedName>
    <definedName name="XDO_?FINAL_ISIN?263?">'SDAFS-XXIII'!$D$10:$D$20</definedName>
    <definedName name="XDO_?FINAL_ISIN?264?">'SDAFS-XXIII'!$D$10:$D$47</definedName>
    <definedName name="XDO_?FINAL_ISIN?265?">'SDAFS-XXIII'!$D$10:$D$59</definedName>
    <definedName name="XDO_?FINAL_ISIN?266?">'SDAFS-XXIII'!$D$10:$D$74</definedName>
    <definedName name="XDO_?FINAL_ISIN?267?">'SDAFS-XXIII'!$D$10:$D$91</definedName>
    <definedName name="XDO_?FINAL_ISIN?268?">'SDAFS-XXIII'!$D$10:$D$96</definedName>
    <definedName name="XDO_?FINAL_ISIN?269?">'SDFS-C-2'!$D$18:$D$26</definedName>
    <definedName name="XDO_?FINAL_ISIN?27?">STOF!$D$10:$D$27</definedName>
    <definedName name="XDO_?FINAL_ISIN?270?">'SDFS-C-2'!$D$18:$D$36</definedName>
    <definedName name="XDO_?FINAL_ISIN?271?">'SDFS-C-2'!$D$18:$D$45</definedName>
    <definedName name="XDO_?FINAL_ISIN?272?">'SDFS-C-2'!$D$18:$D$62</definedName>
    <definedName name="XDO_?FINAL_ISIN?273?">'SDFS-C-2'!$D$18:$D$67</definedName>
    <definedName name="XDO_?FINAL_ISIN?274?">'SDAFS-XXIV'!$D$10:$D$34</definedName>
    <definedName name="XDO_?FINAL_ISIN?275?">'SDAFS-XXIV'!$D$10:$D$58</definedName>
    <definedName name="XDO_?FINAL_ISIN?276?">'SDAFS-XXIV'!$D$10:$D$71</definedName>
    <definedName name="XDO_?FINAL_ISIN?277?">'SDAFS-XXIV'!$D$10:$D$81</definedName>
    <definedName name="XDO_?FINAL_ISIN?278?">'SDAFS-XXIV'!$D$10:$D$98</definedName>
    <definedName name="XDO_?FINAL_ISIN?279?">'SDAFS-XXIV'!$D$10:$D$103</definedName>
    <definedName name="XDO_?FINAL_ISIN?28?">STOF!$D$10:$D$67</definedName>
    <definedName name="XDO_?FINAL_ISIN?280?">'SDAFS-XXV'!$D$10:$D$34</definedName>
    <definedName name="XDO_?FINAL_ISIN?281?">'SDAFS-XXV'!$D$10:$D$58</definedName>
    <definedName name="XDO_?FINAL_ISIN?282?">'SDAFS-XXV'!$D$10:$D$70</definedName>
    <definedName name="XDO_?FINAL_ISIN?283?">'SDAFS-XXV'!$D$10:$D$79</definedName>
    <definedName name="XDO_?FINAL_ISIN?284?">'SDAFS-XXV'!$D$10:$D$96</definedName>
    <definedName name="XDO_?FINAL_ISIN?285?">'SDAFS-XXV'!$D$10:$D$101</definedName>
    <definedName name="XDO_?FINAL_ISIN?286?">'SLTAF-V'!$D$10:$D$41</definedName>
    <definedName name="XDO_?FINAL_ISIN?287?">'SLTAF-V'!$D$10:$D$80</definedName>
    <definedName name="XDO_?FINAL_ISIN?288?">'SLTAF-V'!$D$10:$D$85</definedName>
    <definedName name="XDO_?FINAL_ISIN?289?">'SDFS-C-7'!$D$18:$D$28</definedName>
    <definedName name="XDO_?FINAL_ISIN?29?">STOF!$D$10:$D$72</definedName>
    <definedName name="XDO_?FINAL_ISIN?290?">'SDFS-C-7'!$D$18:$D$38</definedName>
    <definedName name="XDO_?FINAL_ISIN?291?">'SDFS-C-7'!$D$18:$D$47</definedName>
    <definedName name="XDO_?FINAL_ISIN?292?">'SDFS-C-7'!$D$18:$D$64</definedName>
    <definedName name="XDO_?FINAL_ISIN?293?">'SDFS-C-7'!$D$18:$D$69</definedName>
    <definedName name="XDO_?FINAL_ISIN?294?">'SDAFS-XXVI'!$D$10:$D$34</definedName>
    <definedName name="XDO_?FINAL_ISIN?295?">'SDAFS-XXVI'!$D$10:$D$54</definedName>
    <definedName name="XDO_?FINAL_ISIN?296?">'SDAFS-XXVI'!$D$10:$D$59</definedName>
    <definedName name="XDO_?FINAL_ISIN?297?">'SDAFS-XXVI'!$D$10:$D$68</definedName>
    <definedName name="XDO_?FINAL_ISIN?298?">'SDAFS-XXVI'!$D$10:$D$77</definedName>
    <definedName name="XDO_?FINAL_ISIN?299?">'SDAFS-XXVI'!$D$10:$D$94</definedName>
    <definedName name="XDO_?FINAL_ISIN?3?">SLMF!$D$10:$D$107</definedName>
    <definedName name="XDO_?FINAL_ISIN?30?">SHOF!$D$10:$D$29</definedName>
    <definedName name="XDO_?FINAL_ISIN?300?">'SDAFS-XXVI'!$D$10:$D$99</definedName>
    <definedName name="XDO_?FINAL_ISIN?301?">'SDFS-C-8'!$D$18:$D$28</definedName>
    <definedName name="XDO_?FINAL_ISIN?302?">'SDFS-C-8'!$D$18:$D$38</definedName>
    <definedName name="XDO_?FINAL_ISIN?303?">'SDFS-C-8'!$D$18:$D$46</definedName>
    <definedName name="XDO_?FINAL_ISIN?304?">'SDFS-C-8'!$D$18:$D$63</definedName>
    <definedName name="XDO_?FINAL_ISIN?305?">'SDFS-C-8'!$D$18:$D$68</definedName>
    <definedName name="XDO_?FINAL_ISIN?306?">'SDFS-C-9'!$D$18:$D$27</definedName>
    <definedName name="XDO_?FINAL_ISIN?307?">'SDFS-C-9'!$D$18:$D$37</definedName>
    <definedName name="XDO_?FINAL_ISIN?308?">'SDFS-C-9'!$D$18:$D$45</definedName>
    <definedName name="XDO_?FINAL_ISIN?309?">'SDFS-C-9'!$D$18:$D$62</definedName>
    <definedName name="XDO_?FINAL_ISIN?31?">SHOF!$D$10:$D$33</definedName>
    <definedName name="XDO_?FINAL_ISIN?310?">'SDFS-C-9'!$D$18:$D$67</definedName>
    <definedName name="XDO_?FINAL_ISIN?311?">'SDFS-C-10'!$D$18:$D$29</definedName>
    <definedName name="XDO_?FINAL_ISIN?312?">'SDFS-C-10'!$D$18:$D$39</definedName>
    <definedName name="XDO_?FINAL_ISIN?313?">'SDFS-C-10'!$D$18:$D$48</definedName>
    <definedName name="XDO_?FINAL_ISIN?314?">'SDFS-C-10'!$D$18:$D$65</definedName>
    <definedName name="XDO_?FINAL_ISIN?315?">'SDFS-C-10'!$D$18:$D$70</definedName>
    <definedName name="XDO_?FINAL_ISIN?316?">'SDAFS-XXVII'!$D$10:$D$33</definedName>
    <definedName name="XDO_?FINAL_ISIN?317?">'SDAFS-XXVII'!$D$10:$D$50</definedName>
    <definedName name="XDO_?FINAL_ISIN?318?">'SDAFS-XXVII'!$D$10:$D$55</definedName>
    <definedName name="XDO_?FINAL_ISIN?319?">'SDAFS-XXVII'!$D$10:$D$63</definedName>
    <definedName name="XDO_?FINAL_ISIN?32?">SHOF!$D$10:$D$70</definedName>
    <definedName name="XDO_?FINAL_ISIN?320?">'SDAFS-XXVII'!$D$10:$D$72</definedName>
    <definedName name="XDO_?FINAL_ISIN?321?">'SDAFS-XXVII'!$D$10:$D$89</definedName>
    <definedName name="XDO_?FINAL_ISIN?322?">'SDAFS-XXVII'!$D$10:$D$94</definedName>
    <definedName name="XDO_?FINAL_ISIN?323?">'SDFS-C-12'!$D$18:$D$27</definedName>
    <definedName name="XDO_?FINAL_ISIN?324?">'SDFS-C-12'!$D$18:$D$39</definedName>
    <definedName name="XDO_?FINAL_ISIN?325?">'SDFS-C-12'!$D$18:$D$48</definedName>
    <definedName name="XDO_?FINAL_ISIN?326?">'SDFS-C-12'!$D$18:$D$65</definedName>
    <definedName name="XDO_?FINAL_ISIN?327?">'SDFS-C-12'!$D$18:$D$70</definedName>
    <definedName name="XDO_?FINAL_ISIN?328?">'SDFS-C-14'!$D$18:$D$28</definedName>
    <definedName name="XDO_?FINAL_ISIN?329?">'SDFS-C-14'!$D$18:$D$38</definedName>
    <definedName name="XDO_?FINAL_ISIN?33?">SHOF!$D$10:$D$75</definedName>
    <definedName name="XDO_?FINAL_ISIN?330?">'SDFS-C-14'!$D$18:$D$47</definedName>
    <definedName name="XDO_?FINAL_ISIN?331?">'SDFS-C-14'!$D$18:$D$64</definedName>
    <definedName name="XDO_?FINAL_ISIN?332?">'SDFS-C-14'!$D$18:$D$69</definedName>
    <definedName name="XDO_?FINAL_ISIN?333?">'SLTAF-VI'!$D$10:$D$54</definedName>
    <definedName name="XDO_?FINAL_ISIN?334?">'SLTAF-VI'!$D$10:$D$93</definedName>
    <definedName name="XDO_?FINAL_ISIN?335?">'SLTAF-VI'!$D$10:$D$98</definedName>
    <definedName name="XDO_?FINAL_ISIN?336?">'SDAFS-XXVIII'!$D$10:$D$32</definedName>
    <definedName name="XDO_?FINAL_ISIN?337?">'SDAFS-XXVIII'!$D$10:$D$53</definedName>
    <definedName name="XDO_?FINAL_ISIN?338?">'SDAFS-XXVIII'!$D$10:$D$64</definedName>
    <definedName name="XDO_?FINAL_ISIN?339?">'SDAFS-XXVIII'!$D$10:$D$74</definedName>
    <definedName name="XDO_?FINAL_ISIN?34?">SCF!$D$10:$D$50</definedName>
    <definedName name="XDO_?FINAL_ISIN?340?">'SDAFS-XXVIII'!$D$10:$D$91</definedName>
    <definedName name="XDO_?FINAL_ISIN?341?">'SDAFS-XXVIII'!$D$10:$D$96</definedName>
    <definedName name="XDO_?FINAL_ISIN?342?">'SDFS-C-16'!$D$18:$D$33</definedName>
    <definedName name="XDO_?FINAL_ISIN?343?">'SDFS-C-16'!$D$18:$D$44</definedName>
    <definedName name="XDO_?FINAL_ISIN?344?">'SDFS-C-16'!$D$18:$D$54</definedName>
    <definedName name="XDO_?FINAL_ISIN?345?">'SDFS-C-16'!$D$18:$D$71</definedName>
    <definedName name="XDO_?FINAL_ISIN?346?">'SDFS-C-16'!$D$18:$D$76</definedName>
    <definedName name="XDO_?FINAL_ISIN?347?">'SDFS-C-18'!$D$18:$D$37</definedName>
    <definedName name="XDO_?FINAL_ISIN?348?">'SDFS-C-18'!$D$18:$D$49</definedName>
    <definedName name="XDO_?FINAL_ISIN?349?">'SDFS-C-18'!$D$18:$D$58</definedName>
    <definedName name="XDO_?FINAL_ISIN?35?">SCF!$D$10:$D$88</definedName>
    <definedName name="XDO_?FINAL_ISIN?350?">'SDFS-C-18'!$D$18:$D$75</definedName>
    <definedName name="XDO_?FINAL_ISIN?351?">'SDFS-C-18'!$D$18:$D$80</definedName>
    <definedName name="XDO_?FINAL_ISIN?352?">'SDFS-C-19'!$D$18:$D$30</definedName>
    <definedName name="XDO_?FINAL_ISIN?353?">'SDFS-C-19'!$D$18:$D$40</definedName>
    <definedName name="XDO_?FINAL_ISIN?354?">'SDFS-C-19'!$D$18:$D$50</definedName>
    <definedName name="XDO_?FINAL_ISIN?355?">'SDFS-C-19'!$D$18:$D$67</definedName>
    <definedName name="XDO_?FINAL_ISIN?356?">'SDFS-C-19'!$D$18:$D$72</definedName>
    <definedName name="XDO_?FINAL_ISIN?357?">'SDAFS-XXIX'!$D$10:$D$33</definedName>
    <definedName name="XDO_?FINAL_ISIN?358?">'SDAFS-XXIX'!$D$10:$D$55</definedName>
    <definedName name="XDO_?FINAL_ISIN?359?">'SDAFS-XXIX'!$D$10:$D$66</definedName>
    <definedName name="XDO_?FINAL_ISIN?36?">SCF!$D$10:$D$92</definedName>
    <definedName name="XDO_?FINAL_ISIN?360?">'SDAFS-XXIX'!$D$10:$D$74</definedName>
    <definedName name="XDO_?FINAL_ISIN?361?">'SDAFS-XXIX'!$D$10:$D$91</definedName>
    <definedName name="XDO_?FINAL_ISIN?362?">'SDAFS-XXIX'!$D$10:$D$96</definedName>
    <definedName name="XDO_?FINAL_ISIN?363?">'SDFS-C-20'!$D$18:$D$28</definedName>
    <definedName name="XDO_?FINAL_ISIN?364?">'SDFS-C-20'!$D$18:$D$39</definedName>
    <definedName name="XDO_?FINAL_ISIN?365?">'SDFS-C-20'!$D$18:$D$50</definedName>
    <definedName name="XDO_?FINAL_ISIN?366?">'SDFS-C-20'!$D$18:$D$67</definedName>
    <definedName name="XDO_?FINAL_ISIN?367?">'SDFS-C-20'!$D$18:$D$72</definedName>
    <definedName name="XDO_?FINAL_ISIN?368?">'SDFS-C-21'!$D$18:$D$30</definedName>
    <definedName name="XDO_?FINAL_ISIN?369?">'SDFS-C-21'!$D$18:$D$40</definedName>
    <definedName name="XDO_?FINAL_ISIN?37?">SCF!$D$10:$D$97</definedName>
    <definedName name="XDO_?FINAL_ISIN?370?">'SDFS-C-21'!$D$18:$D$51</definedName>
    <definedName name="XDO_?FINAL_ISIN?371?">'SDFS-C-21'!$D$18:$D$68</definedName>
    <definedName name="XDO_?FINAL_ISIN?372?">'SDFS-C-21'!$D$18:$D$73</definedName>
    <definedName name="XDO_?FINAL_ISIN?373?">'SDFS-C-22'!$D$18:$D$29</definedName>
    <definedName name="XDO_?FINAL_ISIN?374?">'SDFS-C-22'!$D$18:$D$48</definedName>
    <definedName name="XDO_?FINAL_ISIN?375?">'SDFS-C-22'!$D$18:$D$65</definedName>
    <definedName name="XDO_?FINAL_ISIN?376?">'SDFS-C-22'!$D$18:$D$70</definedName>
    <definedName name="XDO_?FINAL_ISIN?377?">'SDFS-C-23'!$D$18:$D$34</definedName>
    <definedName name="XDO_?FINAL_ISIN?378?">'SDFS-C-23'!$D$18:$D$55</definedName>
    <definedName name="XDO_?FINAL_ISIN?379?">'SDFS-C-23'!$D$18:$D$72</definedName>
    <definedName name="XDO_?FINAL_ISIN?38?">SNIF!$D$10:$D$59</definedName>
    <definedName name="XDO_?FINAL_ISIN?380?">'SDFS-C-23'!$D$18:$D$77</definedName>
    <definedName name="XDO_?FINAL_ISIN?381?">'SETF-SN50'!$D$10:$D$59</definedName>
    <definedName name="XDO_?FINAL_ISIN?382?">'SETF-SN50'!$D$10:$D$102</definedName>
    <definedName name="XDO_?FINAL_ISIN?383?">'SDFS-C-24'!$D$18:$D$29</definedName>
    <definedName name="XDO_?FINAL_ISIN?384?">'SDFS-C-24'!$D$18:$D$33</definedName>
    <definedName name="XDO_?FINAL_ISIN?385?">'SDFS-C-24'!$D$18:$D$47</definedName>
    <definedName name="XDO_?FINAL_ISIN?386?">'SDFS-C-24'!$D$18:$D$64</definedName>
    <definedName name="XDO_?FINAL_ISIN?387?">'SDFS-C-24'!$D$18:$D$69</definedName>
    <definedName name="XDO_?FINAL_ISIN?388?">'SDFS-C-25'!$D$18:$D$33</definedName>
    <definedName name="XDO_?FINAL_ISIN?389?">'SDFS-C-25'!$D$18:$D$39</definedName>
    <definedName name="XDO_?FINAL_ISIN?39?">SNIF!$D$10:$D$98</definedName>
    <definedName name="XDO_?FINAL_ISIN?390?">'SDFS-C-25'!$D$18:$D$53</definedName>
    <definedName name="XDO_?FINAL_ISIN?391?">'SDFS-C-25'!$D$18:$D$70</definedName>
    <definedName name="XDO_?FINAL_ISIN?392?">'SDFS-C-25'!$D$18:$D$75</definedName>
    <definedName name="XDO_?FINAL_ISIN?393?">'SDAFS-XXX'!$D$10:$D$33</definedName>
    <definedName name="XDO_?FINAL_ISIN?394?">'SDAFS-XXX'!$D$10:$D$53</definedName>
    <definedName name="XDO_?FINAL_ISIN?395?">'SDAFS-XXX'!$D$10:$D$69</definedName>
    <definedName name="XDO_?FINAL_ISIN?396?">'SDAFS-XXX'!$D$10:$D$86</definedName>
    <definedName name="XDO_?FINAL_ISIN?397?">'SDAFS-XXX'!$D$10:$D$91</definedName>
    <definedName name="XDO_?FINAL_ISIN?398?">'SDFS-C-26'!$D$18:$D$32</definedName>
    <definedName name="XDO_?FINAL_ISIN?399?">'SDFS-C-26'!$D$18:$D$47</definedName>
    <definedName name="XDO_?FINAL_ISIN?4?">SLMF!$D$10:$D$112</definedName>
    <definedName name="XDO_?FINAL_ISIN?40?">SNIF!$D$10:$D$102</definedName>
    <definedName name="XDO_?FINAL_ISIN?400?">'SDFS-C-26'!$D$18:$D$64</definedName>
    <definedName name="XDO_?FINAL_ISIN?401?">'SDFS-C-26'!$D$18:$D$69</definedName>
    <definedName name="XDO_?FINAL_ISIN?402?">'SDFS-C-27'!$D$18:$D$29</definedName>
    <definedName name="XDO_?FINAL_ISIN?403?">'SDFS-C-27'!$D$18:$D$45</definedName>
    <definedName name="XDO_?FINAL_ISIN?404?">'SDFS-C-27'!$D$18:$D$62</definedName>
    <definedName name="XDO_?FINAL_ISIN?405?">'SDFS-C-27'!$D$18:$D$67</definedName>
    <definedName name="XDO_?FINAL_ISIN?406?">'SDFS-C-28'!$D$18:$D$32</definedName>
    <definedName name="XDO_?FINAL_ISIN?407?">'SDFS-C-28'!$D$18:$D$42</definedName>
    <definedName name="XDO_?FINAL_ISIN?408?">'SDFS-C-28'!$D$18:$D$50</definedName>
    <definedName name="XDO_?FINAL_ISIN?409?">'SDFS-C-28'!$D$18:$D$67</definedName>
    <definedName name="XDO_?FINAL_ISIN?41?">SNIF!$D$10:$D$107</definedName>
    <definedName name="XDO_?FINAL_ISIN?410?">'SDFS-C-28'!$D$18:$D$72</definedName>
    <definedName name="XDO_?FINAL_ISIN?411?">'SDFS-C-30'!$D$18:$D$31</definedName>
    <definedName name="XDO_?FINAL_ISIN?412?">'SDFS-C-30'!$D$18:$D$49</definedName>
    <definedName name="XDO_?FINAL_ISIN?413?">'SDFS-C-30'!$D$18:$D$66</definedName>
    <definedName name="XDO_?FINAL_ISIN?414?">'SDFS-C-30'!$D$18:$D$71</definedName>
    <definedName name="XDO_?FINAL_ISIN?415?">'SETF-Quality'!$D$10:$D$39</definedName>
    <definedName name="XDO_?FINAL_ISIN?416?">'SETF-Quality'!$D$10:$D$78</definedName>
    <definedName name="XDO_?FINAL_ISIN?417?">'SETF-Quality'!$D$10:$D$83</definedName>
    <definedName name="XDO_?FINAL_ISIN?418?">'SDFS-C-31'!$D$30:$D$31</definedName>
    <definedName name="XDO_?FINAL_ISIN?419?">'SDFS-C-31'!$D$30:$D$41</definedName>
    <definedName name="XDO_?FINAL_ISIN?42?">SMCBF!$D$10:$D$33</definedName>
    <definedName name="XDO_?FINAL_ISIN?420?">'SDFS-C-31'!$D$30:$D$58</definedName>
    <definedName name="XDO_?FINAL_ISIN?421?">'SDFS-C-31'!$D$30:$D$63</definedName>
    <definedName name="XDO_?FINAL_ISIN?422?">'SDFS-C-32'!$D$18:$D$36</definedName>
    <definedName name="XDO_?FINAL_ISIN?423?">'SDFS-C-32'!$D$18:$D$52</definedName>
    <definedName name="XDO_?FINAL_ISIN?424?">'SDFS-C-32'!$D$18:$D$69</definedName>
    <definedName name="XDO_?FINAL_ISIN?425?">'SDFS-C-32'!$D$18:$D$74</definedName>
    <definedName name="XDO_?FINAL_ISIN?426?">'SDFS-C-33'!$D$18:$D$37</definedName>
    <definedName name="XDO_?FINAL_ISIN?427?">'SDFS-C-33'!$D$18:$D$54</definedName>
    <definedName name="XDO_?FINAL_ISIN?428?">'SDFS-C-33'!$D$18:$D$71</definedName>
    <definedName name="XDO_?FINAL_ISIN?429?">'SDFS-C-33'!$D$18:$D$76</definedName>
    <definedName name="XDO_?FINAL_ISIN?43?">SMCBF!$D$10:$D$37</definedName>
    <definedName name="XDO_?FINAL_ISIN?430?">'SDFS-C-34'!$D$18:$D$32</definedName>
    <definedName name="XDO_?FINAL_ISIN?431?">'SDFS-C-34'!$D$18:$D$48</definedName>
    <definedName name="XDO_?FINAL_ISIN?432?">'SDFS-C-34'!$D$18:$D$65</definedName>
    <definedName name="XDO_?FINAL_ISIN?433?">'SDFS-C-34'!$D$18:$D$70</definedName>
    <definedName name="XDO_?FINAL_ISIN?434?">'SDFS-C-35'!$D$18:$D$32</definedName>
    <definedName name="XDO_?FINAL_ISIN?435?">'SDFS-C-35'!$D$18:$D$47</definedName>
    <definedName name="XDO_?FINAL_ISIN?436?">'SDFS-C-35'!$D$18:$D$64</definedName>
    <definedName name="XDO_?FINAL_ISIN?437?">'SDFS-C-35'!$D$18:$D$69</definedName>
    <definedName name="XDO_?FINAL_ISIN?438?">'SDFS-C-36'!$D$18</definedName>
    <definedName name="XDO_?FINAL_ISIN?439?">'SDFS-C-36'!$D$18:$D$22</definedName>
    <definedName name="XDO_?FINAL_ISIN?44?">SMCBF!$D$10:$D$50</definedName>
    <definedName name="XDO_?FINAL_ISIN?440?">'SDFS-C-36'!$D$18:$D$35</definedName>
    <definedName name="XDO_?FINAL_ISIN?441?">'SDFS-C-36'!$D$18:$D$43</definedName>
    <definedName name="XDO_?FINAL_ISIN?442?">'SDFS-C-36'!$D$18:$D$60</definedName>
    <definedName name="XDO_?FINAL_ISIN?443?">'SDFS-C-36'!$D$18:$D$65</definedName>
    <definedName name="XDO_?FINAL_ISIN?444?">'SDFS-C-37'!$D$18:$D$20</definedName>
    <definedName name="XDO_?FINAL_ISIN?445?">'SDFS-C-37'!$D$18:$D$24</definedName>
    <definedName name="XDO_?FINAL_ISIN?446?">'SDFS-C-37'!$D$18:$D$38</definedName>
    <definedName name="XDO_?FINAL_ISIN?447?">'SDFS-C-37'!$D$18:$D$48</definedName>
    <definedName name="XDO_?FINAL_ISIN?448?">'SDFS-C-37'!$D$18:$D$65</definedName>
    <definedName name="XDO_?FINAL_ISIN?449?">'SDFS-C-37'!$D$18:$D$70</definedName>
    <definedName name="XDO_?FINAL_ISIN?45?">SMCBF!$D$10:$D$58</definedName>
    <definedName name="XDO_?FINAL_ISIN?450?">'SDFS-C-38'!$D$18:$D$29</definedName>
    <definedName name="XDO_?FINAL_ISIN?451?">'SDFS-C-38'!$D$18:$D$46</definedName>
    <definedName name="XDO_?FINAL_ISIN?452?">'SDFS-C-38'!$D$18:$D$53</definedName>
    <definedName name="XDO_?FINAL_ISIN?453?">'SDFS-C-38'!$D$18:$D$70</definedName>
    <definedName name="XDO_?FINAL_ISIN?454?">'SDFS-C-38'!$D$18:$D$75</definedName>
    <definedName name="XDO_?FINAL_ISIN?455?">SCBF!$D$18:$D$94</definedName>
    <definedName name="XDO_?FINAL_ISIN?456?">SCBF!$D$18:$D$101</definedName>
    <definedName name="XDO_?FINAL_ISIN?457?">SCBF!$D$18:$D$111</definedName>
    <definedName name="XDO_?FINAL_ISIN?458?">SCBF!$D$18:$D$117</definedName>
    <definedName name="XDO_?FINAL_ISIN?459?">SCBF!$D$18:$D$124</definedName>
    <definedName name="XDO_?FINAL_ISIN?46?">SMCBF!$D$10:$D$83</definedName>
    <definedName name="XDO_?FINAL_ISIN?460?">SCBF!$D$18:$D$147</definedName>
    <definedName name="XDO_?FINAL_ISIN?461?">SCBF!$D$18:$D$152</definedName>
    <definedName name="XDO_?FINAL_ISIN?462?">'SDFS-C-40'!$D$18:$D$28</definedName>
    <definedName name="XDO_?FINAL_ISIN?463?">'SDFS-C-40'!$D$18:$D$39</definedName>
    <definedName name="XDO_?FINAL_ISIN?464?">'SDFS-C-40'!$D$18:$D$62</definedName>
    <definedName name="XDO_?FINAL_ISIN?465?">'SDFS-C-40'!$D$18:$D$67</definedName>
    <definedName name="XDO_?FINAL_ISIN?466?">'SDFS-C-41'!$D$18:$D$31</definedName>
    <definedName name="XDO_?FINAL_ISIN?467?">'SDFS-C-41'!$D$18:$D$42</definedName>
    <definedName name="XDO_?FINAL_ISIN?468?">'SDFS-C-41'!$D$18:$D$65</definedName>
    <definedName name="XDO_?FINAL_ISIN?469?">'SDFS-C-41'!$D$18:$D$70</definedName>
    <definedName name="XDO_?FINAL_ISIN?47?">SMCBF!$D$10:$D$88</definedName>
    <definedName name="XDO_?FINAL_ISIN?470?">'SDFS-C-42'!$D$18:$D$19</definedName>
    <definedName name="XDO_?FINAL_ISIN?471?">'SDFS-C-42'!$D$18:$D$34</definedName>
    <definedName name="XDO_?FINAL_ISIN?472?">'SDFS-C-42'!$D$18:$D$44</definedName>
    <definedName name="XDO_?FINAL_ISIN?473?">'SDFS-C-42'!$D$18:$D$61</definedName>
    <definedName name="XDO_?FINAL_ISIN?474?">'SDFS-C-42'!$D$18:$D$66</definedName>
    <definedName name="XDO_?FINAL_ISIN?475?">'SDFS-C-43'!$D$18:$D$28</definedName>
    <definedName name="XDO_?FINAL_ISIN?476?">'SDFS-C-43'!$D$18:$D$41</definedName>
    <definedName name="XDO_?FINAL_ISIN?477?">'SDFS-C-43'!$D$18:$D$64</definedName>
    <definedName name="XDO_?FINAL_ISIN?478?">'SDFS-C-43'!$D$18:$D$69</definedName>
    <definedName name="XDO_?FINAL_ISIN?479?">'SDFS-C-44'!$D$18:$D$28</definedName>
    <definedName name="XDO_?FINAL_ISIN?48?">SOF!$D$48:$D$49</definedName>
    <definedName name="XDO_?FINAL_ISIN?480?">'SDFS-C-44'!$D$18:$D$39</definedName>
    <definedName name="XDO_?FINAL_ISIN?481?">'SDFS-C-44'!$D$18:$D$62</definedName>
    <definedName name="XDO_?FINAL_ISIN?482?">'SDFS-C-44'!$D$18:$D$67</definedName>
    <definedName name="XDO_?FINAL_ISIN?483?">'SCPOF-A1'!$D$10:$D$59</definedName>
    <definedName name="XDO_?FINAL_ISIN?484?">'SCPOF-A1'!$D$10:$D$75</definedName>
    <definedName name="XDO_?FINAL_ISIN?485?">'SCPOF-A1'!$D$10:$D$79</definedName>
    <definedName name="XDO_?FINAL_ISIN?486?">'SCPOF-A1'!$D$10:$D$108</definedName>
    <definedName name="XDO_?FINAL_ISIN?487?">'SCPOF-A1'!$D$10:$D$113</definedName>
    <definedName name="XDO_?FINAL_ISIN?488?">'SDFS-C-46'!$D$18:$D$25</definedName>
    <definedName name="XDO_?FINAL_ISIN?489?">'SDFS-C-46'!$D$18:$D$29</definedName>
    <definedName name="XDO_?FINAL_ISIN?49?">SOF!$D$48:$D$54</definedName>
    <definedName name="XDO_?FINAL_ISIN?490?">'SDFS-C-46'!$D$18:$D$39</definedName>
    <definedName name="XDO_?FINAL_ISIN?491?">'SDFS-C-46'!$D$18:$D$46</definedName>
    <definedName name="XDO_?FINAL_ISIN?492?">'SDFS-C-46'!$D$18:$D$63</definedName>
    <definedName name="XDO_?FINAL_ISIN?493?">'SDFS-C-46'!$D$18:$D$68</definedName>
    <definedName name="XDO_?FINAL_ISIN?494?">SEMVF!$D$10:$D$59</definedName>
    <definedName name="XDO_?FINAL_ISIN?495?">SEMVF!$D$10:$D$96</definedName>
    <definedName name="XDO_?FINAL_ISIN?496?">SEMVF!$D$10:$D$100</definedName>
    <definedName name="XDO_?FINAL_ISIN?497?">SEMVF!$D$10:$D$105</definedName>
    <definedName name="XDO_?FINAL_ISIN?498?">'SDFS-C-47'!$D$18:$D$20</definedName>
    <definedName name="XDO_?FINAL_ISIN?499?">'SDFS-C-47'!$D$18:$D$24</definedName>
    <definedName name="XDO_?FINAL_ISIN?5?">SMTGS!$D$10:$D$71</definedName>
    <definedName name="XDO_?FINAL_ISIN?50?">SMMDF!$D$18:$D$45</definedName>
    <definedName name="XDO_?FINAL_ISIN?500?">'SDFS-C-47'!$D$18:$D$36</definedName>
    <definedName name="XDO_?FINAL_ISIN?501?">'SDFS-C-47'!$D$18:$D$45</definedName>
    <definedName name="XDO_?FINAL_ISIN?502?">'SDFS-C-47'!$D$18:$D$62</definedName>
    <definedName name="XDO_?FINAL_ISIN?503?">'SDFS-C-47'!$D$18:$D$67</definedName>
    <definedName name="XDO_?FINAL_ISIN?504?">'SDFS-C-48'!$D$18:$D$34</definedName>
    <definedName name="XDO_?FINAL_ISIN?505?">'SDFS-C-48'!$D$18:$D$44</definedName>
    <definedName name="XDO_?FINAL_ISIN?506?">'SDFS-C-48'!$D$18:$D$67</definedName>
    <definedName name="XDO_?FINAL_ISIN?507?">'SDFS-C-48'!$D$18:$D$72</definedName>
    <definedName name="XDO_?FINAL_ISIN?508?">'SDFS-C-49'!$D$18:$D$26</definedName>
    <definedName name="XDO_?FINAL_ISIN?509?">'SDFS-C-49'!$D$18:$D$37</definedName>
    <definedName name="XDO_?FINAL_ISIN?51?">SMMDF!$D$18:$D$67</definedName>
    <definedName name="XDO_?FINAL_ISIN?510?">'SDFS-C-49'!$D$18:$D$60</definedName>
    <definedName name="XDO_?FINAL_ISIN?511?">'SDFS-C-49'!$D$18:$D$65</definedName>
    <definedName name="XDO_?FINAL_ISIN?512?">'SCPOF-Series A (Plan 2)'!$D$10:$D$59</definedName>
    <definedName name="XDO_?FINAL_ISIN?513?">'SCPOF-Series A (Plan 2)'!$D$10:$D$74</definedName>
    <definedName name="XDO_?FINAL_ISIN?514?">'SCPOF-Series A (Plan 2)'!$D$10:$D$84</definedName>
    <definedName name="XDO_?FINAL_ISIN?515?">'SCPOF-Series A (Plan 2)'!$D$10:$D$107</definedName>
    <definedName name="XDO_?FINAL_ISIN?516?">'SCPOF-Series A (Plan 2)'!$D$10:$D$112</definedName>
    <definedName name="XDO_?FINAL_ISIN?517?">'SDFS-C-50'!$D$18:$D$26</definedName>
    <definedName name="XDO_?FINAL_ISIN?518?">'SDFS-C-50'!$D$18:$D$40</definedName>
    <definedName name="XDO_?FINAL_ISIN?519?">'SDFS-C-50'!$D$18:$D$47</definedName>
    <definedName name="XDO_?FINAL_ISIN?52?">SMMDF!$D$18:$D$75</definedName>
    <definedName name="XDO_?FINAL_ISIN?520?">'SDFS-C-50'!$D$18:$D$64</definedName>
    <definedName name="XDO_?FINAL_ISIN?521?">'SDFS-C-50'!$D$18:$D$69</definedName>
    <definedName name="XDO_?FINAL_ISIN?522?">'SFMP- Series 1'!$D$26:$D$31</definedName>
    <definedName name="XDO_?FINAL_ISIN?523?">'SFMP- Series 1'!$D$26:$D$54</definedName>
    <definedName name="XDO_?FINAL_ISIN?524?">'SFMP- Series 1'!$D$26:$D$59</definedName>
    <definedName name="XDO_?FINAL_ISIN?525?">'SFMP- Series 2'!$D$18:$D$29</definedName>
    <definedName name="XDO_?FINAL_ISIN?526?">'SFMP- Series 2'!$D$18:$D$60</definedName>
    <definedName name="XDO_?FINAL_ISIN?527?">'SFMP- Series 2'!$D$18:$D$65</definedName>
    <definedName name="XDO_?FINAL_ISIN?528?">'SFMP- Series 3'!$D$18:$D$29</definedName>
    <definedName name="XDO_?FINAL_ISIN?529?">'SFMP- Series 3'!$D$18:$D$60</definedName>
    <definedName name="XDO_?FINAL_ISIN?53?">SMMDF!$D$18:$D$100</definedName>
    <definedName name="XDO_?FINAL_ISIN?530?">'SFMP- Series 3'!$D$18:$D$65</definedName>
    <definedName name="XDO_?FINAL_ISIN?531?">'SFMP- Series 4'!$D$18:$D$21</definedName>
    <definedName name="XDO_?FINAL_ISIN?532?">'SFMP- Series 4'!$D$18:$D$35</definedName>
    <definedName name="XDO_?FINAL_ISIN?533?">'SFMP- Series 4'!$D$18:$D$45</definedName>
    <definedName name="XDO_?FINAL_ISIN?534?">'SFMP- Series 4'!$D$18:$D$62</definedName>
    <definedName name="XDO_?FINAL_ISIN?535?">'SFMP- Series 4'!$D$18:$D$67</definedName>
    <definedName name="XDO_?FINAL_ISIN?536?">'SCPOF-Series A (Plan 3)'!$D$10:$D$59</definedName>
    <definedName name="XDO_?FINAL_ISIN?537?">'SCPOF-Series A (Plan 3)'!$D$10:$D$74</definedName>
    <definedName name="XDO_?FINAL_ISIN?538?">'SCPOF-Series A (Plan 3)'!$D$10:$D$84</definedName>
    <definedName name="XDO_?FINAL_ISIN?539?">'SCPOF-Series A (Plan 3)'!$D$10:$D$107</definedName>
    <definedName name="XDO_?FINAL_ISIN?54?">SMMDF!$D$18:$D$105</definedName>
    <definedName name="XDO_?FINAL_ISIN?540?">'SCPOF-Series A (Plan 3)'!$D$10:$D$112</definedName>
    <definedName name="XDO_?FINAL_ISIN?541?">'SFMP- Series 6'!$D$26:$D$29</definedName>
    <definedName name="XDO_?FINAL_ISIN?542?">'SFMP- Series 6'!$D$26:$D$52</definedName>
    <definedName name="XDO_?FINAL_ISIN?543?">'SFMP- Series 6'!$D$26:$D$57</definedName>
    <definedName name="XDO_?FINAL_ISIN?544?">'SFMP- Series 7'!$D$18:$D$32</definedName>
    <definedName name="XDO_?FINAL_ISIN?545?">'SFMP- Series 7'!$D$18:$D$63</definedName>
    <definedName name="XDO_?FINAL_ISIN?546?">'SFMP- Series 7'!$D$18:$D$68</definedName>
    <definedName name="XDO_?FINAL_ISIN?547?">'SFMP- Series 8'!$D$18:$D$32</definedName>
    <definedName name="XDO_?FINAL_ISIN?548?">'SFMP- Series 8'!$D$18:$D$47</definedName>
    <definedName name="XDO_?FINAL_ISIN?549?">'SFMP- Series 8'!$D$18:$D$64</definedName>
    <definedName name="XDO_?FINAL_ISIN?55?">SLF!$D$24</definedName>
    <definedName name="XDO_?FINAL_ISIN?550?">'SFMP- Series 8'!$D$18:$D$69</definedName>
    <definedName name="XDO_?FINAL_ISIN?551?">'SCPOF-Series A (Plan 4)'!$D$10:$D$59</definedName>
    <definedName name="XDO_?FINAL_ISIN?552?">'SCPOF-Series A (Plan 4)'!$D$10:$D$75</definedName>
    <definedName name="XDO_?FINAL_ISIN?553?">'SCPOF-Series A (Plan 4)'!$D$10:$D$85</definedName>
    <definedName name="XDO_?FINAL_ISIN?554?">'SCPOF-Series A (Plan 4)'!$D$10:$D$108</definedName>
    <definedName name="XDO_?FINAL_ISIN?555?">'SCPOF-Series A (Plan 4)'!$D$10:$D$113</definedName>
    <definedName name="XDO_?FINAL_ISIN?556?">'SFMP- Series 9'!$D$18:$D$31</definedName>
    <definedName name="XDO_?FINAL_ISIN?557?">'SFMP- Series 9'!$D$18:$D$62</definedName>
    <definedName name="XDO_?FINAL_ISIN?558?">'SFMP- Series 9'!$D$18:$D$67</definedName>
    <definedName name="XDO_?FINAL_ISIN?559?">'SFMP- Series 10'!$D$18:$D$31</definedName>
    <definedName name="XDO_?FINAL_ISIN?56?">SLF!$D$24:$D$28</definedName>
    <definedName name="XDO_?FINAL_ISIN?560?">'SFMP- Series 10'!$D$18:$D$62</definedName>
    <definedName name="XDO_?FINAL_ISIN?561?">'SFMP- Series 10'!$D$18:$D$67</definedName>
    <definedName name="XDO_?FINAL_ISIN?562?">'SFMP- Series 11'!$D$18:$D$36</definedName>
    <definedName name="XDO_?FINAL_ISIN?563?">'SFMP- Series 11'!$D$18:$D$67</definedName>
    <definedName name="XDO_?FINAL_ISIN?564?">'SFMP- Series 11'!$D$18:$D$72</definedName>
    <definedName name="XDO_?FINAL_ISIN?565?">'SFMP- Series 12'!$D$18:$D$31</definedName>
    <definedName name="XDO_?FINAL_ISIN?566?">'SFMP- Series 12'!$D$18:$D$62</definedName>
    <definedName name="XDO_?FINAL_ISIN?567?">'SFMP- Series 12'!$D$18:$D$67</definedName>
    <definedName name="XDO_?FINAL_ISIN?568?">'SFMP- Series 13'!$D$18:$D$31</definedName>
    <definedName name="XDO_?FINAL_ISIN?569?">'SFMP- Series 13'!$D$18:$D$62</definedName>
    <definedName name="XDO_?FINAL_ISIN?57?">SLF!$D$24:$D$106</definedName>
    <definedName name="XDO_?FINAL_ISIN?570?">'SFMP- Series 13'!$D$18:$D$67</definedName>
    <definedName name="XDO_?FINAL_ISIN?571?">'SFMP- Series 14'!$D$18:$D$31</definedName>
    <definedName name="XDO_?FINAL_ISIN?572?">'SFMP- Series 14'!$D$18:$D$62</definedName>
    <definedName name="XDO_?FINAL_ISIN?573?">'SFMP- Series 14'!$D$18:$D$67</definedName>
    <definedName name="XDO_?FINAL_ISIN?574?">'SFMP- Series 15'!$D$18:$D$29</definedName>
    <definedName name="XDO_?FINAL_ISIN?575?">'SFMP- Series 15'!$D$18:$D$60</definedName>
    <definedName name="XDO_?FINAL_ISIN?576?">'SFMP- Series 15'!$D$18:$D$65</definedName>
    <definedName name="XDO_?FINAL_ISIN?577?">'SFMP- Series 16'!$D$18:$D$33</definedName>
    <definedName name="XDO_?FINAL_ISIN?578?">'SFMP- Series 16'!$D$18:$D$64</definedName>
    <definedName name="XDO_?FINAL_ISIN?579?">'SFMP- Series 16'!$D$18:$D$69</definedName>
    <definedName name="XDO_?FINAL_ISIN?58?">SLF!$D$24:$D$117</definedName>
    <definedName name="XDO_?FINAL_ISIN?580?">'SFMP- Series 17'!$D$18:$D$30</definedName>
    <definedName name="XDO_?FINAL_ISIN?581?">'SFMP- Series 17'!$D$18:$D$61</definedName>
    <definedName name="XDO_?FINAL_ISIN?582?">'SFMP- Series 17'!$D$18:$D$66</definedName>
    <definedName name="XDO_?FINAL_ISIN?583?">'SCPOF-Series A (Plan 5)'!$D$10:$D$59</definedName>
    <definedName name="XDO_?FINAL_ISIN?584?">'SCPOF-Series A (Plan 5)'!$D$10:$D$78</definedName>
    <definedName name="XDO_?FINAL_ISIN?585?">'SCPOF-Series A (Plan 5)'!$D$10:$D$109</definedName>
    <definedName name="XDO_?FINAL_ISIN?586?">'SCPOF-Series A (Plan 5)'!$D$10:$D$114</definedName>
    <definedName name="XDO_?FINAL_ISIN?587?">'SFMP- Series 18'!$D$18:$D$30</definedName>
    <definedName name="XDO_?FINAL_ISIN?588?">'SFMP- Series 18'!$D$18:$D$61</definedName>
    <definedName name="XDO_?FINAL_ISIN?589?">'SFMP- Series 18'!$D$18:$D$66</definedName>
    <definedName name="XDO_?FINAL_ISIN?59?">SLF!$D$24:$D$133</definedName>
    <definedName name="XDO_?FINAL_ISIN?590?">'SCPOF-Series A (Plan 6)'!$D$10:$D$59</definedName>
    <definedName name="XDO_?FINAL_ISIN?591?">'SCPOF-Series A (Plan 6)'!$D$10:$D$76</definedName>
    <definedName name="XDO_?FINAL_ISIN?592?">'SCPOF-Series A (Plan 6)'!$D$10:$D$107</definedName>
    <definedName name="XDO_?FINAL_ISIN?593?">'SCPOF-Series A (Plan 6)'!$D$10:$D$112</definedName>
    <definedName name="XDO_?FINAL_ISIN?594?">'SFMP- Series 19'!$D$18:$D$32</definedName>
    <definedName name="XDO_?FINAL_ISIN?595?">'SFMP- Series 19'!$D$18:$D$63</definedName>
    <definedName name="XDO_?FINAL_ISIN?596?">'SFMP- Series 19'!$D$18:$D$68</definedName>
    <definedName name="XDO_?FINAL_ISIN?597?">'SFMP- Series 20'!$D$18:$D$29</definedName>
    <definedName name="XDO_?FINAL_ISIN?598?">'SFMP- Series 20'!$D$18:$D$60</definedName>
    <definedName name="XDO_?FINAL_ISIN?599?">'SFMP- Series 20'!$D$18:$D$65</definedName>
    <definedName name="XDO_?FINAL_ISIN?6?">SMTGS!$D$10:$D$110</definedName>
    <definedName name="XDO_?FINAL_ISIN?60?">SLF!$D$24:$D$149</definedName>
    <definedName name="XDO_?FINAL_ISIN?600?">'SFMP- Series 21'!$D$18:$D$29</definedName>
    <definedName name="XDO_?FINAL_ISIN?601?">'SFMP- Series 21'!$D$18:$D$60</definedName>
    <definedName name="XDO_?FINAL_ISIN?602?">'SFMP- Series 21'!$D$18:$D$65</definedName>
    <definedName name="XDO_?FINAL_ISIN?603?">'SFMP- Series 22'!$D$18:$D$28</definedName>
    <definedName name="XDO_?FINAL_ISIN?604?">'SFMP- Series 22'!$D$18:$D$59</definedName>
    <definedName name="XDO_?FINAL_ISIN?605?">'SFMP- Series 22'!$D$18:$D$64</definedName>
    <definedName name="XDO_?FINAL_ISIN?606?">'SFMP- Series 23'!$D$18:$D$28</definedName>
    <definedName name="XDO_?FINAL_ISIN?607?">'SFMP- Series 23'!$D$18:$D$59</definedName>
    <definedName name="XDO_?FINAL_ISIN?608?">'SFMP- Series 23'!$D$18:$D$64</definedName>
    <definedName name="XDO_?FINAL_ISIN?609?">'SFMP- Series 24'!$D$18:$D$25</definedName>
    <definedName name="XDO_?FINAL_ISIN?61?">SLF!$D$24:$D$154</definedName>
    <definedName name="XDO_?FINAL_ISIN?610?">'SFMP- Series 24'!$D$18:$D$56</definedName>
    <definedName name="XDO_?FINAL_ISIN?611?">'SFMP- Series 24'!$D$18:$D$61</definedName>
    <definedName name="XDO_?FINAL_ISIN?612?">'SFMP- Series 25'!$D$18:$D$19</definedName>
    <definedName name="XDO_?FINAL_ISIN?613?">'SFMP- Series 25'!$D$18:$D$50</definedName>
    <definedName name="XDO_?FINAL_ISIN?614?">'SFMP- Series 25'!$D$18:$D$55</definedName>
    <definedName name="XDO_?FINAL_ISIN?615?">#REF!</definedName>
    <definedName name="XDO_?FINAL_ISIN?616?">#REF!</definedName>
    <definedName name="XDO_?FINAL_ISIN?617?">SBIRIOS!$D$10:$D$50</definedName>
    <definedName name="XDO_?FINAL_ISIN?618?">SBIRIOS!$D$10:$D$89</definedName>
    <definedName name="XDO_?FINAL_ISIN?619?">SBIRIOS!$D$10:$D$94</definedName>
    <definedName name="XDO_?FINAL_ISIN?62?">SDBF!$D$18:$D$26</definedName>
    <definedName name="XDO_?FINAL_ISIN?620?">#REF!</definedName>
    <definedName name="XDO_?FINAL_ISIN?621?">#REF!</definedName>
    <definedName name="XDO_?FINAL_ISIN?622?">#REF!</definedName>
    <definedName name="XDO_?FINAL_ISIN?623?">#REF!</definedName>
    <definedName name="XDO_?FINAL_ISIN?63?">SDBF!$D$18:$D$36</definedName>
    <definedName name="XDO_?FINAL_ISIN?64?">SDBF!$D$18:$D$61</definedName>
    <definedName name="XDO_?FINAL_ISIN?65?">SDBF!$D$18:$D$66</definedName>
    <definedName name="XDO_?FINAL_ISIN?66?">SSF!$D$18</definedName>
    <definedName name="XDO_?FINAL_ISIN?67?">SSF!$D$18:$D$74</definedName>
    <definedName name="XDO_?FINAL_ISIN?68?">SSF!$D$18:$D$99</definedName>
    <definedName name="XDO_?FINAL_ISIN?69?">SSF!$D$18:$D$116</definedName>
    <definedName name="XDO_?FINAL_ISIN?7?">SMTGS!$D$10:$D$115</definedName>
    <definedName name="XDO_?FINAL_ISIN?70?">SSF!$D$18:$D$121</definedName>
    <definedName name="XDO_?FINAL_ISIN?71?">SCRF!$D$18:$D$87</definedName>
    <definedName name="XDO_?FINAL_ISIN?72?">SCRF!$D$18:$D$113</definedName>
    <definedName name="XDO_?FINAL_ISIN?73?">SCRF!$D$18:$D$124</definedName>
    <definedName name="XDO_?FINAL_ISIN?74?">SCRF!$D$18:$D$143</definedName>
    <definedName name="XDO_?FINAL_ISIN?75?">SCRF!$D$18:$D$148</definedName>
    <definedName name="XDO_?FINAL_ISIN?76?">SFEF!$D$10:$D$32</definedName>
    <definedName name="XDO_?FINAL_ISIN?77?">SFEF!$D$10:$D$71</definedName>
    <definedName name="XDO_?FINAL_ISIN?78?">SFEF!$D$10:$D$75</definedName>
    <definedName name="XDO_?FINAL_ISIN?79?">SFEF!$D$10:$D$80</definedName>
    <definedName name="XDO_?FINAL_ISIN?8?">SMGLF!$D$10:$D$47</definedName>
    <definedName name="XDO_?FINAL_ISIN?80?">SDHF!$D$10:$D$36</definedName>
    <definedName name="XDO_?FINAL_ISIN?81?">SDHF!$D$10:$D$62</definedName>
    <definedName name="XDO_?FINAL_ISIN?82?">SDHF!$D$10:$D$76</definedName>
    <definedName name="XDO_?FINAL_ISIN?83?">SDHF!$D$10:$D$84</definedName>
    <definedName name="XDO_?FINAL_ISIN?84?">SDHF!$D$10:$D$109</definedName>
    <definedName name="XDO_?FINAL_ISIN?85?">SDHF!$D$10:$D$114</definedName>
    <definedName name="XDO_?FINAL_ISIN?86?">SMUSD!$D$18:$D$64</definedName>
    <definedName name="XDO_?FINAL_ISIN?87?">SMUSD!$D$18:$D$70</definedName>
    <definedName name="XDO_?FINAL_ISIN?88?">SMUSD!$D$18:$D$86</definedName>
    <definedName name="XDO_?FINAL_ISIN?89?">SMUSD!$D$18:$D$113</definedName>
    <definedName name="XDO_?FINAL_ISIN?9?">SMGLF!$D$10:$D$86</definedName>
    <definedName name="XDO_?FINAL_ISIN?90?">SMUSD!$D$18:$D$144</definedName>
    <definedName name="XDO_?FINAL_ISIN?91?">SMUSD!$D$18:$D$148</definedName>
    <definedName name="XDO_?FINAL_ISIN?92?">SMUSD!$D$18:$D$163</definedName>
    <definedName name="XDO_?FINAL_ISIN?93?">SMUSD!$D$18:$D$168</definedName>
    <definedName name="XDO_?FINAL_ISIN?94?">SMIDCAP!$D$10:$D$55</definedName>
    <definedName name="XDO_?FINAL_ISIN?95?">SMIDCAP!$D$10:$D$94</definedName>
    <definedName name="XDO_?FINAL_ISIN?96?">SMIDCAP!$D$10:$D$99</definedName>
    <definedName name="XDO_?FINAL_ISIN?97?">SMCMF!$D$24:$D$27</definedName>
    <definedName name="XDO_?FINAL_ISIN?98?">SMCMF!$D$24:$D$52</definedName>
    <definedName name="XDO_?FINAL_ISIN?99?">SMCMF!$D$24:$D$57</definedName>
    <definedName name="XDO_?FINAL_MV?">SMEEF!$H$10:$H$96</definedName>
    <definedName name="XDO_?FINAL_MV?1?">SLMF!$H$10:$H$70</definedName>
    <definedName name="XDO_?FINAL_MV?10?">SMGLF!$H$10:$H$91</definedName>
    <definedName name="XDO_?FINAL_MV?100?">SMCOMMA!$H$10:$H$33</definedName>
    <definedName name="XDO_?FINAL_MV?101?">SMCOMMA!$H$10:$H$72</definedName>
    <definedName name="XDO_?FINAL_MV?102?">SMCOMMA!$H$10:$H$77</definedName>
    <definedName name="XDO_?FINAL_MV?103?">SMGF!$H$24:$H$29</definedName>
    <definedName name="XDO_?FINAL_MV?104?">SMGF!$H$24:$H$40</definedName>
    <definedName name="XDO_?FINAL_MV?105?">SMGF!$H$24:$H$55</definedName>
    <definedName name="XDO_?FINAL_MV?106?">SMGF!$H$24:$H$60</definedName>
    <definedName name="XDO_?FINAL_MV?107?">SMMULTI!$H$10:$H$62</definedName>
    <definedName name="XDO_?FINAL_MV?108?">SMMULTI!$H$10:$H$101</definedName>
    <definedName name="XDO_?FINAL_MV?109?">SMMULTI!$H$10:$H$106</definedName>
    <definedName name="XDO_?FINAL_MV?11?">SEHF!$H$10:$H$57</definedName>
    <definedName name="XDO_?FINAL_MV?110?">SMAAF!$H$10:$H$59</definedName>
    <definedName name="XDO_?FINAL_MV?111?">SMAAF!$H$10:$H$75</definedName>
    <definedName name="XDO_?FINAL_MV?112?">SMAAF!$H$10:$H$94</definedName>
    <definedName name="XDO_?FINAL_MV?113?">SMAAF!$H$10:$H$102</definedName>
    <definedName name="XDO_?FINAL_MV?114?">SMAAF!$H$10:$H$107</definedName>
    <definedName name="XDO_?FINAL_MV?115?">SBLUECHIP!$H$10:$H$61</definedName>
    <definedName name="XDO_?FINAL_MV?116?">SBLUECHIP!$H$10:$H$98</definedName>
    <definedName name="XDO_?FINAL_MV?117?">SBLUECHIP!$H$10:$H$102</definedName>
    <definedName name="XDO_?FINAL_MV?118?">SBLUECHIP!$H$10:$H$107</definedName>
    <definedName name="XDO_?FINAL_MV?119?">SAOF!$H$10:$H$86</definedName>
    <definedName name="XDO_?FINAL_MV?12?">SEHF!$H$10:$H$62</definedName>
    <definedName name="XDO_?FINAL_MV?120?">SAOF!$H$10:$H$104</definedName>
    <definedName name="XDO_?FINAL_MV?121?">SAOF!$H$10:$H$119</definedName>
    <definedName name="XDO_?FINAL_MV?122?">SAOF!$H$10:$H$164</definedName>
    <definedName name="XDO_?FINAL_MV?123?">SAOF!$H$10:$H$168</definedName>
    <definedName name="XDO_?FINAL_MV?124?">SAOF!$H$10:$H$173</definedName>
    <definedName name="XDO_?FINAL_MV?125?">SIF!$H$10:$H$35</definedName>
    <definedName name="XDO_?FINAL_MV?126?">SIF!$H$10:$H$74</definedName>
    <definedName name="XDO_?FINAL_MV?127?">SIF!$H$10:$H$79</definedName>
    <definedName name="XDO_?FINAL_MV?128?">SMLDF!$H$18:$H$73</definedName>
    <definedName name="XDO_?FINAL_MV?129?">SMLDF!$H$18:$H$87</definedName>
    <definedName name="XDO_?FINAL_MV?13?">SEHF!$H$10:$H$120</definedName>
    <definedName name="XDO_?FINAL_MV?130?">SMLDF!$H$18:$H$99</definedName>
    <definedName name="XDO_?FINAL_MV?131?">SMLDF!$H$18:$H$108</definedName>
    <definedName name="XDO_?FINAL_MV?132?">SMLDF!$H$18:$H$116</definedName>
    <definedName name="XDO_?FINAL_MV?133?">SMLDF!$H$18:$H$130</definedName>
    <definedName name="XDO_?FINAL_MV?134?">SMLDF!$H$18:$H$147</definedName>
    <definedName name="XDO_?FINAL_MV?135?">SMLDF!$H$18:$H$152</definedName>
    <definedName name="XDO_?FINAL_MV?136?">SSTDF!$H$18:$H$128</definedName>
    <definedName name="XDO_?FINAL_MV?137?">SSTDF!$H$18:$H$135</definedName>
    <definedName name="XDO_?FINAL_MV?138?">SSTDF!$H$18:$H$147</definedName>
    <definedName name="XDO_?FINAL_MV?139?">SSTDF!$H$18:$H$154</definedName>
    <definedName name="XDO_?FINAL_MV?14?">SEHF!$H$10:$H$139</definedName>
    <definedName name="XDO_?FINAL_MV?140?">SSTDF!$H$18:$H$161</definedName>
    <definedName name="XDO_?FINAL_MV?141?">SSTDF!$H$18:$H$169</definedName>
    <definedName name="XDO_?FINAL_MV?142?">SSTDF!$H$18:$H$186</definedName>
    <definedName name="XDO_?FINAL_MV?143?">SSTDF!$H$18:$H$191</definedName>
    <definedName name="XDO_?FINAL_MV?144?">'SETF-Gold'!$H$42</definedName>
    <definedName name="XDO_?FINAL_MV?145?">'SETF-Gold'!$H$42:$H$50</definedName>
    <definedName name="XDO_?FINAL_MV?146?">'SETF-Gold'!$H$42:$H$55</definedName>
    <definedName name="XDO_?FINAL_MV?147?">SPSU!$H$10:$H$28</definedName>
    <definedName name="XDO_?FINAL_MV?148?">SPSU!$H$10:$H$67</definedName>
    <definedName name="XDO_?FINAL_MV?149?">SPSU!$H$10:$H$72</definedName>
    <definedName name="XDO_?FINAL_MV?15?">SEHF!$H$10:$H$149</definedName>
    <definedName name="XDO_?FINAL_MV?150?">SGF!$H$40</definedName>
    <definedName name="XDO_?FINAL_MV?151?">SGF!$H$40:$H$50</definedName>
    <definedName name="XDO_?FINAL_MV?152?">SGF!$H$40:$H$55</definedName>
    <definedName name="XDO_?FINAL_MV?153?">'STAF-II'!$H$10:$H$35</definedName>
    <definedName name="XDO_?FINAL_MV?154?">'STAF-II'!$H$10:$H$40</definedName>
    <definedName name="XDO_?FINAL_MV?155?">'STAF-II'!$H$10:$H$77</definedName>
    <definedName name="XDO_?FINAL_MV?156?">'STAF-II'!$H$10:$H$82</definedName>
    <definedName name="XDO_?FINAL_MV?157?">'SETF-SENSEX'!$H$10:$H$40</definedName>
    <definedName name="XDO_?FINAL_MV?158?">'SETF-SENSEX'!$H$10:$H$79</definedName>
    <definedName name="XDO_?FINAL_MV?159?">'SETF-SENSEX'!$H$10:$H$84</definedName>
    <definedName name="XDO_?FINAL_MV?16?">SEHF!$H$10:$H$173</definedName>
    <definedName name="XDO_?FINAL_MV?160?">SSCF!$H$10:$H$56</definedName>
    <definedName name="XDO_?FINAL_MV?161?">SSCF!$H$10:$H$60</definedName>
    <definedName name="XDO_?FINAL_MV?162?">SSCF!$H$10:$H$97</definedName>
    <definedName name="XDO_?FINAL_MV?163?">SSCF!$H$10:$H$102</definedName>
    <definedName name="XDO_?FINAL_MV?164?">SBPF!$H$18:$H$64</definedName>
    <definedName name="XDO_?FINAL_MV?165?">SBPF!$H$18:$H$68</definedName>
    <definedName name="XDO_?FINAL_MV?166?">SBPF!$H$18:$H$77</definedName>
    <definedName name="XDO_?FINAL_MV?167?">SBPF!$H$18:$H$102</definedName>
    <definedName name="XDO_?FINAL_MV?168?">SBPF!$H$18:$H$107</definedName>
    <definedName name="XDO_?FINAL_MV?169?">'STAF-III'!$H$10:$H$35</definedName>
    <definedName name="XDO_?FINAL_MV?17?">SEHF!$H$10:$H$177</definedName>
    <definedName name="XDO_?FINAL_MV?170?">'STAF-III'!$H$10:$H$74</definedName>
    <definedName name="XDO_?FINAL_MV?171?">'STAF-III'!$H$10:$H$79</definedName>
    <definedName name="XDO_?FINAL_MV?172?">'SEOF-I'!$H$10:$H$41</definedName>
    <definedName name="XDO_?FINAL_MV?173?">'SEOF-I'!$H$10:$H$45</definedName>
    <definedName name="XDO_?FINAL_MV?174?">'SEOF-I'!$H$10:$H$82</definedName>
    <definedName name="XDO_?FINAL_MV?175?">'SEOF-I'!$H$10:$H$87</definedName>
    <definedName name="XDO_?FINAL_MV?176?">'SLTAF-I'!$H$10:$H$33</definedName>
    <definedName name="XDO_?FINAL_MV?177?">'SLTAF-I'!$H$10:$H$37</definedName>
    <definedName name="XDO_?FINAL_MV?178?">'SLTAF-I'!$H$10:$H$74</definedName>
    <definedName name="XDO_?FINAL_MV?179?">'SLTAF-I'!$H$10:$H$79</definedName>
    <definedName name="XDO_?FINAL_MV?18?">SEHF!$H$10:$H$182</definedName>
    <definedName name="XDO_?FINAL_MV?180?">'SLTAF-II'!$H$10:$H$33</definedName>
    <definedName name="XDO_?FINAL_MV?181?">'SLTAF-II'!$H$10:$H$37</definedName>
    <definedName name="XDO_?FINAL_MV?182?">'SLTAF-II'!$H$10:$H$74</definedName>
    <definedName name="XDO_?FINAL_MV?183?">'SLTAF-II'!$H$10:$H$79</definedName>
    <definedName name="XDO_?FINAL_MV?184?">SBFS!$H$10:$H$25</definedName>
    <definedName name="XDO_?FINAL_MV?185?">SBFS!$H$10:$H$29</definedName>
    <definedName name="XDO_?FINAL_MV?186?">SBFS!$H$10:$H$66</definedName>
    <definedName name="XDO_?FINAL_MV?187?">SBFS!$H$10:$H$71</definedName>
    <definedName name="XDO_?FINAL_MV?188?">SDAAF!$H$10:$H$42</definedName>
    <definedName name="XDO_?FINAL_MV?189?">SDAAF!$H$10:$H$81</definedName>
    <definedName name="XDO_?FINAL_MV?19?">SMIF!$H$18:$H$35</definedName>
    <definedName name="XDO_?FINAL_MV?190?">SDAAF!$H$10:$H$85</definedName>
    <definedName name="XDO_?FINAL_MV?191?">SDAAF!$H$10:$H$90</definedName>
    <definedName name="XDO_?FINAL_MV?192?">'SETF-NN50'!$H$10:$H$59</definedName>
    <definedName name="XDO_?FINAL_MV?193?">'SETF-NN50'!$H$10:$H$98</definedName>
    <definedName name="XDO_?FINAL_MV?194?">'SETF-NN50'!$H$10:$H$103</definedName>
    <definedName name="XDO_?FINAL_MV?195?">'SETF-NBank'!$H$10:$H$21</definedName>
    <definedName name="XDO_?FINAL_MV?196?">'SETF-NBank'!$H$10:$H$60</definedName>
    <definedName name="XDO_?FINAL_MV?197?">'SETF-NBank'!$H$10:$H$65</definedName>
    <definedName name="XDO_?FINAL_MV?198?">'SETF-BSE 100'!$H$10:$H$110</definedName>
    <definedName name="XDO_?FINAL_MV?199?">'SETF-BSE 100'!$H$10:$H$149</definedName>
    <definedName name="XDO_?FINAL_MV?2?">SLMF!$H$10:$H$69</definedName>
    <definedName name="XDO_?FINAL_MV?20?">SMIF!$H$18:$H$45</definedName>
    <definedName name="XDO_?FINAL_MV?200?">'SETF-BSE 100'!$H$10:$H$154</definedName>
    <definedName name="XDO_?FINAL_MV?201?">SESF!$H$10:$H$88</definedName>
    <definedName name="XDO_?FINAL_MV?202?">SESF!$H$10:$H$102</definedName>
    <definedName name="XDO_?FINAL_MV?203?">SESF!$H$10:$H$108</definedName>
    <definedName name="XDO_?FINAL_MV?204?">SESF!$H$10:$H$114</definedName>
    <definedName name="XDO_?FINAL_MV?205?">SESF!$H$10:$H$143</definedName>
    <definedName name="XDO_?FINAL_MV?206?">SESF!$H$10:$H$147</definedName>
    <definedName name="XDO_?FINAL_MV?207?">SESF!$H$10:$H$152</definedName>
    <definedName name="XDO_?FINAL_MV?208?">'SETF-Nifty 50'!$H$10:$H$59</definedName>
    <definedName name="XDO_?FINAL_MV?209?">'SETF-Nifty 50'!$H$10:$H$98</definedName>
    <definedName name="XDO_?FINAL_MV?21?">SMIF!$H$18:$H$70</definedName>
    <definedName name="XDO_?FINAL_MV?210?">'SETF-Nifty 50'!$H$10:$H$103</definedName>
    <definedName name="XDO_?FINAL_MV?211?">'SEOF-IV'!$H$10:$H$42</definedName>
    <definedName name="XDO_?FINAL_MV?212?">'SEOF-IV'!$H$10:$H$46</definedName>
    <definedName name="XDO_?FINAL_MV?213?">'SEOF-IV'!$H$10:$H$83</definedName>
    <definedName name="XDO_?FINAL_MV?214?">'SEOF-IV'!$H$10:$H$88</definedName>
    <definedName name="XDO_?FINAL_MV?215?">'SLTAF-III'!$H$10:$H$33</definedName>
    <definedName name="XDO_?FINAL_MV?216?">'SLTAF-III'!$H$10:$H$37</definedName>
    <definedName name="XDO_?FINAL_MV?217?">'SLTAF-III'!$H$10:$H$74</definedName>
    <definedName name="XDO_?FINAL_MV?218?">'SLTAF-III'!$H$10:$H$79</definedName>
    <definedName name="XDO_?FINAL_MV?219?">'SETF-10 Yr Gilt'!$H$24</definedName>
    <definedName name="XDO_?FINAL_MV?22?">SMIF!$H$18:$H$75</definedName>
    <definedName name="XDO_?FINAL_MV?220?">'SETF-10 Yr Gilt'!$H$24:$H$49</definedName>
    <definedName name="XDO_?FINAL_MV?221?">'SETF-10 Yr Gilt'!$H$24:$H$54</definedName>
    <definedName name="XDO_?FINAL_MV?222?">'SDAFS-XVIII'!$H$10:$H$20</definedName>
    <definedName name="XDO_?FINAL_MV?223?">'SDAFS-XVIII'!$H$10:$H$37</definedName>
    <definedName name="XDO_?FINAL_MV?224?">'SDAFS-XVIII'!$H$10:$H$43</definedName>
    <definedName name="XDO_?FINAL_MV?225?">'SDAFS-XVIII'!$H$10:$H$51</definedName>
    <definedName name="XDO_?FINAL_MV?226?">'SDAFS-XVIII'!$H$10:$H$56</definedName>
    <definedName name="XDO_?FINAL_MV?227?">'SDAFS-XVIII'!$H$10:$H$66</definedName>
    <definedName name="XDO_?FINAL_MV?228?">'SDAFS-XVIII'!$H$10:$H$83</definedName>
    <definedName name="XDO_?FINAL_MV?229?">'SDAFS-XVIII'!$H$10:$H$88</definedName>
    <definedName name="XDO_?FINAL_MV?23?">SCOF!$H$10:$H$38</definedName>
    <definedName name="XDO_?FINAL_MV?230?">'SLTAF-IV'!$H$10:$H$37</definedName>
    <definedName name="XDO_?FINAL_MV?231?">'SLTAF-IV'!$H$10:$H$41</definedName>
    <definedName name="XDO_?FINAL_MV?232?">'SLTAF-IV'!$H$10:$H$78</definedName>
    <definedName name="XDO_?FINAL_MV?233?">'SLTAF-IV'!$H$10:$H$83</definedName>
    <definedName name="XDO_?FINAL_MV?234?">'SDAFS-XIX'!$H$10:$H$20</definedName>
    <definedName name="XDO_?FINAL_MV?235?">'SDAFS-XIX'!$H$10:$H$46</definedName>
    <definedName name="XDO_?FINAL_MV?236?">'SDAFS-XIX'!$H$10:$H$56</definedName>
    <definedName name="XDO_?FINAL_MV?237?">'SDAFS-XIX'!$H$10:$H$70</definedName>
    <definedName name="XDO_?FINAL_MV?238?">'SDAFS-XIX'!$H$10:$H$87</definedName>
    <definedName name="XDO_?FINAL_MV?239?">'SDAFS-XIX'!$H$10:$H$92</definedName>
    <definedName name="XDO_?FINAL_MV?24?">SCOF!$H$10:$H$77</definedName>
    <definedName name="XDO_?FINAL_MV?240?">'SDFS-B-46'!$H$18:$H$26</definedName>
    <definedName name="XDO_?FINAL_MV?241?">'SDFS-B-46'!$H$18:$H$36</definedName>
    <definedName name="XDO_?FINAL_MV?242?">'SDFS-B-46'!$H$18:$H$47</definedName>
    <definedName name="XDO_?FINAL_MV?243?">'SDFS-B-46'!$H$18:$H$64</definedName>
    <definedName name="XDO_?FINAL_MV?244?">'SDFS-B-46'!$H$18:$H$69</definedName>
    <definedName name="XDO_?FINAL_MV?245?">'SDFS-B-49'!$H$18:$H$28</definedName>
    <definedName name="XDO_?FINAL_MV?246?">'SDFS-B-49'!$H$18:$H$38</definedName>
    <definedName name="XDO_?FINAL_MV?247?">'SDFS-B-49'!$H$18:$H$48</definedName>
    <definedName name="XDO_?FINAL_MV?248?">'SDFS-B-49'!$H$18:$H$65</definedName>
    <definedName name="XDO_?FINAL_MV?249?">'SDFS-B-49'!$H$18:$H$70</definedName>
    <definedName name="XDO_?FINAL_MV?25?">SCOF!$H$10:$H$82</definedName>
    <definedName name="XDO_?FINAL_MV?250?">'SDAFS-XXII'!$H$10:$H$20</definedName>
    <definedName name="XDO_?FINAL_MV?251?">'SDAFS-XXII'!$H$10:$H$50</definedName>
    <definedName name="XDO_?FINAL_MV?252?">'SDAFS-XXII'!$H$10:$H$54</definedName>
    <definedName name="XDO_?FINAL_MV?253?">'SDAFS-XXII'!$H$10:$H$62</definedName>
    <definedName name="XDO_?FINAL_MV?254?">'SDAFS-XXII'!$H$10:$H$68</definedName>
    <definedName name="XDO_?FINAL_MV?255?">'SDAFS-XXII'!$H$10:$H$82</definedName>
    <definedName name="XDO_?FINAL_MV?256?">'SDAFS-XXII'!$H$10:$H$99</definedName>
    <definedName name="XDO_?FINAL_MV?257?">'SDAFS-XXII'!$H$10:$H$104</definedName>
    <definedName name="XDO_?FINAL_MV?258?">'SDFS-C-1'!$H$18:$H$26</definedName>
    <definedName name="XDO_?FINAL_MV?259?">'SDFS-C-1'!$H$18:$H$36</definedName>
    <definedName name="XDO_?FINAL_MV?26?">STOF!$H$10:$H$22</definedName>
    <definedName name="XDO_?FINAL_MV?260?">'SDFS-C-1'!$H$18:$H$47</definedName>
    <definedName name="XDO_?FINAL_MV?261?">'SDFS-C-1'!$H$18:$H$64</definedName>
    <definedName name="XDO_?FINAL_MV?262?">'SDFS-C-1'!$H$18:$H$69</definedName>
    <definedName name="XDO_?FINAL_MV?263?">'SDAFS-XXIII'!$H$10:$H$20</definedName>
    <definedName name="XDO_?FINAL_MV?264?">'SDAFS-XXIII'!$H$10:$H$47</definedName>
    <definedName name="XDO_?FINAL_MV?265?">'SDAFS-XXIII'!$H$10:$H$59</definedName>
    <definedName name="XDO_?FINAL_MV?266?">'SDAFS-XXIII'!$H$10:$H$74</definedName>
    <definedName name="XDO_?FINAL_MV?267?">'SDAFS-XXIII'!$H$10:$H$91</definedName>
    <definedName name="XDO_?FINAL_MV?268?">'SDAFS-XXIII'!$H$10:$H$96</definedName>
    <definedName name="XDO_?FINAL_MV?269?">'SDFS-C-2'!$H$18:$H$26</definedName>
    <definedName name="XDO_?FINAL_MV?27?">STOF!$H$10:$H$27</definedName>
    <definedName name="XDO_?FINAL_MV?270?">'SDFS-C-2'!$H$18:$H$36</definedName>
    <definedName name="XDO_?FINAL_MV?271?">'SDFS-C-2'!$H$18:$H$45</definedName>
    <definedName name="XDO_?FINAL_MV?272?">'SDFS-C-2'!$H$18:$H$62</definedName>
    <definedName name="XDO_?FINAL_MV?273?">'SDFS-C-2'!$H$18:$H$67</definedName>
    <definedName name="XDO_?FINAL_MV?274?">'SDAFS-XXIV'!$H$10:$H$34</definedName>
    <definedName name="XDO_?FINAL_MV?275?">'SDAFS-XXIV'!$H$10:$H$58</definedName>
    <definedName name="XDO_?FINAL_MV?276?">'SDAFS-XXIV'!$H$10:$H$71</definedName>
    <definedName name="XDO_?FINAL_MV?277?">'SDAFS-XXIV'!$H$10:$H$81</definedName>
    <definedName name="XDO_?FINAL_MV?278?">'SDAFS-XXIV'!$H$10:$H$98</definedName>
    <definedName name="XDO_?FINAL_MV?279?">'SDAFS-XXIV'!$H$10:$H$103</definedName>
    <definedName name="XDO_?FINAL_MV?28?">STOF!$H$10:$H$67</definedName>
    <definedName name="XDO_?FINAL_MV?280?">'SDAFS-XXV'!$H$10:$H$34</definedName>
    <definedName name="XDO_?FINAL_MV?281?">'SDAFS-XXV'!$H$10:$H$58</definedName>
    <definedName name="XDO_?FINAL_MV?282?">'SDAFS-XXV'!$H$10:$H$70</definedName>
    <definedName name="XDO_?FINAL_MV?283?">'SDAFS-XXV'!$H$10:$H$79</definedName>
    <definedName name="XDO_?FINAL_MV?284?">'SDAFS-XXV'!$H$10:$H$96</definedName>
    <definedName name="XDO_?FINAL_MV?285?">'SDAFS-XXV'!$H$10:$H$101</definedName>
    <definedName name="XDO_?FINAL_MV?286?">'SLTAF-V'!$H$10:$H$41</definedName>
    <definedName name="XDO_?FINAL_MV?287?">'SLTAF-V'!$H$10:$H$80</definedName>
    <definedName name="XDO_?FINAL_MV?288?">'SLTAF-V'!$H$10:$H$85</definedName>
    <definedName name="XDO_?FINAL_MV?289?">'SDFS-C-7'!$H$18:$H$28</definedName>
    <definedName name="XDO_?FINAL_MV?29?">STOF!$H$10:$H$72</definedName>
    <definedName name="XDO_?FINAL_MV?290?">'SDFS-C-7'!$H$18:$H$38</definedName>
    <definedName name="XDO_?FINAL_MV?291?">'SDFS-C-7'!$H$18:$H$47</definedName>
    <definedName name="XDO_?FINAL_MV?292?">'SDFS-C-7'!$H$18:$H$64</definedName>
    <definedName name="XDO_?FINAL_MV?293?">'SDFS-C-7'!$H$18:$H$69</definedName>
    <definedName name="XDO_?FINAL_MV?294?">'SDAFS-XXVI'!$H$10:$H$34</definedName>
    <definedName name="XDO_?FINAL_MV?295?">'SDAFS-XXVI'!$H$10:$H$54</definedName>
    <definedName name="XDO_?FINAL_MV?296?">'SDAFS-XXVI'!$H$10:$H$59</definedName>
    <definedName name="XDO_?FINAL_MV?297?">'SDAFS-XXVI'!$H$10:$H$68</definedName>
    <definedName name="XDO_?FINAL_MV?298?">'SDAFS-XXVI'!$H$10:$H$77</definedName>
    <definedName name="XDO_?FINAL_MV?299?">'SDAFS-XXVI'!$H$10:$H$94</definedName>
    <definedName name="XDO_?FINAL_MV?3?">SLMF!$H$10:$H$107</definedName>
    <definedName name="XDO_?FINAL_MV?30?">SHOF!$H$10:$H$29</definedName>
    <definedName name="XDO_?FINAL_MV?300?">'SDAFS-XXVI'!$H$10:$H$99</definedName>
    <definedName name="XDO_?FINAL_MV?301?">'SDFS-C-8'!$H$18:$H$28</definedName>
    <definedName name="XDO_?FINAL_MV?302?">'SDFS-C-8'!$H$18:$H$38</definedName>
    <definedName name="XDO_?FINAL_MV?303?">'SDFS-C-8'!$H$18:$H$46</definedName>
    <definedName name="XDO_?FINAL_MV?304?">'SDFS-C-8'!$H$18:$H$63</definedName>
    <definedName name="XDO_?FINAL_MV?305?">'SDFS-C-8'!$H$18:$H$68</definedName>
    <definedName name="XDO_?FINAL_MV?306?">'SDFS-C-9'!$H$18:$H$27</definedName>
    <definedName name="XDO_?FINAL_MV?307?">'SDFS-C-9'!$H$18:$H$37</definedName>
    <definedName name="XDO_?FINAL_MV?308?">'SDFS-C-9'!$H$18:$H$45</definedName>
    <definedName name="XDO_?FINAL_MV?309?">'SDFS-C-9'!$H$18:$H$62</definedName>
    <definedName name="XDO_?FINAL_MV?31?">SHOF!$H$10:$H$33</definedName>
    <definedName name="XDO_?FINAL_MV?310?">'SDFS-C-9'!$H$18:$H$67</definedName>
    <definedName name="XDO_?FINAL_MV?311?">'SDFS-C-10'!$H$18:$H$29</definedName>
    <definedName name="XDO_?FINAL_MV?312?">'SDFS-C-10'!$H$18:$H$39</definedName>
    <definedName name="XDO_?FINAL_MV?313?">'SDFS-C-10'!$H$18:$H$48</definedName>
    <definedName name="XDO_?FINAL_MV?314?">'SDFS-C-10'!$H$18:$H$65</definedName>
    <definedName name="XDO_?FINAL_MV?315?">'SDFS-C-10'!$H$18:$H$70</definedName>
    <definedName name="XDO_?FINAL_MV?316?">'SDAFS-XXVII'!$H$10:$H$33</definedName>
    <definedName name="XDO_?FINAL_MV?317?">'SDAFS-XXVII'!$H$10:$H$50</definedName>
    <definedName name="XDO_?FINAL_MV?318?">'SDAFS-XXVII'!$H$10:$H$55</definedName>
    <definedName name="XDO_?FINAL_MV?319?">'SDAFS-XXVII'!$H$10:$H$63</definedName>
    <definedName name="XDO_?FINAL_MV?32?">SHOF!$H$10:$H$70</definedName>
    <definedName name="XDO_?FINAL_MV?320?">'SDAFS-XXVII'!$H$10:$H$72</definedName>
    <definedName name="XDO_?FINAL_MV?321?">'SDAFS-XXVII'!$H$10:$H$89</definedName>
    <definedName name="XDO_?FINAL_MV?322?">'SDAFS-XXVII'!$H$10:$H$94</definedName>
    <definedName name="XDO_?FINAL_MV?323?">'SDFS-C-12'!$H$18:$H$27</definedName>
    <definedName name="XDO_?FINAL_MV?324?">'SDFS-C-12'!$H$18:$H$39</definedName>
    <definedName name="XDO_?FINAL_MV?325?">'SDFS-C-12'!$H$18:$H$48</definedName>
    <definedName name="XDO_?FINAL_MV?326?">'SDFS-C-12'!$H$18:$H$65</definedName>
    <definedName name="XDO_?FINAL_MV?327?">'SDFS-C-12'!$H$18:$H$70</definedName>
    <definedName name="XDO_?FINAL_MV?328?">'SDFS-C-14'!$H$18:$H$28</definedName>
    <definedName name="XDO_?FINAL_MV?329?">'SDFS-C-14'!$H$18:$H$38</definedName>
    <definedName name="XDO_?FINAL_MV?33?">SHOF!$H$10:$H$75</definedName>
    <definedName name="XDO_?FINAL_MV?330?">'SDFS-C-14'!$H$18:$H$47</definedName>
    <definedName name="XDO_?FINAL_MV?331?">'SDFS-C-14'!$H$18:$H$64</definedName>
    <definedName name="XDO_?FINAL_MV?332?">'SDFS-C-14'!$H$18:$H$69</definedName>
    <definedName name="XDO_?FINAL_MV?333?">'SLTAF-VI'!$H$10:$H$54</definedName>
    <definedName name="XDO_?FINAL_MV?334?">'SLTAF-VI'!$H$10:$H$93</definedName>
    <definedName name="XDO_?FINAL_MV?335?">'SLTAF-VI'!$H$10:$H$98</definedName>
    <definedName name="XDO_?FINAL_MV?336?">'SDAFS-XXVIII'!$H$10:$H$32</definedName>
    <definedName name="XDO_?FINAL_MV?337?">'SDAFS-XXVIII'!$H$10:$H$53</definedName>
    <definedName name="XDO_?FINAL_MV?338?">'SDAFS-XXVIII'!$H$10:$H$64</definedName>
    <definedName name="XDO_?FINAL_MV?339?">'SDAFS-XXVIII'!$H$10:$H$74</definedName>
    <definedName name="XDO_?FINAL_MV?34?">SCF!$H$10:$H$50</definedName>
    <definedName name="XDO_?FINAL_MV?340?">'SDAFS-XXVIII'!$H$10:$H$91</definedName>
    <definedName name="XDO_?FINAL_MV?341?">'SDAFS-XXVIII'!$H$10:$H$96</definedName>
    <definedName name="XDO_?FINAL_MV?342?">'SDFS-C-16'!$H$18:$H$33</definedName>
    <definedName name="XDO_?FINAL_MV?343?">'SDFS-C-16'!$H$18:$H$44</definedName>
    <definedName name="XDO_?FINAL_MV?344?">'SDFS-C-16'!$H$18:$H$54</definedName>
    <definedName name="XDO_?FINAL_MV?345?">'SDFS-C-16'!$H$18:$H$71</definedName>
    <definedName name="XDO_?FINAL_MV?346?">'SDFS-C-16'!$H$18:$H$76</definedName>
    <definedName name="XDO_?FINAL_MV?347?">'SDFS-C-18'!$H$18:$H$37</definedName>
    <definedName name="XDO_?FINAL_MV?348?">'SDFS-C-18'!$H$18:$H$49</definedName>
    <definedName name="XDO_?FINAL_MV?349?">'SDFS-C-18'!$H$18:$H$58</definedName>
    <definedName name="XDO_?FINAL_MV?35?">SCF!$H$10:$H$88</definedName>
    <definedName name="XDO_?FINAL_MV?350?">'SDFS-C-18'!$H$18:$H$75</definedName>
    <definedName name="XDO_?FINAL_MV?351?">'SDFS-C-18'!$H$18:$H$80</definedName>
    <definedName name="XDO_?FINAL_MV?352?">'SDFS-C-19'!$H$18:$H$30</definedName>
    <definedName name="XDO_?FINAL_MV?353?">'SDFS-C-19'!$H$18:$H$40</definedName>
    <definedName name="XDO_?FINAL_MV?354?">'SDFS-C-19'!$H$18:$H$50</definedName>
    <definedName name="XDO_?FINAL_MV?355?">'SDFS-C-19'!$H$18:$H$67</definedName>
    <definedName name="XDO_?FINAL_MV?356?">'SDFS-C-19'!$H$18:$H$72</definedName>
    <definedName name="XDO_?FINAL_MV?357?">'SDAFS-XXIX'!$H$10:$H$33</definedName>
    <definedName name="XDO_?FINAL_MV?358?">'SDAFS-XXIX'!$H$10:$H$55</definedName>
    <definedName name="XDO_?FINAL_MV?359?">'SDAFS-XXIX'!$H$10:$H$66</definedName>
    <definedName name="XDO_?FINAL_MV?36?">SCF!$H$10:$H$92</definedName>
    <definedName name="XDO_?FINAL_MV?360?">'SDAFS-XXIX'!$H$10:$H$74</definedName>
    <definedName name="XDO_?FINAL_MV?361?">'SDAFS-XXIX'!$H$10:$H$91</definedName>
    <definedName name="XDO_?FINAL_MV?362?">'SDAFS-XXIX'!$H$10:$H$96</definedName>
    <definedName name="XDO_?FINAL_MV?363?">'SDFS-C-20'!$H$18:$H$28</definedName>
    <definedName name="XDO_?FINAL_MV?364?">'SDFS-C-20'!$H$18:$H$39</definedName>
    <definedName name="XDO_?FINAL_MV?365?">'SDFS-C-20'!$H$18:$H$50</definedName>
    <definedName name="XDO_?FINAL_MV?366?">'SDFS-C-20'!$H$18:$H$67</definedName>
    <definedName name="XDO_?FINAL_MV?367?">'SDFS-C-20'!$H$18:$H$72</definedName>
    <definedName name="XDO_?FINAL_MV?368?">'SDFS-C-21'!$H$18:$H$30</definedName>
    <definedName name="XDO_?FINAL_MV?369?">'SDFS-C-21'!$H$18:$H$40</definedName>
    <definedName name="XDO_?FINAL_MV?37?">SCF!$H$10:$H$97</definedName>
    <definedName name="XDO_?FINAL_MV?370?">'SDFS-C-21'!$H$18:$H$51</definedName>
    <definedName name="XDO_?FINAL_MV?371?">'SDFS-C-21'!$H$18:$H$68</definedName>
    <definedName name="XDO_?FINAL_MV?372?">'SDFS-C-21'!$H$18:$H$73</definedName>
    <definedName name="XDO_?FINAL_MV?373?">'SDFS-C-22'!$H$18:$H$29</definedName>
    <definedName name="XDO_?FINAL_MV?374?">'SDFS-C-22'!$H$18:$H$48</definedName>
    <definedName name="XDO_?FINAL_MV?375?">'SDFS-C-22'!$H$18:$H$65</definedName>
    <definedName name="XDO_?FINAL_MV?376?">'SDFS-C-22'!$H$18:$H$70</definedName>
    <definedName name="XDO_?FINAL_MV?377?">'SDFS-C-23'!$H$18:$H$34</definedName>
    <definedName name="XDO_?FINAL_MV?378?">'SDFS-C-23'!$H$18:$H$55</definedName>
    <definedName name="XDO_?FINAL_MV?379?">'SDFS-C-23'!$H$18:$H$72</definedName>
    <definedName name="XDO_?FINAL_MV?38?">SNIF!$H$10:$H$59</definedName>
    <definedName name="XDO_?FINAL_MV?380?">'SDFS-C-23'!$H$18:$H$77</definedName>
    <definedName name="XDO_?FINAL_MV?381?">'SETF-SN50'!$H$10:$H$59</definedName>
    <definedName name="XDO_?FINAL_MV?382?">'SETF-SN50'!$H$10:$H$102</definedName>
    <definedName name="XDO_?FINAL_MV?383?">'SDFS-C-24'!$H$18:$H$29</definedName>
    <definedName name="XDO_?FINAL_MV?384?">'SDFS-C-24'!$H$18:$H$33</definedName>
    <definedName name="XDO_?FINAL_MV?385?">'SDFS-C-24'!$H$18:$H$47</definedName>
    <definedName name="XDO_?FINAL_MV?386?">'SDFS-C-24'!$H$18:$H$64</definedName>
    <definedName name="XDO_?FINAL_MV?387?">'SDFS-C-24'!$H$18:$H$69</definedName>
    <definedName name="XDO_?FINAL_MV?388?">'SDFS-C-25'!$H$18:$H$33</definedName>
    <definedName name="XDO_?FINAL_MV?389?">'SDFS-C-25'!$H$18:$H$39</definedName>
    <definedName name="XDO_?FINAL_MV?39?">SNIF!$H$10:$H$98</definedName>
    <definedName name="XDO_?FINAL_MV?390?">'SDFS-C-25'!$H$18:$H$53</definedName>
    <definedName name="XDO_?FINAL_MV?391?">'SDFS-C-25'!$H$18:$H$70</definedName>
    <definedName name="XDO_?FINAL_MV?392?">'SDFS-C-25'!$H$18:$H$75</definedName>
    <definedName name="XDO_?FINAL_MV?393?">'SDAFS-XXX'!$H$10:$H$33</definedName>
    <definedName name="XDO_?FINAL_MV?394?">'SDAFS-XXX'!$H$10:$H$53</definedName>
    <definedName name="XDO_?FINAL_MV?395?">'SDAFS-XXX'!$H$10:$H$69</definedName>
    <definedName name="XDO_?FINAL_MV?396?">'SDAFS-XXX'!$H$10:$H$86</definedName>
    <definedName name="XDO_?FINAL_MV?397?">'SDAFS-XXX'!$H$10:$H$91</definedName>
    <definedName name="XDO_?FINAL_MV?398?">'SDFS-C-26'!$H$18:$H$32</definedName>
    <definedName name="XDO_?FINAL_MV?399?">'SDFS-C-26'!$H$18:$H$47</definedName>
    <definedName name="XDO_?FINAL_MV?4?">SLMF!$H$10:$H$112</definedName>
    <definedName name="XDO_?FINAL_MV?40?">SNIF!$H$10:$H$102</definedName>
    <definedName name="XDO_?FINAL_MV?400?">'SDFS-C-26'!$H$18:$H$64</definedName>
    <definedName name="XDO_?FINAL_MV?401?">'SDFS-C-26'!$H$18:$H$69</definedName>
    <definedName name="XDO_?FINAL_MV?402?">'SDFS-C-27'!$H$18:$H$29</definedName>
    <definedName name="XDO_?FINAL_MV?403?">'SDFS-C-27'!$H$18:$H$45</definedName>
    <definedName name="XDO_?FINAL_MV?404?">'SDFS-C-27'!$H$18:$H$62</definedName>
    <definedName name="XDO_?FINAL_MV?405?">'SDFS-C-27'!$H$18:$H$67</definedName>
    <definedName name="XDO_?FINAL_MV?406?">'SDFS-C-28'!$H$18:$H$32</definedName>
    <definedName name="XDO_?FINAL_MV?407?">'SDFS-C-28'!$H$18:$H$42</definedName>
    <definedName name="XDO_?FINAL_MV?408?">'SDFS-C-28'!$H$18:$H$50</definedName>
    <definedName name="XDO_?FINAL_MV?409?">'SDFS-C-28'!$H$18:$H$67</definedName>
    <definedName name="XDO_?FINAL_MV?41?">SNIF!$H$10:$H$107</definedName>
    <definedName name="XDO_?FINAL_MV?410?">'SDFS-C-28'!$H$18:$H$72</definedName>
    <definedName name="XDO_?FINAL_MV?411?">'SDFS-C-30'!$H$18:$H$31</definedName>
    <definedName name="XDO_?FINAL_MV?412?">'SDFS-C-30'!$H$18:$H$49</definedName>
    <definedName name="XDO_?FINAL_MV?413?">'SDFS-C-30'!$H$18:$H$66</definedName>
    <definedName name="XDO_?FINAL_MV?414?">'SDFS-C-30'!$H$18:$H$71</definedName>
    <definedName name="XDO_?FINAL_MV?415?">'SETF-Quality'!$H$10:$H$39</definedName>
    <definedName name="XDO_?FINAL_MV?416?">'SETF-Quality'!$H$10:$H$78</definedName>
    <definedName name="XDO_?FINAL_MV?417?">'SETF-Quality'!$H$10:$H$83</definedName>
    <definedName name="XDO_?FINAL_MV?418?">'SDFS-C-31'!$H$30:$H$31</definedName>
    <definedName name="XDO_?FINAL_MV?419?">'SDFS-C-31'!$H$30:$H$41</definedName>
    <definedName name="XDO_?FINAL_MV?42?">SMCBF!$H$10:$H$33</definedName>
    <definedName name="XDO_?FINAL_MV?420?">'SDFS-C-31'!$H$30:$H$58</definedName>
    <definedName name="XDO_?FINAL_MV?421?">'SDFS-C-31'!$H$30:$H$63</definedName>
    <definedName name="XDO_?FINAL_MV?422?">'SDFS-C-32'!$H$18:$H$36</definedName>
    <definedName name="XDO_?FINAL_MV?423?">'SDFS-C-32'!$H$18:$H$52</definedName>
    <definedName name="XDO_?FINAL_MV?424?">'SDFS-C-32'!$H$18:$H$69</definedName>
    <definedName name="XDO_?FINAL_MV?425?">'SDFS-C-32'!$H$18:$H$74</definedName>
    <definedName name="XDO_?FINAL_MV?426?">'SDFS-C-33'!$H$18:$H$37</definedName>
    <definedName name="XDO_?FINAL_MV?427?">'SDFS-C-33'!$H$18:$H$54</definedName>
    <definedName name="XDO_?FINAL_MV?428?">'SDFS-C-33'!$H$18:$H$71</definedName>
    <definedName name="XDO_?FINAL_MV?429?">'SDFS-C-33'!$H$18:$H$76</definedName>
    <definedName name="XDO_?FINAL_MV?43?">SMCBF!$H$10:$H$37</definedName>
    <definedName name="XDO_?FINAL_MV?430?">'SDFS-C-34'!$H$18:$H$32</definedName>
    <definedName name="XDO_?FINAL_MV?431?">'SDFS-C-34'!$H$18:$H$48</definedName>
    <definedName name="XDO_?FINAL_MV?432?">'SDFS-C-34'!$H$18:$H$65</definedName>
    <definedName name="XDO_?FINAL_MV?433?">'SDFS-C-34'!$H$18:$H$70</definedName>
    <definedName name="XDO_?FINAL_MV?434?">'SDFS-C-35'!$H$18:$H$32</definedName>
    <definedName name="XDO_?FINAL_MV?435?">'SDFS-C-35'!$H$18:$H$47</definedName>
    <definedName name="XDO_?FINAL_MV?436?">'SDFS-C-35'!$H$18:$H$64</definedName>
    <definedName name="XDO_?FINAL_MV?437?">'SDFS-C-35'!$H$18:$H$69</definedName>
    <definedName name="XDO_?FINAL_MV?438?">'SDFS-C-36'!$H$18</definedName>
    <definedName name="XDO_?FINAL_MV?439?">'SDFS-C-36'!$H$18:$H$22</definedName>
    <definedName name="XDO_?FINAL_MV?44?">SMCBF!$H$10:$H$50</definedName>
    <definedName name="XDO_?FINAL_MV?440?">'SDFS-C-36'!$H$18:$H$35</definedName>
    <definedName name="XDO_?FINAL_MV?441?">'SDFS-C-36'!$H$18:$H$43</definedName>
    <definedName name="XDO_?FINAL_MV?442?">'SDFS-C-36'!$H$18:$H$60</definedName>
    <definedName name="XDO_?FINAL_MV?443?">'SDFS-C-36'!$H$18:$H$65</definedName>
    <definedName name="XDO_?FINAL_MV?444?">'SDFS-C-37'!$H$18:$H$20</definedName>
    <definedName name="XDO_?FINAL_MV?445?">'SDFS-C-37'!$H$18:$H$24</definedName>
    <definedName name="XDO_?FINAL_MV?446?">'SDFS-C-37'!$H$18:$H$38</definedName>
    <definedName name="XDO_?FINAL_MV?447?">'SDFS-C-37'!$H$18:$H$48</definedName>
    <definedName name="XDO_?FINAL_MV?448?">'SDFS-C-37'!$H$18:$H$65</definedName>
    <definedName name="XDO_?FINAL_MV?449?">'SDFS-C-37'!$H$18:$H$70</definedName>
    <definedName name="XDO_?FINAL_MV?45?">SMCBF!$H$10:$H$58</definedName>
    <definedName name="XDO_?FINAL_MV?450?">'SDFS-C-38'!$H$18:$H$29</definedName>
    <definedName name="XDO_?FINAL_MV?451?">'SDFS-C-38'!$H$18:$H$46</definedName>
    <definedName name="XDO_?FINAL_MV?452?">'SDFS-C-38'!$H$18:$H$53</definedName>
    <definedName name="XDO_?FINAL_MV?453?">'SDFS-C-38'!$H$18:$H$70</definedName>
    <definedName name="XDO_?FINAL_MV?454?">'SDFS-C-38'!$H$18:$H$75</definedName>
    <definedName name="XDO_?FINAL_MV?455?">SCBF!$H$18:$H$94</definedName>
    <definedName name="XDO_?FINAL_MV?456?">SCBF!$H$18:$H$101</definedName>
    <definedName name="XDO_?FINAL_MV?457?">SCBF!$H$18:$H$111</definedName>
    <definedName name="XDO_?FINAL_MV?458?">SCBF!$H$18:$H$117</definedName>
    <definedName name="XDO_?FINAL_MV?459?">SCBF!$H$18:$H$124</definedName>
    <definedName name="XDO_?FINAL_MV?46?">SMCBF!$H$10:$H$83</definedName>
    <definedName name="XDO_?FINAL_MV?460?">SCBF!$H$18:$H$147</definedName>
    <definedName name="XDO_?FINAL_MV?461?">SCBF!$H$18:$H$152</definedName>
    <definedName name="XDO_?FINAL_MV?462?">'SDFS-C-40'!$H$18:$H$28</definedName>
    <definedName name="XDO_?FINAL_MV?463?">'SDFS-C-40'!$H$18:$H$39</definedName>
    <definedName name="XDO_?FINAL_MV?464?">'SDFS-C-40'!$H$18:$H$62</definedName>
    <definedName name="XDO_?FINAL_MV?465?">'SDFS-C-40'!$H$18:$H$67</definedName>
    <definedName name="XDO_?FINAL_MV?466?">'SDFS-C-41'!$H$18:$H$31</definedName>
    <definedName name="XDO_?FINAL_MV?467?">'SDFS-C-41'!$H$18:$H$42</definedName>
    <definedName name="XDO_?FINAL_MV?468?">'SDFS-C-41'!$H$18:$H$65</definedName>
    <definedName name="XDO_?FINAL_MV?469?">'SDFS-C-41'!$H$18:$H$70</definedName>
    <definedName name="XDO_?FINAL_MV?47?">SMCBF!$H$10:$H$88</definedName>
    <definedName name="XDO_?FINAL_MV?470?">'SDFS-C-42'!$H$18:$H$19</definedName>
    <definedName name="XDO_?FINAL_MV?471?">'SDFS-C-42'!$H$18:$H$34</definedName>
    <definedName name="XDO_?FINAL_MV?472?">'SDFS-C-42'!$H$18:$H$44</definedName>
    <definedName name="XDO_?FINAL_MV?473?">'SDFS-C-42'!$H$18:$H$61</definedName>
    <definedName name="XDO_?FINAL_MV?474?">'SDFS-C-42'!$H$18:$H$66</definedName>
    <definedName name="XDO_?FINAL_MV?475?">'SDFS-C-43'!$H$18:$H$28</definedName>
    <definedName name="XDO_?FINAL_MV?476?">'SDFS-C-43'!$H$18:$H$41</definedName>
    <definedName name="XDO_?FINAL_MV?477?">'SDFS-C-43'!$H$18:$H$64</definedName>
    <definedName name="XDO_?FINAL_MV?478?">'SDFS-C-43'!$H$18:$H$69</definedName>
    <definedName name="XDO_?FINAL_MV?479?">'SDFS-C-44'!$H$18:$H$28</definedName>
    <definedName name="XDO_?FINAL_MV?48?">SOF!$H$48:$H$49</definedName>
    <definedName name="XDO_?FINAL_MV?480?">'SDFS-C-44'!$H$18:$H$39</definedName>
    <definedName name="XDO_?FINAL_MV?481?">'SDFS-C-44'!$H$18:$H$62</definedName>
    <definedName name="XDO_?FINAL_MV?482?">'SDFS-C-44'!$H$18:$H$67</definedName>
    <definedName name="XDO_?FINAL_MV?483?">'SCPOF-A1'!$H$10:$H$59</definedName>
    <definedName name="XDO_?FINAL_MV?484?">'SCPOF-A1'!$H$10:$H$75</definedName>
    <definedName name="XDO_?FINAL_MV?485?">'SCPOF-A1'!$H$10:$H$79</definedName>
    <definedName name="XDO_?FINAL_MV?486?">'SCPOF-A1'!$H$10:$H$108</definedName>
    <definedName name="XDO_?FINAL_MV?487?">'SCPOF-A1'!$H$10:$H$113</definedName>
    <definedName name="XDO_?FINAL_MV?488?">'SDFS-C-46'!$H$18:$H$25</definedName>
    <definedName name="XDO_?FINAL_MV?489?">'SDFS-C-46'!$H$18:$H$29</definedName>
    <definedName name="XDO_?FINAL_MV?49?">SOF!$H$48:$H$54</definedName>
    <definedName name="XDO_?FINAL_MV?490?">'SDFS-C-46'!$H$18:$H$39</definedName>
    <definedName name="XDO_?FINAL_MV?491?">'SDFS-C-46'!$H$18:$H$46</definedName>
    <definedName name="XDO_?FINAL_MV?492?">'SDFS-C-46'!$H$18:$H$63</definedName>
    <definedName name="XDO_?FINAL_MV?493?">'SDFS-C-46'!$H$18:$H$68</definedName>
    <definedName name="XDO_?FINAL_MV?494?">SEMVF!$H$10:$H$59</definedName>
    <definedName name="XDO_?FINAL_MV?495?">SEMVF!$H$10:$H$96</definedName>
    <definedName name="XDO_?FINAL_MV?496?">SEMVF!$H$10:$H$100</definedName>
    <definedName name="XDO_?FINAL_MV?497?">SEMVF!$H$10:$H$105</definedName>
    <definedName name="XDO_?FINAL_MV?498?">'SDFS-C-47'!$H$18:$H$20</definedName>
    <definedName name="XDO_?FINAL_MV?499?">'SDFS-C-47'!$H$18:$H$24</definedName>
    <definedName name="XDO_?FINAL_MV?5?">SMTGS!$H$10:$H$71</definedName>
    <definedName name="XDO_?FINAL_MV?50?">SMMDF!$H$18:$H$45</definedName>
    <definedName name="XDO_?FINAL_MV?500?">'SDFS-C-47'!$H$18:$H$36</definedName>
    <definedName name="XDO_?FINAL_MV?501?">'SDFS-C-47'!$H$18:$H$45</definedName>
    <definedName name="XDO_?FINAL_MV?502?">'SDFS-C-47'!$H$18:$H$62</definedName>
    <definedName name="XDO_?FINAL_MV?503?">'SDFS-C-47'!$H$18:$H$67</definedName>
    <definedName name="XDO_?FINAL_MV?504?">'SDFS-C-48'!$H$18:$H$34</definedName>
    <definedName name="XDO_?FINAL_MV?505?">'SDFS-C-48'!$H$18:$H$44</definedName>
    <definedName name="XDO_?FINAL_MV?506?">'SDFS-C-48'!$H$18:$H$67</definedName>
    <definedName name="XDO_?FINAL_MV?507?">'SDFS-C-48'!$H$18:$H$72</definedName>
    <definedName name="XDO_?FINAL_MV?508?">'SDFS-C-49'!$H$18:$H$26</definedName>
    <definedName name="XDO_?FINAL_MV?509?">'SDFS-C-49'!$H$18:$H$37</definedName>
    <definedName name="XDO_?FINAL_MV?51?">SMMDF!$H$18:$H$67</definedName>
    <definedName name="XDO_?FINAL_MV?510?">'SDFS-C-49'!$H$18:$H$60</definedName>
    <definedName name="XDO_?FINAL_MV?511?">'SDFS-C-49'!$H$18:$H$65</definedName>
    <definedName name="XDO_?FINAL_MV?512?">'SCPOF-Series A (Plan 2)'!$H$10:$H$59</definedName>
    <definedName name="XDO_?FINAL_MV?513?">'SCPOF-Series A (Plan 2)'!$H$10:$H$74</definedName>
    <definedName name="XDO_?FINAL_MV?514?">'SCPOF-Series A (Plan 2)'!$H$10:$H$84</definedName>
    <definedName name="XDO_?FINAL_MV?515?">'SCPOF-Series A (Plan 2)'!$H$10:$H$107</definedName>
    <definedName name="XDO_?FINAL_MV?516?">'SCPOF-Series A (Plan 2)'!$H$10:$H$112</definedName>
    <definedName name="XDO_?FINAL_MV?517?">'SDFS-C-50'!$H$18:$H$26</definedName>
    <definedName name="XDO_?FINAL_MV?518?">'SDFS-C-50'!$H$18:$H$40</definedName>
    <definedName name="XDO_?FINAL_MV?519?">'SDFS-C-50'!$H$18:$H$47</definedName>
    <definedName name="XDO_?FINAL_MV?52?">SMMDF!$H$18:$H$75</definedName>
    <definedName name="XDO_?FINAL_MV?520?">'SDFS-C-50'!$H$18:$H$64</definedName>
    <definedName name="XDO_?FINAL_MV?521?">'SDFS-C-50'!$H$18:$H$69</definedName>
    <definedName name="XDO_?FINAL_MV?522?">'SFMP- Series 1'!$H$26:$H$31</definedName>
    <definedName name="XDO_?FINAL_MV?523?">'SFMP- Series 1'!$H$26:$H$54</definedName>
    <definedName name="XDO_?FINAL_MV?524?">'SFMP- Series 1'!$H$26:$H$59</definedName>
    <definedName name="XDO_?FINAL_MV?525?">'SFMP- Series 2'!$H$18:$H$29</definedName>
    <definedName name="XDO_?FINAL_MV?526?">'SFMP- Series 2'!$H$18:$H$60</definedName>
    <definedName name="XDO_?FINAL_MV?527?">'SFMP- Series 2'!$H$18:$H$65</definedName>
    <definedName name="XDO_?FINAL_MV?528?">'SFMP- Series 3'!$H$18:$H$29</definedName>
    <definedName name="XDO_?FINAL_MV?529?">'SFMP- Series 3'!$H$18:$H$60</definedName>
    <definedName name="XDO_?FINAL_MV?53?">SMMDF!$H$18:$H$100</definedName>
    <definedName name="XDO_?FINAL_MV?530?">'SFMP- Series 3'!$H$18:$H$65</definedName>
    <definedName name="XDO_?FINAL_MV?531?">'SFMP- Series 4'!$H$18:$H$21</definedName>
    <definedName name="XDO_?FINAL_MV?532?">'SFMP- Series 4'!$H$18:$H$35</definedName>
    <definedName name="XDO_?FINAL_MV?533?">'SFMP- Series 4'!$H$18:$H$45</definedName>
    <definedName name="XDO_?FINAL_MV?534?">'SFMP- Series 4'!$H$18:$H$62</definedName>
    <definedName name="XDO_?FINAL_MV?535?">'SFMP- Series 4'!$H$18:$H$67</definedName>
    <definedName name="XDO_?FINAL_MV?536?">'SCPOF-Series A (Plan 3)'!$H$10:$H$59</definedName>
    <definedName name="XDO_?FINAL_MV?537?">'SCPOF-Series A (Plan 3)'!$H$10:$H$74</definedName>
    <definedName name="XDO_?FINAL_MV?538?">'SCPOF-Series A (Plan 3)'!$H$10:$H$84</definedName>
    <definedName name="XDO_?FINAL_MV?539?">'SCPOF-Series A (Plan 3)'!$H$10:$H$107</definedName>
    <definedName name="XDO_?FINAL_MV?54?">SMMDF!$H$18:$H$105</definedName>
    <definedName name="XDO_?FINAL_MV?540?">'SCPOF-Series A (Plan 3)'!$H$10:$H$112</definedName>
    <definedName name="XDO_?FINAL_MV?541?">'SFMP- Series 6'!$H$26:$H$29</definedName>
    <definedName name="XDO_?FINAL_MV?542?">'SFMP- Series 6'!$H$26:$H$52</definedName>
    <definedName name="XDO_?FINAL_MV?543?">'SFMP- Series 6'!$H$26:$H$57</definedName>
    <definedName name="XDO_?FINAL_MV?544?">'SFMP- Series 7'!$H$18:$H$32</definedName>
    <definedName name="XDO_?FINAL_MV?545?">'SFMP- Series 7'!$H$18:$H$63</definedName>
    <definedName name="XDO_?FINAL_MV?546?">'SFMP- Series 7'!$H$18:$H$68</definedName>
    <definedName name="XDO_?FINAL_MV?547?">'SFMP- Series 8'!$H$18:$H$32</definedName>
    <definedName name="XDO_?FINAL_MV?548?">'SFMP- Series 8'!$H$18:$H$47</definedName>
    <definedName name="XDO_?FINAL_MV?549?">'SFMP- Series 8'!$H$18:$H$64</definedName>
    <definedName name="XDO_?FINAL_MV?55?">SLF!$H$24</definedName>
    <definedName name="XDO_?FINAL_MV?550?">'SFMP- Series 8'!$H$18:$H$69</definedName>
    <definedName name="XDO_?FINAL_MV?551?">'SCPOF-Series A (Plan 4)'!$H$10:$H$59</definedName>
    <definedName name="XDO_?FINAL_MV?552?">'SCPOF-Series A (Plan 4)'!$H$10:$H$75</definedName>
    <definedName name="XDO_?FINAL_MV?553?">'SCPOF-Series A (Plan 4)'!$H$10:$H$85</definedName>
    <definedName name="XDO_?FINAL_MV?554?">'SCPOF-Series A (Plan 4)'!$H$10:$H$108</definedName>
    <definedName name="XDO_?FINAL_MV?555?">'SCPOF-Series A (Plan 4)'!$H$10:$H$113</definedName>
    <definedName name="XDO_?FINAL_MV?556?">'SFMP- Series 9'!$H$18:$H$31</definedName>
    <definedName name="XDO_?FINAL_MV?557?">'SFMP- Series 9'!$H$18:$H$62</definedName>
    <definedName name="XDO_?FINAL_MV?558?">'SFMP- Series 9'!$H$18:$H$67</definedName>
    <definedName name="XDO_?FINAL_MV?559?">'SFMP- Series 10'!$H$18:$H$31</definedName>
    <definedName name="XDO_?FINAL_MV?56?">SLF!$H$24:$H$28</definedName>
    <definedName name="XDO_?FINAL_MV?560?">'SFMP- Series 10'!$H$18:$H$62</definedName>
    <definedName name="XDO_?FINAL_MV?561?">'SFMP- Series 10'!$H$18:$H$67</definedName>
    <definedName name="XDO_?FINAL_MV?562?">'SFMP- Series 11'!$H$18:$H$36</definedName>
    <definedName name="XDO_?FINAL_MV?563?">'SFMP- Series 11'!$H$18:$H$67</definedName>
    <definedName name="XDO_?FINAL_MV?564?">'SFMP- Series 11'!$H$18:$H$72</definedName>
    <definedName name="XDO_?FINAL_MV?565?">'SFMP- Series 12'!$H$18:$H$31</definedName>
    <definedName name="XDO_?FINAL_MV?566?">'SFMP- Series 12'!$H$18:$H$62</definedName>
    <definedName name="XDO_?FINAL_MV?567?">'SFMP- Series 12'!$H$18:$H$67</definedName>
    <definedName name="XDO_?FINAL_MV?568?">'SFMP- Series 13'!$H$18:$H$31</definedName>
    <definedName name="XDO_?FINAL_MV?569?">'SFMP- Series 13'!$H$18:$H$62</definedName>
    <definedName name="XDO_?FINAL_MV?57?">SLF!$H$24:$H$106</definedName>
    <definedName name="XDO_?FINAL_MV?570?">'SFMP- Series 13'!$H$18:$H$67</definedName>
    <definedName name="XDO_?FINAL_MV?571?">'SFMP- Series 14'!$H$18:$H$31</definedName>
    <definedName name="XDO_?FINAL_MV?572?">'SFMP- Series 14'!$H$18:$H$62</definedName>
    <definedName name="XDO_?FINAL_MV?573?">'SFMP- Series 14'!$H$18:$H$67</definedName>
    <definedName name="XDO_?FINAL_MV?574?">'SFMP- Series 15'!$H$18:$H$29</definedName>
    <definedName name="XDO_?FINAL_MV?575?">'SFMP- Series 15'!$H$18:$H$60</definedName>
    <definedName name="XDO_?FINAL_MV?576?">'SFMP- Series 15'!$H$18:$H$65</definedName>
    <definedName name="XDO_?FINAL_MV?577?">'SFMP- Series 16'!$H$18:$H$33</definedName>
    <definedName name="XDO_?FINAL_MV?578?">'SFMP- Series 16'!$H$18:$H$64</definedName>
    <definedName name="XDO_?FINAL_MV?579?">'SFMP- Series 16'!$H$18:$H$69</definedName>
    <definedName name="XDO_?FINAL_MV?58?">SLF!$H$24:$H$117</definedName>
    <definedName name="XDO_?FINAL_MV?580?">'SFMP- Series 17'!$H$18:$H$30</definedName>
    <definedName name="XDO_?FINAL_MV?581?">'SFMP- Series 17'!$H$18:$H$61</definedName>
    <definedName name="XDO_?FINAL_MV?582?">'SFMP- Series 17'!$H$18:$H$66</definedName>
    <definedName name="XDO_?FINAL_MV?583?">'SCPOF-Series A (Plan 5)'!$H$10:$H$59</definedName>
    <definedName name="XDO_?FINAL_MV?584?">'SCPOF-Series A (Plan 5)'!$H$10:$H$78</definedName>
    <definedName name="XDO_?FINAL_MV?585?">'SCPOF-Series A (Plan 5)'!$H$10:$H$109</definedName>
    <definedName name="XDO_?FINAL_MV?586?">'SCPOF-Series A (Plan 5)'!$H$10:$H$114</definedName>
    <definedName name="XDO_?FINAL_MV?587?">'SFMP- Series 18'!$H$18:$H$30</definedName>
    <definedName name="XDO_?FINAL_MV?588?">'SFMP- Series 18'!$H$18:$H$61</definedName>
    <definedName name="XDO_?FINAL_MV?589?">'SFMP- Series 18'!$H$18:$H$66</definedName>
    <definedName name="XDO_?FINAL_MV?59?">SLF!$H$24:$H$133</definedName>
    <definedName name="XDO_?FINAL_MV?590?">'SCPOF-Series A (Plan 6)'!$H$10:$H$59</definedName>
    <definedName name="XDO_?FINAL_MV?591?">'SCPOF-Series A (Plan 6)'!$H$10:$H$76</definedName>
    <definedName name="XDO_?FINAL_MV?592?">'SCPOF-Series A (Plan 6)'!$H$10:$H$107</definedName>
    <definedName name="XDO_?FINAL_MV?593?">'SCPOF-Series A (Plan 6)'!$H$10:$H$112</definedName>
    <definedName name="XDO_?FINAL_MV?594?">'SFMP- Series 19'!$H$18:$H$32</definedName>
    <definedName name="XDO_?FINAL_MV?595?">'SFMP- Series 19'!$H$18:$H$63</definedName>
    <definedName name="XDO_?FINAL_MV?596?">'SFMP- Series 19'!$H$18:$H$68</definedName>
    <definedName name="XDO_?FINAL_MV?597?">'SFMP- Series 20'!$H$18:$H$29</definedName>
    <definedName name="XDO_?FINAL_MV?598?">'SFMP- Series 20'!$H$18:$H$60</definedName>
    <definedName name="XDO_?FINAL_MV?599?">'SFMP- Series 20'!$H$18:$H$65</definedName>
    <definedName name="XDO_?FINAL_MV?6?">SMTGS!$H$10:$H$110</definedName>
    <definedName name="XDO_?FINAL_MV?60?">SLF!$H$24:$H$149</definedName>
    <definedName name="XDO_?FINAL_MV?600?">'SFMP- Series 21'!$H$18:$H$29</definedName>
    <definedName name="XDO_?FINAL_MV?601?">'SFMP- Series 21'!$H$18:$H$60</definedName>
    <definedName name="XDO_?FINAL_MV?602?">'SFMP- Series 21'!$H$18:$H$65</definedName>
    <definedName name="XDO_?FINAL_MV?603?">'SFMP- Series 22'!$H$18:$H$28</definedName>
    <definedName name="XDO_?FINAL_MV?604?">'SFMP- Series 22'!$H$18:$H$59</definedName>
    <definedName name="XDO_?FINAL_MV?605?">'SFMP- Series 22'!$H$18:$H$64</definedName>
    <definedName name="XDO_?FINAL_MV?606?">'SFMP- Series 23'!$H$18:$H$28</definedName>
    <definedName name="XDO_?FINAL_MV?607?">'SFMP- Series 23'!$H$18:$H$59</definedName>
    <definedName name="XDO_?FINAL_MV?608?">'SFMP- Series 23'!$H$18:$H$64</definedName>
    <definedName name="XDO_?FINAL_MV?609?">'SFMP- Series 24'!$H$18:$H$25</definedName>
    <definedName name="XDO_?FINAL_MV?61?">SLF!$H$24:$H$154</definedName>
    <definedName name="XDO_?FINAL_MV?610?">'SFMP- Series 24'!$H$18:$H$56</definedName>
    <definedName name="XDO_?FINAL_MV?611?">'SFMP- Series 24'!$H$18:$H$61</definedName>
    <definedName name="XDO_?FINAL_MV?612?">'SFMP- Series 25'!$H$18:$H$19</definedName>
    <definedName name="XDO_?FINAL_MV?613?">'SFMP- Series 25'!$H$18:$H$50</definedName>
    <definedName name="XDO_?FINAL_MV?614?">'SFMP- Series 25'!$H$18:$H$55</definedName>
    <definedName name="XDO_?FINAL_MV?615?">#REF!</definedName>
    <definedName name="XDO_?FINAL_MV?616?">#REF!</definedName>
    <definedName name="XDO_?FINAL_MV?617?">SBIRIOS!$H$10:$H$50</definedName>
    <definedName name="XDO_?FINAL_MV?618?">SBIRIOS!$H$10:$H$89</definedName>
    <definedName name="XDO_?FINAL_MV?619?">SBIRIOS!$H$10:$H$94</definedName>
    <definedName name="XDO_?FINAL_MV?62?">SDBF!$H$18:$H$26</definedName>
    <definedName name="XDO_?FINAL_MV?620?">#REF!</definedName>
    <definedName name="XDO_?FINAL_MV?621?">#REF!</definedName>
    <definedName name="XDO_?FINAL_MV?622?">#REF!</definedName>
    <definedName name="XDO_?FINAL_MV?623?">#REF!</definedName>
    <definedName name="XDO_?FINAL_MV?63?">SDBF!$H$18:$H$36</definedName>
    <definedName name="XDO_?FINAL_MV?64?">SDBF!$H$18:$H$61</definedName>
    <definedName name="XDO_?FINAL_MV?65?">SDBF!$H$18:$H$66</definedName>
    <definedName name="XDO_?FINAL_MV?66?">SSF!$H$18</definedName>
    <definedName name="XDO_?FINAL_MV?67?">SSF!$H$18:$H$74</definedName>
    <definedName name="XDO_?FINAL_MV?68?">SSF!$H$18:$H$99</definedName>
    <definedName name="XDO_?FINAL_MV?69?">SSF!$H$18:$H$116</definedName>
    <definedName name="XDO_?FINAL_MV?7?">SMTGS!$H$10:$H$115</definedName>
    <definedName name="XDO_?FINAL_MV?70?">SSF!$H$18:$H$121</definedName>
    <definedName name="XDO_?FINAL_MV?71?">SCRF!$H$18:$H$87</definedName>
    <definedName name="XDO_?FINAL_MV?72?">SCRF!$H$18:$H$113</definedName>
    <definedName name="XDO_?FINAL_MV?73?">SCRF!$H$18:$H$124</definedName>
    <definedName name="XDO_?FINAL_MV?74?">SCRF!$H$18:$H$143</definedName>
    <definedName name="XDO_?FINAL_MV?75?">SCRF!$H$18:$H$148</definedName>
    <definedName name="XDO_?FINAL_MV?76?">SFEF!$H$10:$H$32</definedName>
    <definedName name="XDO_?FINAL_MV?77?">SFEF!$H$10:$H$71</definedName>
    <definedName name="XDO_?FINAL_MV?78?">SFEF!$H$10:$H$75</definedName>
    <definedName name="XDO_?FINAL_MV?79?">SFEF!$H$10:$H$80</definedName>
    <definedName name="XDO_?FINAL_MV?8?">SMGLF!$H$10:$H$47</definedName>
    <definedName name="XDO_?FINAL_MV?80?">SDHF!$H$10:$H$36</definedName>
    <definedName name="XDO_?FINAL_MV?81?">SDHF!$H$10:$H$62</definedName>
    <definedName name="XDO_?FINAL_MV?82?">SDHF!$H$10:$H$76</definedName>
    <definedName name="XDO_?FINAL_MV?83?">SDHF!$H$10:$H$84</definedName>
    <definedName name="XDO_?FINAL_MV?84?">SDHF!$H$10:$H$109</definedName>
    <definedName name="XDO_?FINAL_MV?85?">SDHF!$H$10:$H$114</definedName>
    <definedName name="XDO_?FINAL_MV?86?">SMUSD!$H$18:$H$64</definedName>
    <definedName name="XDO_?FINAL_MV?87?">SMUSD!$H$18:$H$70</definedName>
    <definedName name="XDO_?FINAL_MV?88?">SMUSD!$H$18:$H$86</definedName>
    <definedName name="XDO_?FINAL_MV?89?">SMUSD!$H$18:$H$113</definedName>
    <definedName name="XDO_?FINAL_MV?9?">SMGLF!$H$10:$H$86</definedName>
    <definedName name="XDO_?FINAL_MV?90?">SMUSD!$H$18:$H$144</definedName>
    <definedName name="XDO_?FINAL_MV?91?">SMUSD!$H$18:$H$148</definedName>
    <definedName name="XDO_?FINAL_MV?92?">SMUSD!$H$18:$H$163</definedName>
    <definedName name="XDO_?FINAL_MV?93?">SMUSD!$H$18:$H$168</definedName>
    <definedName name="XDO_?FINAL_MV?94?">SMIDCAP!$H$10:$H$55</definedName>
    <definedName name="XDO_?FINAL_MV?95?">SMIDCAP!$H$10:$H$94</definedName>
    <definedName name="XDO_?FINAL_MV?96?">SMIDCAP!$H$10:$H$99</definedName>
    <definedName name="XDO_?FINAL_MV?97?">SMCMF!$H$24:$H$27</definedName>
    <definedName name="XDO_?FINAL_MV?98?">SMCMF!$H$24:$H$52</definedName>
    <definedName name="XDO_?FINAL_MV?99?">SMCMF!$H$24:$H$57</definedName>
    <definedName name="XDO_?FINAL_NAME?">SMEEF!$C$10:$C$96</definedName>
    <definedName name="XDO_?FINAL_NAME?1?">SLMF!$C$10:$C$70</definedName>
    <definedName name="XDO_?FINAL_NAME?10?">SMGLF!$C$10:$C$91</definedName>
    <definedName name="XDO_?FINAL_NAME?100?">SMCOMMA!$C$10:$C$33</definedName>
    <definedName name="XDO_?FINAL_NAME?101?">SMCOMMA!$C$10:$C$72</definedName>
    <definedName name="XDO_?FINAL_NAME?102?">SMCOMMA!$C$10:$C$77</definedName>
    <definedName name="XDO_?FINAL_NAME?103?">SMGF!$C$24:$C$29</definedName>
    <definedName name="XDO_?FINAL_NAME?104?">SMGF!$C$24:$C$40</definedName>
    <definedName name="XDO_?FINAL_NAME?105?">SMGF!$C$24:$C$55</definedName>
    <definedName name="XDO_?FINAL_NAME?106?">SMGF!$C$24:$C$60</definedName>
    <definedName name="XDO_?FINAL_NAME?107?">SMMULTI!$C$10:$C$62</definedName>
    <definedName name="XDO_?FINAL_NAME?108?">SMMULTI!$C$10:$C$101</definedName>
    <definedName name="XDO_?FINAL_NAME?109?">SMMULTI!$C$10:$C$106</definedName>
    <definedName name="XDO_?FINAL_NAME?11?">SEHF!$C$10:$C$57</definedName>
    <definedName name="XDO_?FINAL_NAME?110?">SMAAF!$C$10:$C$59</definedName>
    <definedName name="XDO_?FINAL_NAME?111?">SMAAF!$C$10:$C$75</definedName>
    <definedName name="XDO_?FINAL_NAME?112?">SMAAF!$C$10:$C$94</definedName>
    <definedName name="XDO_?FINAL_NAME?113?">SMAAF!$C$10:$C$102</definedName>
    <definedName name="XDO_?FINAL_NAME?114?">SMAAF!$C$10:$C$107</definedName>
    <definedName name="XDO_?FINAL_NAME?115?">SBLUECHIP!$C$10:$C$61</definedName>
    <definedName name="XDO_?FINAL_NAME?116?">SBLUECHIP!$C$10:$C$98</definedName>
    <definedName name="XDO_?FINAL_NAME?117?">SBLUECHIP!$C$10:$C$102</definedName>
    <definedName name="XDO_?FINAL_NAME?118?">SBLUECHIP!$C$10:$C$107</definedName>
    <definedName name="XDO_?FINAL_NAME?119?">SAOF!$C$10:$C$86</definedName>
    <definedName name="XDO_?FINAL_NAME?12?">SEHF!$C$10:$C$62</definedName>
    <definedName name="XDO_?FINAL_NAME?120?">SAOF!$C$10:$C$104</definedName>
    <definedName name="XDO_?FINAL_NAME?121?">SAOF!$C$10:$C$119</definedName>
    <definedName name="XDO_?FINAL_NAME?122?">SAOF!$C$10:$C$164</definedName>
    <definedName name="XDO_?FINAL_NAME?123?">SAOF!$C$10:$C$168</definedName>
    <definedName name="XDO_?FINAL_NAME?124?">SAOF!$C$10:$C$173</definedName>
    <definedName name="XDO_?FINAL_NAME?125?">SIF!$C$10:$C$35</definedName>
    <definedName name="XDO_?FINAL_NAME?126?">SIF!$C$10:$C$74</definedName>
    <definedName name="XDO_?FINAL_NAME?127?">SIF!$C$10:$C$79</definedName>
    <definedName name="XDO_?FINAL_NAME?128?">SMLDF!$C$18:$C$73</definedName>
    <definedName name="XDO_?FINAL_NAME?129?">SMLDF!$C$18:$C$87</definedName>
    <definedName name="XDO_?FINAL_NAME?13?">SEHF!$C$10:$C$120</definedName>
    <definedName name="XDO_?FINAL_NAME?130?">SMLDF!$C$18:$C$99</definedName>
    <definedName name="XDO_?FINAL_NAME?131?">SMLDF!$C$18:$C$108</definedName>
    <definedName name="XDO_?FINAL_NAME?132?">SMLDF!$C$18:$C$116</definedName>
    <definedName name="XDO_?FINAL_NAME?133?">SMLDF!$C$18:$C$130</definedName>
    <definedName name="XDO_?FINAL_NAME?134?">SMLDF!$C$18:$C$147</definedName>
    <definedName name="XDO_?FINAL_NAME?135?">SMLDF!$C$18:$C$152</definedName>
    <definedName name="XDO_?FINAL_NAME?136?">SSTDF!$C$18:$C$128</definedName>
    <definedName name="XDO_?FINAL_NAME?137?">SSTDF!$C$18:$C$135</definedName>
    <definedName name="XDO_?FINAL_NAME?138?">SSTDF!$C$18:$C$147</definedName>
    <definedName name="XDO_?FINAL_NAME?139?">SSTDF!$C$18:$C$154</definedName>
    <definedName name="XDO_?FINAL_NAME?14?">SEHF!$C$10:$C$139</definedName>
    <definedName name="XDO_?FINAL_NAME?140?">SSTDF!$C$18:$C$161</definedName>
    <definedName name="XDO_?FINAL_NAME?141?">SSTDF!$C$18:$C$169</definedName>
    <definedName name="XDO_?FINAL_NAME?142?">SSTDF!$C$18:$C$186</definedName>
    <definedName name="XDO_?FINAL_NAME?143?">SSTDF!$C$18:$C$191</definedName>
    <definedName name="XDO_?FINAL_NAME?144?">'SETF-Gold'!$C$42</definedName>
    <definedName name="XDO_?FINAL_NAME?145?">'SETF-Gold'!$C$42:$C$50</definedName>
    <definedName name="XDO_?FINAL_NAME?146?">'SETF-Gold'!$C$42:$C$55</definedName>
    <definedName name="XDO_?FINAL_NAME?147?">SPSU!$C$10:$C$28</definedName>
    <definedName name="XDO_?FINAL_NAME?148?">SPSU!$C$10:$C$67</definedName>
    <definedName name="XDO_?FINAL_NAME?149?">SPSU!$C$10:$C$72</definedName>
    <definedName name="XDO_?FINAL_NAME?15?">SEHF!$C$10:$C$149</definedName>
    <definedName name="XDO_?FINAL_NAME?150?">SGF!$C$40</definedName>
    <definedName name="XDO_?FINAL_NAME?151?">SGF!$C$40:$C$50</definedName>
    <definedName name="XDO_?FINAL_NAME?152?">SGF!$C$40:$C$55</definedName>
    <definedName name="XDO_?FINAL_NAME?153?">'STAF-II'!$C$10:$C$35</definedName>
    <definedName name="XDO_?FINAL_NAME?154?">'STAF-II'!$C$10:$C$40</definedName>
    <definedName name="XDO_?FINAL_NAME?155?">'STAF-II'!$C$10:$C$77</definedName>
    <definedName name="XDO_?FINAL_NAME?156?">'STAF-II'!$C$10:$C$82</definedName>
    <definedName name="XDO_?FINAL_NAME?157?">'SETF-SENSEX'!$C$10:$C$40</definedName>
    <definedName name="XDO_?FINAL_NAME?158?">'SETF-SENSEX'!$C$10:$C$79</definedName>
    <definedName name="XDO_?FINAL_NAME?159?">'SETF-SENSEX'!$C$10:$C$84</definedName>
    <definedName name="XDO_?FINAL_NAME?16?">SEHF!$C$10:$C$173</definedName>
    <definedName name="XDO_?FINAL_NAME?160?">SSCF!$C$10:$C$56</definedName>
    <definedName name="XDO_?FINAL_NAME?161?">SSCF!$C$10:$C$60</definedName>
    <definedName name="XDO_?FINAL_NAME?162?">SSCF!$C$10:$C$97</definedName>
    <definedName name="XDO_?FINAL_NAME?163?">SSCF!$C$10:$C$102</definedName>
    <definedName name="XDO_?FINAL_NAME?164?">SBPF!$C$18:$C$64</definedName>
    <definedName name="XDO_?FINAL_NAME?165?">SBPF!$C$18:$C$68</definedName>
    <definedName name="XDO_?FINAL_NAME?166?">SBPF!$C$18:$C$77</definedName>
    <definedName name="XDO_?FINAL_NAME?167?">SBPF!$C$18:$C$102</definedName>
    <definedName name="XDO_?FINAL_NAME?168?">SBPF!$C$18:$C$107</definedName>
    <definedName name="XDO_?FINAL_NAME?169?">'STAF-III'!$C$10:$C$35</definedName>
    <definedName name="XDO_?FINAL_NAME?17?">SEHF!$C$10:$C$177</definedName>
    <definedName name="XDO_?FINAL_NAME?170?">'STAF-III'!$C$10:$C$74</definedName>
    <definedName name="XDO_?FINAL_NAME?171?">'STAF-III'!$C$10:$C$79</definedName>
    <definedName name="XDO_?FINAL_NAME?172?">'SEOF-I'!$C$10:$C$41</definedName>
    <definedName name="XDO_?FINAL_NAME?173?">'SEOF-I'!$C$10:$C$45</definedName>
    <definedName name="XDO_?FINAL_NAME?174?">'SEOF-I'!$C$10:$C$82</definedName>
    <definedName name="XDO_?FINAL_NAME?175?">'SEOF-I'!$C$10:$C$87</definedName>
    <definedName name="XDO_?FINAL_NAME?176?">'SLTAF-I'!$C$10:$C$33</definedName>
    <definedName name="XDO_?FINAL_NAME?177?">'SLTAF-I'!$C$10:$C$37</definedName>
    <definedName name="XDO_?FINAL_NAME?178?">'SLTAF-I'!$C$10:$C$74</definedName>
    <definedName name="XDO_?FINAL_NAME?179?">'SLTAF-I'!$C$10:$C$79</definedName>
    <definedName name="XDO_?FINAL_NAME?18?">SEHF!$C$10:$C$182</definedName>
    <definedName name="XDO_?FINAL_NAME?180?">'SLTAF-II'!$C$10:$C$33</definedName>
    <definedName name="XDO_?FINAL_NAME?181?">'SLTAF-II'!$C$10:$C$37</definedName>
    <definedName name="XDO_?FINAL_NAME?182?">'SLTAF-II'!$C$10:$C$74</definedName>
    <definedName name="XDO_?FINAL_NAME?183?">'SLTAF-II'!$C$10:$C$79</definedName>
    <definedName name="XDO_?FINAL_NAME?184?">SBFS!$C$10:$C$25</definedName>
    <definedName name="XDO_?FINAL_NAME?185?">SBFS!$C$10:$C$29</definedName>
    <definedName name="XDO_?FINAL_NAME?186?">SBFS!$C$10:$C$66</definedName>
    <definedName name="XDO_?FINAL_NAME?187?">SBFS!$C$10:$C$71</definedName>
    <definedName name="XDO_?FINAL_NAME?188?">SDAAF!$C$10:$C$42</definedName>
    <definedName name="XDO_?FINAL_NAME?189?">SDAAF!$C$10:$C$81</definedName>
    <definedName name="XDO_?FINAL_NAME?19?">SMIF!$C$18:$C$35</definedName>
    <definedName name="XDO_?FINAL_NAME?190?">SDAAF!$C$10:$C$85</definedName>
    <definedName name="XDO_?FINAL_NAME?191?">SDAAF!$C$10:$C$90</definedName>
    <definedName name="XDO_?FINAL_NAME?192?">'SETF-NN50'!$C$10:$C$59</definedName>
    <definedName name="XDO_?FINAL_NAME?193?">'SETF-NN50'!$C$10:$C$98</definedName>
    <definedName name="XDO_?FINAL_NAME?194?">'SETF-NN50'!$C$10:$C$103</definedName>
    <definedName name="XDO_?FINAL_NAME?195?">'SETF-NBank'!$C$10:$C$21</definedName>
    <definedName name="XDO_?FINAL_NAME?196?">'SETF-NBank'!$C$10:$C$60</definedName>
    <definedName name="XDO_?FINAL_NAME?197?">'SETF-NBank'!$C$10:$C$65</definedName>
    <definedName name="XDO_?FINAL_NAME?198?">'SETF-BSE 100'!$C$10:$C$110</definedName>
    <definedName name="XDO_?FINAL_NAME?199?">'SETF-BSE 100'!$C$10:$C$149</definedName>
    <definedName name="XDO_?FINAL_NAME?2?">SLMF!$C$10:$C$69</definedName>
    <definedName name="XDO_?FINAL_NAME?20?">SMIF!$C$18:$C$45</definedName>
    <definedName name="XDO_?FINAL_NAME?200?">'SETF-BSE 100'!$C$10:$C$154</definedName>
    <definedName name="XDO_?FINAL_NAME?201?">SESF!$C$10:$C$88</definedName>
    <definedName name="XDO_?FINAL_NAME?202?">SESF!$C$10:$C$102</definedName>
    <definedName name="XDO_?FINAL_NAME?203?">SESF!$C$10:$C$108</definedName>
    <definedName name="XDO_?FINAL_NAME?204?">SESF!$C$10:$C$114</definedName>
    <definedName name="XDO_?FINAL_NAME?205?">SESF!$C$10:$C$143</definedName>
    <definedName name="XDO_?FINAL_NAME?206?">SESF!$C$10:$C$147</definedName>
    <definedName name="XDO_?FINAL_NAME?207?">SESF!$C$10:$C$152</definedName>
    <definedName name="XDO_?FINAL_NAME?208?">'SETF-Nifty 50'!$C$10:$C$59</definedName>
    <definedName name="XDO_?FINAL_NAME?209?">'SETF-Nifty 50'!$C$10:$C$98</definedName>
    <definedName name="XDO_?FINAL_NAME?21?">SMIF!$C$18:$C$70</definedName>
    <definedName name="XDO_?FINAL_NAME?210?">'SETF-Nifty 50'!$C$10:$C$103</definedName>
    <definedName name="XDO_?FINAL_NAME?211?">'SEOF-IV'!$C$10:$C$42</definedName>
    <definedName name="XDO_?FINAL_NAME?212?">'SEOF-IV'!$C$10:$C$46</definedName>
    <definedName name="XDO_?FINAL_NAME?213?">'SEOF-IV'!$C$10:$C$83</definedName>
    <definedName name="XDO_?FINAL_NAME?214?">'SEOF-IV'!$C$10:$C$88</definedName>
    <definedName name="XDO_?FINAL_NAME?215?">'SLTAF-III'!$C$10:$C$33</definedName>
    <definedName name="XDO_?FINAL_NAME?216?">'SLTAF-III'!$C$10:$C$37</definedName>
    <definedName name="XDO_?FINAL_NAME?217?">'SLTAF-III'!$C$10:$C$74</definedName>
    <definedName name="XDO_?FINAL_NAME?218?">'SLTAF-III'!$C$10:$C$79</definedName>
    <definedName name="XDO_?FINAL_NAME?219?">'SETF-10 Yr Gilt'!$C$24</definedName>
    <definedName name="XDO_?FINAL_NAME?22?">SMIF!$C$18:$C$75</definedName>
    <definedName name="XDO_?FINAL_NAME?220?">'SETF-10 Yr Gilt'!$C$24:$C$49</definedName>
    <definedName name="XDO_?FINAL_NAME?221?">'SETF-10 Yr Gilt'!$C$24:$C$54</definedName>
    <definedName name="XDO_?FINAL_NAME?222?">'SDAFS-XVIII'!$C$10:$C$20</definedName>
    <definedName name="XDO_?FINAL_NAME?223?">'SDAFS-XVIII'!$C$10:$C$37</definedName>
    <definedName name="XDO_?FINAL_NAME?224?">'SDAFS-XVIII'!$C$10:$C$43</definedName>
    <definedName name="XDO_?FINAL_NAME?225?">'SDAFS-XVIII'!$C$10:$C$51</definedName>
    <definedName name="XDO_?FINAL_NAME?226?">'SDAFS-XVIII'!$C$10:$C$56</definedName>
    <definedName name="XDO_?FINAL_NAME?227?">'SDAFS-XVIII'!$C$10:$C$66</definedName>
    <definedName name="XDO_?FINAL_NAME?228?">'SDAFS-XVIII'!$C$10:$C$83</definedName>
    <definedName name="XDO_?FINAL_NAME?229?">'SDAFS-XVIII'!$C$10:$C$88</definedName>
    <definedName name="XDO_?FINAL_NAME?23?">SCOF!$C$10:$C$38</definedName>
    <definedName name="XDO_?FINAL_NAME?230?">'SLTAF-IV'!$C$10:$C$37</definedName>
    <definedName name="XDO_?FINAL_NAME?231?">'SLTAF-IV'!$C$10:$C$41</definedName>
    <definedName name="XDO_?FINAL_NAME?232?">'SLTAF-IV'!$C$10:$C$78</definedName>
    <definedName name="XDO_?FINAL_NAME?233?">'SLTAF-IV'!$C$10:$C$83</definedName>
    <definedName name="XDO_?FINAL_NAME?234?">'SDAFS-XIX'!$C$10:$C$20</definedName>
    <definedName name="XDO_?FINAL_NAME?235?">'SDAFS-XIX'!$C$10:$C$46</definedName>
    <definedName name="XDO_?FINAL_NAME?236?">'SDAFS-XIX'!$C$10:$C$56</definedName>
    <definedName name="XDO_?FINAL_NAME?237?">'SDAFS-XIX'!$C$10:$C$70</definedName>
    <definedName name="XDO_?FINAL_NAME?238?">'SDAFS-XIX'!$C$10:$C$87</definedName>
    <definedName name="XDO_?FINAL_NAME?239?">'SDAFS-XIX'!$C$10:$C$92</definedName>
    <definedName name="XDO_?FINAL_NAME?24?">SCOF!$C$10:$C$77</definedName>
    <definedName name="XDO_?FINAL_NAME?240?">'SDFS-B-46'!$C$18:$C$26</definedName>
    <definedName name="XDO_?FINAL_NAME?241?">'SDFS-B-46'!$C$18:$C$36</definedName>
    <definedName name="XDO_?FINAL_NAME?242?">'SDFS-B-46'!$C$18:$C$47</definedName>
    <definedName name="XDO_?FINAL_NAME?243?">'SDFS-B-46'!$C$18:$C$64</definedName>
    <definedName name="XDO_?FINAL_NAME?244?">'SDFS-B-46'!$C$18:$C$69</definedName>
    <definedName name="XDO_?FINAL_NAME?245?">'SDFS-B-49'!$C$18:$C$28</definedName>
    <definedName name="XDO_?FINAL_NAME?246?">'SDFS-B-49'!$C$18:$C$38</definedName>
    <definedName name="XDO_?FINAL_NAME?247?">'SDFS-B-49'!$C$18:$C$48</definedName>
    <definedName name="XDO_?FINAL_NAME?248?">'SDFS-B-49'!$C$18:$C$65</definedName>
    <definedName name="XDO_?FINAL_NAME?249?">'SDFS-B-49'!$C$18:$C$70</definedName>
    <definedName name="XDO_?FINAL_NAME?25?">SCOF!$C$10:$C$82</definedName>
    <definedName name="XDO_?FINAL_NAME?250?">'SDAFS-XXII'!$C$10:$C$20</definedName>
    <definedName name="XDO_?FINAL_NAME?251?">'SDAFS-XXII'!$C$10:$C$50</definedName>
    <definedName name="XDO_?FINAL_NAME?252?">'SDAFS-XXII'!$C$10:$C$54</definedName>
    <definedName name="XDO_?FINAL_NAME?253?">'SDAFS-XXII'!$C$10:$C$62</definedName>
    <definedName name="XDO_?FINAL_NAME?254?">'SDAFS-XXII'!$C$10:$C$68</definedName>
    <definedName name="XDO_?FINAL_NAME?255?">'SDAFS-XXII'!$C$10:$C$82</definedName>
    <definedName name="XDO_?FINAL_NAME?256?">'SDAFS-XXII'!$C$10:$C$99</definedName>
    <definedName name="XDO_?FINAL_NAME?257?">'SDAFS-XXII'!$C$10:$C$104</definedName>
    <definedName name="XDO_?FINAL_NAME?258?">'SDFS-C-1'!$C$18:$C$26</definedName>
    <definedName name="XDO_?FINAL_NAME?259?">'SDFS-C-1'!$C$18:$C$36</definedName>
    <definedName name="XDO_?FINAL_NAME?26?">STOF!$C$10:$C$22</definedName>
    <definedName name="XDO_?FINAL_NAME?260?">'SDFS-C-1'!$C$18:$C$47</definedName>
    <definedName name="XDO_?FINAL_NAME?261?">'SDFS-C-1'!$C$18:$C$64</definedName>
    <definedName name="XDO_?FINAL_NAME?262?">'SDFS-C-1'!$C$18:$C$69</definedName>
    <definedName name="XDO_?FINAL_NAME?263?">'SDAFS-XXIII'!$C$10:$C$20</definedName>
    <definedName name="XDO_?FINAL_NAME?264?">'SDAFS-XXIII'!$C$10:$C$47</definedName>
    <definedName name="XDO_?FINAL_NAME?265?">'SDAFS-XXIII'!$C$10:$C$59</definedName>
    <definedName name="XDO_?FINAL_NAME?266?">'SDAFS-XXIII'!$C$10:$C$74</definedName>
    <definedName name="XDO_?FINAL_NAME?267?">'SDAFS-XXIII'!$C$10:$C$91</definedName>
    <definedName name="XDO_?FINAL_NAME?268?">'SDAFS-XXIII'!$C$10:$C$96</definedName>
    <definedName name="XDO_?FINAL_NAME?269?">'SDFS-C-2'!$C$18:$C$26</definedName>
    <definedName name="XDO_?FINAL_NAME?27?">STOF!$C$10:$C$27</definedName>
    <definedName name="XDO_?FINAL_NAME?270?">'SDFS-C-2'!$C$18:$C$36</definedName>
    <definedName name="XDO_?FINAL_NAME?271?">'SDFS-C-2'!$C$18:$C$45</definedName>
    <definedName name="XDO_?FINAL_NAME?272?">'SDFS-C-2'!$C$18:$C$62</definedName>
    <definedName name="XDO_?FINAL_NAME?273?">'SDFS-C-2'!$C$18:$C$67</definedName>
    <definedName name="XDO_?FINAL_NAME?274?">'SDAFS-XXIV'!$C$10:$C$34</definedName>
    <definedName name="XDO_?FINAL_NAME?275?">'SDAFS-XXIV'!$C$10:$C$58</definedName>
    <definedName name="XDO_?FINAL_NAME?276?">'SDAFS-XXIV'!$C$10:$C$71</definedName>
    <definedName name="XDO_?FINAL_NAME?277?">'SDAFS-XXIV'!$C$10:$C$81</definedName>
    <definedName name="XDO_?FINAL_NAME?278?">'SDAFS-XXIV'!$C$10:$C$98</definedName>
    <definedName name="XDO_?FINAL_NAME?279?">'SDAFS-XXIV'!$C$10:$C$103</definedName>
    <definedName name="XDO_?FINAL_NAME?28?">STOF!$C$10:$C$67</definedName>
    <definedName name="XDO_?FINAL_NAME?280?">'SDAFS-XXV'!$C$10:$C$34</definedName>
    <definedName name="XDO_?FINAL_NAME?281?">'SDAFS-XXV'!$C$10:$C$58</definedName>
    <definedName name="XDO_?FINAL_NAME?282?">'SDAFS-XXV'!$C$10:$C$70</definedName>
    <definedName name="XDO_?FINAL_NAME?283?">'SDAFS-XXV'!$C$10:$C$79</definedName>
    <definedName name="XDO_?FINAL_NAME?284?">'SDAFS-XXV'!$C$10:$C$96</definedName>
    <definedName name="XDO_?FINAL_NAME?285?">'SDAFS-XXV'!$C$10:$C$101</definedName>
    <definedName name="XDO_?FINAL_NAME?286?">'SLTAF-V'!$C$10:$C$41</definedName>
    <definedName name="XDO_?FINAL_NAME?287?">'SLTAF-V'!$C$10:$C$80</definedName>
    <definedName name="XDO_?FINAL_NAME?288?">'SLTAF-V'!$C$10:$C$85</definedName>
    <definedName name="XDO_?FINAL_NAME?289?">'SDFS-C-7'!$C$18:$C$28</definedName>
    <definedName name="XDO_?FINAL_NAME?29?">STOF!$C$10:$C$72</definedName>
    <definedName name="XDO_?FINAL_NAME?290?">'SDFS-C-7'!$C$18:$C$38</definedName>
    <definedName name="XDO_?FINAL_NAME?291?">'SDFS-C-7'!$C$18:$C$47</definedName>
    <definedName name="XDO_?FINAL_NAME?292?">'SDFS-C-7'!$C$18:$C$64</definedName>
    <definedName name="XDO_?FINAL_NAME?293?">'SDFS-C-7'!$C$18:$C$69</definedName>
    <definedName name="XDO_?FINAL_NAME?294?">'SDAFS-XXVI'!$C$10:$C$34</definedName>
    <definedName name="XDO_?FINAL_NAME?295?">'SDAFS-XXVI'!$C$10:$C$54</definedName>
    <definedName name="XDO_?FINAL_NAME?296?">'SDAFS-XXVI'!$C$10:$C$59</definedName>
    <definedName name="XDO_?FINAL_NAME?297?">'SDAFS-XXVI'!$C$10:$C$68</definedName>
    <definedName name="XDO_?FINAL_NAME?298?">'SDAFS-XXVI'!$C$10:$C$77</definedName>
    <definedName name="XDO_?FINAL_NAME?299?">'SDAFS-XXVI'!$C$10:$C$94</definedName>
    <definedName name="XDO_?FINAL_NAME?3?">SLMF!$C$10:$C$107</definedName>
    <definedName name="XDO_?FINAL_NAME?30?">SHOF!$C$10:$C$29</definedName>
    <definedName name="XDO_?FINAL_NAME?300?">'SDAFS-XXVI'!$C$10:$C$99</definedName>
    <definedName name="XDO_?FINAL_NAME?301?">'SDFS-C-8'!$C$18:$C$28</definedName>
    <definedName name="XDO_?FINAL_NAME?302?">'SDFS-C-8'!$C$18:$C$38</definedName>
    <definedName name="XDO_?FINAL_NAME?303?">'SDFS-C-8'!$C$18:$C$46</definedName>
    <definedName name="XDO_?FINAL_NAME?304?">'SDFS-C-8'!$C$18:$C$63</definedName>
    <definedName name="XDO_?FINAL_NAME?305?">'SDFS-C-8'!$C$18:$C$68</definedName>
    <definedName name="XDO_?FINAL_NAME?306?">'SDFS-C-9'!$C$18:$C$27</definedName>
    <definedName name="XDO_?FINAL_NAME?307?">'SDFS-C-9'!$C$18:$C$37</definedName>
    <definedName name="XDO_?FINAL_NAME?308?">'SDFS-C-9'!$C$18:$C$45</definedName>
    <definedName name="XDO_?FINAL_NAME?309?">'SDFS-C-9'!$C$18:$C$62</definedName>
    <definedName name="XDO_?FINAL_NAME?31?">SHOF!$C$10:$C$33</definedName>
    <definedName name="XDO_?FINAL_NAME?310?">'SDFS-C-9'!$C$18:$C$67</definedName>
    <definedName name="XDO_?FINAL_NAME?311?">'SDFS-C-10'!$C$18:$C$29</definedName>
    <definedName name="XDO_?FINAL_NAME?312?">'SDFS-C-10'!$C$18:$C$39</definedName>
    <definedName name="XDO_?FINAL_NAME?313?">'SDFS-C-10'!$C$18:$C$48</definedName>
    <definedName name="XDO_?FINAL_NAME?314?">'SDFS-C-10'!$C$18:$C$65</definedName>
    <definedName name="XDO_?FINAL_NAME?315?">'SDFS-C-10'!$C$18:$C$70</definedName>
    <definedName name="XDO_?FINAL_NAME?316?">'SDAFS-XXVII'!$C$10:$C$33</definedName>
    <definedName name="XDO_?FINAL_NAME?317?">'SDAFS-XXVII'!$C$10:$C$50</definedName>
    <definedName name="XDO_?FINAL_NAME?318?">'SDAFS-XXVII'!$C$10:$C$55</definedName>
    <definedName name="XDO_?FINAL_NAME?319?">'SDAFS-XXVII'!$C$10:$C$63</definedName>
    <definedName name="XDO_?FINAL_NAME?32?">SHOF!$C$10:$C$70</definedName>
    <definedName name="XDO_?FINAL_NAME?320?">'SDAFS-XXVII'!$C$10:$C$72</definedName>
    <definedName name="XDO_?FINAL_NAME?321?">'SDAFS-XXVII'!$C$10:$C$89</definedName>
    <definedName name="XDO_?FINAL_NAME?322?">'SDAFS-XXVII'!$C$10:$C$94</definedName>
    <definedName name="XDO_?FINAL_NAME?323?">'SDFS-C-12'!$C$18:$C$27</definedName>
    <definedName name="XDO_?FINAL_NAME?324?">'SDFS-C-12'!$C$18:$C$39</definedName>
    <definedName name="XDO_?FINAL_NAME?325?">'SDFS-C-12'!$C$18:$C$48</definedName>
    <definedName name="XDO_?FINAL_NAME?326?">'SDFS-C-12'!$C$18:$C$65</definedName>
    <definedName name="XDO_?FINAL_NAME?327?">'SDFS-C-12'!$C$18:$C$70</definedName>
    <definedName name="XDO_?FINAL_NAME?328?">'SDFS-C-14'!$C$18:$C$28</definedName>
    <definedName name="XDO_?FINAL_NAME?329?">'SDFS-C-14'!$C$18:$C$38</definedName>
    <definedName name="XDO_?FINAL_NAME?33?">SHOF!$C$10:$C$75</definedName>
    <definedName name="XDO_?FINAL_NAME?330?">'SDFS-C-14'!$C$18:$C$47</definedName>
    <definedName name="XDO_?FINAL_NAME?331?">'SDFS-C-14'!$C$18:$C$64</definedName>
    <definedName name="XDO_?FINAL_NAME?332?">'SDFS-C-14'!$C$18:$C$69</definedName>
    <definedName name="XDO_?FINAL_NAME?333?">'SLTAF-VI'!$C$10:$C$54</definedName>
    <definedName name="XDO_?FINAL_NAME?334?">'SLTAF-VI'!$C$10:$C$93</definedName>
    <definedName name="XDO_?FINAL_NAME?335?">'SLTAF-VI'!$C$10:$C$98</definedName>
    <definedName name="XDO_?FINAL_NAME?336?">'SDAFS-XXVIII'!$C$10:$C$32</definedName>
    <definedName name="XDO_?FINAL_NAME?337?">'SDAFS-XXVIII'!$C$10:$C$53</definedName>
    <definedName name="XDO_?FINAL_NAME?338?">'SDAFS-XXVIII'!$C$10:$C$64</definedName>
    <definedName name="XDO_?FINAL_NAME?339?">'SDAFS-XXVIII'!$C$10:$C$74</definedName>
    <definedName name="XDO_?FINAL_NAME?34?">SCF!$C$10:$C$50</definedName>
    <definedName name="XDO_?FINAL_NAME?340?">'SDAFS-XXVIII'!$C$10:$C$91</definedName>
    <definedName name="XDO_?FINAL_NAME?341?">'SDAFS-XXVIII'!$C$10:$C$96</definedName>
    <definedName name="XDO_?FINAL_NAME?342?">'SDFS-C-16'!$C$18:$C$33</definedName>
    <definedName name="XDO_?FINAL_NAME?343?">'SDFS-C-16'!$C$18:$C$44</definedName>
    <definedName name="XDO_?FINAL_NAME?344?">'SDFS-C-16'!$C$18:$C$54</definedName>
    <definedName name="XDO_?FINAL_NAME?345?">'SDFS-C-16'!$C$18:$C$71</definedName>
    <definedName name="XDO_?FINAL_NAME?346?">'SDFS-C-16'!$C$18:$C$76</definedName>
    <definedName name="XDO_?FINAL_NAME?347?">'SDFS-C-18'!$C$18:$C$37</definedName>
    <definedName name="XDO_?FINAL_NAME?348?">'SDFS-C-18'!$C$18:$C$49</definedName>
    <definedName name="XDO_?FINAL_NAME?349?">'SDFS-C-18'!$C$18:$C$58</definedName>
    <definedName name="XDO_?FINAL_NAME?35?">SCF!$C$10:$C$88</definedName>
    <definedName name="XDO_?FINAL_NAME?350?">'SDFS-C-18'!$C$18:$C$75</definedName>
    <definedName name="XDO_?FINAL_NAME?351?">'SDFS-C-18'!$C$18:$C$80</definedName>
    <definedName name="XDO_?FINAL_NAME?352?">'SDFS-C-19'!$C$18:$C$30</definedName>
    <definedName name="XDO_?FINAL_NAME?353?">'SDFS-C-19'!$C$18:$C$40</definedName>
    <definedName name="XDO_?FINAL_NAME?354?">'SDFS-C-19'!$C$18:$C$50</definedName>
    <definedName name="XDO_?FINAL_NAME?355?">'SDFS-C-19'!$C$18:$C$67</definedName>
    <definedName name="XDO_?FINAL_NAME?356?">'SDFS-C-19'!$C$18:$C$72</definedName>
    <definedName name="XDO_?FINAL_NAME?357?">'SDAFS-XXIX'!$C$10:$C$33</definedName>
    <definedName name="XDO_?FINAL_NAME?358?">'SDAFS-XXIX'!$C$10:$C$55</definedName>
    <definedName name="XDO_?FINAL_NAME?359?">'SDAFS-XXIX'!$C$10:$C$66</definedName>
    <definedName name="XDO_?FINAL_NAME?36?">SCF!$C$10:$C$92</definedName>
    <definedName name="XDO_?FINAL_NAME?360?">'SDAFS-XXIX'!$C$10:$C$74</definedName>
    <definedName name="XDO_?FINAL_NAME?361?">'SDAFS-XXIX'!$C$10:$C$91</definedName>
    <definedName name="XDO_?FINAL_NAME?362?">'SDAFS-XXIX'!$C$10:$C$96</definedName>
    <definedName name="XDO_?FINAL_NAME?363?">'SDFS-C-20'!$C$18:$C$28</definedName>
    <definedName name="XDO_?FINAL_NAME?364?">'SDFS-C-20'!$C$18:$C$39</definedName>
    <definedName name="XDO_?FINAL_NAME?365?">'SDFS-C-20'!$C$18:$C$50</definedName>
    <definedName name="XDO_?FINAL_NAME?366?">'SDFS-C-20'!$C$18:$C$67</definedName>
    <definedName name="XDO_?FINAL_NAME?367?">'SDFS-C-20'!$C$18:$C$72</definedName>
    <definedName name="XDO_?FINAL_NAME?368?">'SDFS-C-21'!$C$18:$C$30</definedName>
    <definedName name="XDO_?FINAL_NAME?369?">'SDFS-C-21'!$C$18:$C$40</definedName>
    <definedName name="XDO_?FINAL_NAME?37?">SCF!$C$10:$C$97</definedName>
    <definedName name="XDO_?FINAL_NAME?370?">'SDFS-C-21'!$C$18:$C$51</definedName>
    <definedName name="XDO_?FINAL_NAME?371?">'SDFS-C-21'!$C$18:$C$68</definedName>
    <definedName name="XDO_?FINAL_NAME?372?">'SDFS-C-21'!$C$18:$C$73</definedName>
    <definedName name="XDO_?FINAL_NAME?373?">'SDFS-C-22'!$C$18:$C$29</definedName>
    <definedName name="XDO_?FINAL_NAME?374?">'SDFS-C-22'!$C$18:$C$48</definedName>
    <definedName name="XDO_?FINAL_NAME?375?">'SDFS-C-22'!$C$18:$C$65</definedName>
    <definedName name="XDO_?FINAL_NAME?376?">'SDFS-C-22'!$C$18:$C$70</definedName>
    <definedName name="XDO_?FINAL_NAME?377?">'SDFS-C-23'!$C$18:$C$34</definedName>
    <definedName name="XDO_?FINAL_NAME?378?">'SDFS-C-23'!$C$18:$C$55</definedName>
    <definedName name="XDO_?FINAL_NAME?379?">'SDFS-C-23'!$C$18:$C$72</definedName>
    <definedName name="XDO_?FINAL_NAME?38?">SNIF!$C$10:$C$59</definedName>
    <definedName name="XDO_?FINAL_NAME?380?">'SDFS-C-23'!$C$18:$C$77</definedName>
    <definedName name="XDO_?FINAL_NAME?381?">'SETF-SN50'!$C$10:$C$59</definedName>
    <definedName name="XDO_?FINAL_NAME?382?">'SETF-SN50'!$C$10:$C$102</definedName>
    <definedName name="XDO_?FINAL_NAME?383?">'SDFS-C-24'!$C$18:$C$29</definedName>
    <definedName name="XDO_?FINAL_NAME?384?">'SDFS-C-24'!$C$18:$C$33</definedName>
    <definedName name="XDO_?FINAL_NAME?385?">'SDFS-C-24'!$C$18:$C$47</definedName>
    <definedName name="XDO_?FINAL_NAME?386?">'SDFS-C-24'!$C$18:$C$64</definedName>
    <definedName name="XDO_?FINAL_NAME?387?">'SDFS-C-24'!$C$18:$C$69</definedName>
    <definedName name="XDO_?FINAL_NAME?388?">'SDFS-C-25'!$C$18:$C$33</definedName>
    <definedName name="XDO_?FINAL_NAME?389?">'SDFS-C-25'!$C$18:$C$39</definedName>
    <definedName name="XDO_?FINAL_NAME?39?">SNIF!$C$10:$C$98</definedName>
    <definedName name="XDO_?FINAL_NAME?390?">'SDFS-C-25'!$C$18:$C$53</definedName>
    <definedName name="XDO_?FINAL_NAME?391?">'SDFS-C-25'!$C$18:$C$70</definedName>
    <definedName name="XDO_?FINAL_NAME?392?">'SDFS-C-25'!$C$18:$C$75</definedName>
    <definedName name="XDO_?FINAL_NAME?393?">'SDAFS-XXX'!$C$10:$C$33</definedName>
    <definedName name="XDO_?FINAL_NAME?394?">'SDAFS-XXX'!$C$10:$C$53</definedName>
    <definedName name="XDO_?FINAL_NAME?395?">'SDAFS-XXX'!$C$10:$C$69</definedName>
    <definedName name="XDO_?FINAL_NAME?396?">'SDAFS-XXX'!$C$10:$C$86</definedName>
    <definedName name="XDO_?FINAL_NAME?397?">'SDAFS-XXX'!$C$10:$C$91</definedName>
    <definedName name="XDO_?FINAL_NAME?398?">'SDFS-C-26'!$C$18:$C$32</definedName>
    <definedName name="XDO_?FINAL_NAME?399?">'SDFS-C-26'!$C$18:$C$47</definedName>
    <definedName name="XDO_?FINAL_NAME?4?">SLMF!$C$10:$C$112</definedName>
    <definedName name="XDO_?FINAL_NAME?40?">SNIF!$C$10:$C$102</definedName>
    <definedName name="XDO_?FINAL_NAME?400?">'SDFS-C-26'!$C$18:$C$64</definedName>
    <definedName name="XDO_?FINAL_NAME?401?">'SDFS-C-26'!$C$18:$C$69</definedName>
    <definedName name="XDO_?FINAL_NAME?402?">'SDFS-C-27'!$C$18:$C$29</definedName>
    <definedName name="XDO_?FINAL_NAME?403?">'SDFS-C-27'!$C$18:$C$45</definedName>
    <definedName name="XDO_?FINAL_NAME?404?">'SDFS-C-27'!$C$18:$C$62</definedName>
    <definedName name="XDO_?FINAL_NAME?405?">'SDFS-C-27'!$C$18:$C$67</definedName>
    <definedName name="XDO_?FINAL_NAME?406?">'SDFS-C-28'!$C$18:$C$32</definedName>
    <definedName name="XDO_?FINAL_NAME?407?">'SDFS-C-28'!$C$18:$C$42</definedName>
    <definedName name="XDO_?FINAL_NAME?408?">'SDFS-C-28'!$C$18:$C$50</definedName>
    <definedName name="XDO_?FINAL_NAME?409?">'SDFS-C-28'!$C$18:$C$67</definedName>
    <definedName name="XDO_?FINAL_NAME?41?">SNIF!$C$10:$C$107</definedName>
    <definedName name="XDO_?FINAL_NAME?410?">'SDFS-C-28'!$C$18:$C$72</definedName>
    <definedName name="XDO_?FINAL_NAME?411?">'SDFS-C-30'!$C$18:$C$31</definedName>
    <definedName name="XDO_?FINAL_NAME?412?">'SDFS-C-30'!$C$18:$C$49</definedName>
    <definedName name="XDO_?FINAL_NAME?413?">'SDFS-C-30'!$C$18:$C$66</definedName>
    <definedName name="XDO_?FINAL_NAME?414?">'SDFS-C-30'!$C$18:$C$71</definedName>
    <definedName name="XDO_?FINAL_NAME?415?">'SETF-Quality'!$C$10:$C$39</definedName>
    <definedName name="XDO_?FINAL_NAME?416?">'SETF-Quality'!$C$10:$C$78</definedName>
    <definedName name="XDO_?FINAL_NAME?417?">'SETF-Quality'!$C$10:$C$83</definedName>
    <definedName name="XDO_?FINAL_NAME?418?">'SDFS-C-31'!$C$30:$C$31</definedName>
    <definedName name="XDO_?FINAL_NAME?419?">'SDFS-C-31'!$C$30:$C$41</definedName>
    <definedName name="XDO_?FINAL_NAME?42?">SMCBF!$C$10:$C$33</definedName>
    <definedName name="XDO_?FINAL_NAME?420?">'SDFS-C-31'!$C$30:$C$58</definedName>
    <definedName name="XDO_?FINAL_NAME?421?">'SDFS-C-31'!$C$30:$C$63</definedName>
    <definedName name="XDO_?FINAL_NAME?422?">'SDFS-C-32'!$C$18:$C$36</definedName>
    <definedName name="XDO_?FINAL_NAME?423?">'SDFS-C-32'!$C$18:$C$52</definedName>
    <definedName name="XDO_?FINAL_NAME?424?">'SDFS-C-32'!$C$18:$C$69</definedName>
    <definedName name="XDO_?FINAL_NAME?425?">'SDFS-C-32'!$C$18:$C$74</definedName>
    <definedName name="XDO_?FINAL_NAME?426?">'SDFS-C-33'!$C$18:$C$37</definedName>
    <definedName name="XDO_?FINAL_NAME?427?">'SDFS-C-33'!$C$18:$C$54</definedName>
    <definedName name="XDO_?FINAL_NAME?428?">'SDFS-C-33'!$C$18:$C$71</definedName>
    <definedName name="XDO_?FINAL_NAME?429?">'SDFS-C-33'!$C$18:$C$76</definedName>
    <definedName name="XDO_?FINAL_NAME?43?">SMCBF!$C$10:$C$37</definedName>
    <definedName name="XDO_?FINAL_NAME?430?">'SDFS-C-34'!$C$18:$C$32</definedName>
    <definedName name="XDO_?FINAL_NAME?431?">'SDFS-C-34'!$C$18:$C$48</definedName>
    <definedName name="XDO_?FINAL_NAME?432?">'SDFS-C-34'!$C$18:$C$65</definedName>
    <definedName name="XDO_?FINAL_NAME?433?">'SDFS-C-34'!$C$18:$C$70</definedName>
    <definedName name="XDO_?FINAL_NAME?434?">'SDFS-C-35'!$C$18:$C$32</definedName>
    <definedName name="XDO_?FINAL_NAME?435?">'SDFS-C-35'!$C$18:$C$47</definedName>
    <definedName name="XDO_?FINAL_NAME?436?">'SDFS-C-35'!$C$18:$C$64</definedName>
    <definedName name="XDO_?FINAL_NAME?437?">'SDFS-C-35'!$C$18:$C$69</definedName>
    <definedName name="XDO_?FINAL_NAME?438?">'SDFS-C-36'!$C$18</definedName>
    <definedName name="XDO_?FINAL_NAME?439?">'SDFS-C-36'!$C$18:$C$22</definedName>
    <definedName name="XDO_?FINAL_NAME?44?">SMCBF!$C$10:$C$50</definedName>
    <definedName name="XDO_?FINAL_NAME?440?">'SDFS-C-36'!$C$18:$C$35</definedName>
    <definedName name="XDO_?FINAL_NAME?441?">'SDFS-C-36'!$C$18:$C$43</definedName>
    <definedName name="XDO_?FINAL_NAME?442?">'SDFS-C-36'!$C$18:$C$60</definedName>
    <definedName name="XDO_?FINAL_NAME?443?">'SDFS-C-36'!$C$18:$C$65</definedName>
    <definedName name="XDO_?FINAL_NAME?444?">'SDFS-C-37'!$C$18:$C$20</definedName>
    <definedName name="XDO_?FINAL_NAME?445?">'SDFS-C-37'!$C$18:$C$24</definedName>
    <definedName name="XDO_?FINAL_NAME?446?">'SDFS-C-37'!$C$18:$C$38</definedName>
    <definedName name="XDO_?FINAL_NAME?447?">'SDFS-C-37'!$C$18:$C$48</definedName>
    <definedName name="XDO_?FINAL_NAME?448?">'SDFS-C-37'!$C$18:$C$65</definedName>
    <definedName name="XDO_?FINAL_NAME?449?">'SDFS-C-37'!$C$18:$C$70</definedName>
    <definedName name="XDO_?FINAL_NAME?45?">SMCBF!$C$10:$C$58</definedName>
    <definedName name="XDO_?FINAL_NAME?450?">'SDFS-C-38'!$C$18:$C$29</definedName>
    <definedName name="XDO_?FINAL_NAME?451?">'SDFS-C-38'!$C$18:$C$46</definedName>
    <definedName name="XDO_?FINAL_NAME?452?">'SDFS-C-38'!$C$18:$C$53</definedName>
    <definedName name="XDO_?FINAL_NAME?453?">'SDFS-C-38'!$C$18:$C$70</definedName>
    <definedName name="XDO_?FINAL_NAME?454?">'SDFS-C-38'!$C$18:$C$75</definedName>
    <definedName name="XDO_?FINAL_NAME?455?">SCBF!$C$18:$C$94</definedName>
    <definedName name="XDO_?FINAL_NAME?456?">SCBF!$C$18:$C$101</definedName>
    <definedName name="XDO_?FINAL_NAME?457?">SCBF!$C$18:$C$111</definedName>
    <definedName name="XDO_?FINAL_NAME?458?">SCBF!$C$18:$C$117</definedName>
    <definedName name="XDO_?FINAL_NAME?459?">SCBF!$C$18:$C$124</definedName>
    <definedName name="XDO_?FINAL_NAME?46?">SMCBF!$C$10:$C$83</definedName>
    <definedName name="XDO_?FINAL_NAME?460?">SCBF!$C$18:$C$147</definedName>
    <definedName name="XDO_?FINAL_NAME?461?">SCBF!$C$18:$C$152</definedName>
    <definedName name="XDO_?FINAL_NAME?462?">'SDFS-C-40'!$C$18:$C$28</definedName>
    <definedName name="XDO_?FINAL_NAME?463?">'SDFS-C-40'!$C$18:$C$39</definedName>
    <definedName name="XDO_?FINAL_NAME?464?">'SDFS-C-40'!$C$18:$C$62</definedName>
    <definedName name="XDO_?FINAL_NAME?465?">'SDFS-C-40'!$C$18:$C$67</definedName>
    <definedName name="XDO_?FINAL_NAME?466?">'SDFS-C-41'!$C$18:$C$31</definedName>
    <definedName name="XDO_?FINAL_NAME?467?">'SDFS-C-41'!$C$18:$C$42</definedName>
    <definedName name="XDO_?FINAL_NAME?468?">'SDFS-C-41'!$C$18:$C$65</definedName>
    <definedName name="XDO_?FINAL_NAME?469?">'SDFS-C-41'!$C$18:$C$70</definedName>
    <definedName name="XDO_?FINAL_NAME?47?">SMCBF!$C$10:$C$88</definedName>
    <definedName name="XDO_?FINAL_NAME?470?">'SDFS-C-42'!$C$18:$C$19</definedName>
    <definedName name="XDO_?FINAL_NAME?471?">'SDFS-C-42'!$C$18:$C$34</definedName>
    <definedName name="XDO_?FINAL_NAME?472?">'SDFS-C-42'!$C$18:$C$44</definedName>
    <definedName name="XDO_?FINAL_NAME?473?">'SDFS-C-42'!$C$18:$C$61</definedName>
    <definedName name="XDO_?FINAL_NAME?474?">'SDFS-C-42'!$C$18:$C$66</definedName>
    <definedName name="XDO_?FINAL_NAME?475?">'SDFS-C-43'!$C$18:$C$28</definedName>
    <definedName name="XDO_?FINAL_NAME?476?">'SDFS-C-43'!$C$18:$C$41</definedName>
    <definedName name="XDO_?FINAL_NAME?477?">'SDFS-C-43'!$C$18:$C$64</definedName>
    <definedName name="XDO_?FINAL_NAME?478?">'SDFS-C-43'!$C$18:$C$69</definedName>
    <definedName name="XDO_?FINAL_NAME?479?">'SDFS-C-44'!$C$18:$C$28</definedName>
    <definedName name="XDO_?FINAL_NAME?48?">SOF!$C$48:$C$49</definedName>
    <definedName name="XDO_?FINAL_NAME?480?">'SDFS-C-44'!$C$18:$C$39</definedName>
    <definedName name="XDO_?FINAL_NAME?481?">'SDFS-C-44'!$C$18:$C$62</definedName>
    <definedName name="XDO_?FINAL_NAME?482?">'SDFS-C-44'!$C$18:$C$67</definedName>
    <definedName name="XDO_?FINAL_NAME?483?">'SCPOF-A1'!$C$10:$C$59</definedName>
    <definedName name="XDO_?FINAL_NAME?484?">'SCPOF-A1'!$C$10:$C$75</definedName>
    <definedName name="XDO_?FINAL_NAME?485?">'SCPOF-A1'!$C$10:$C$79</definedName>
    <definedName name="XDO_?FINAL_NAME?486?">'SCPOF-A1'!$C$10:$C$108</definedName>
    <definedName name="XDO_?FINAL_NAME?487?">'SCPOF-A1'!$C$10:$C$113</definedName>
    <definedName name="XDO_?FINAL_NAME?488?">'SDFS-C-46'!$C$18:$C$25</definedName>
    <definedName name="XDO_?FINAL_NAME?489?">'SDFS-C-46'!$C$18:$C$29</definedName>
    <definedName name="XDO_?FINAL_NAME?49?">SOF!$C$48:$C$54</definedName>
    <definedName name="XDO_?FINAL_NAME?490?">'SDFS-C-46'!$C$18:$C$39</definedName>
    <definedName name="XDO_?FINAL_NAME?491?">'SDFS-C-46'!$C$18:$C$46</definedName>
    <definedName name="XDO_?FINAL_NAME?492?">'SDFS-C-46'!$C$18:$C$63</definedName>
    <definedName name="XDO_?FINAL_NAME?493?">'SDFS-C-46'!$C$18:$C$68</definedName>
    <definedName name="XDO_?FINAL_NAME?494?">SEMVF!$C$10:$C$59</definedName>
    <definedName name="XDO_?FINAL_NAME?495?">SEMVF!$C$10:$C$96</definedName>
    <definedName name="XDO_?FINAL_NAME?496?">SEMVF!$C$10:$C$100</definedName>
    <definedName name="XDO_?FINAL_NAME?497?">SEMVF!$C$10:$C$105</definedName>
    <definedName name="XDO_?FINAL_NAME?498?">'SDFS-C-47'!$C$18:$C$20</definedName>
    <definedName name="XDO_?FINAL_NAME?499?">'SDFS-C-47'!$C$18:$C$24</definedName>
    <definedName name="XDO_?FINAL_NAME?5?">SMTGS!$C$10:$C$71</definedName>
    <definedName name="XDO_?FINAL_NAME?50?">SMMDF!$C$18:$C$45</definedName>
    <definedName name="XDO_?FINAL_NAME?500?">'SDFS-C-47'!$C$18:$C$36</definedName>
    <definedName name="XDO_?FINAL_NAME?501?">'SDFS-C-47'!$C$18:$C$45</definedName>
    <definedName name="XDO_?FINAL_NAME?502?">'SDFS-C-47'!$C$18:$C$62</definedName>
    <definedName name="XDO_?FINAL_NAME?503?">'SDFS-C-47'!$C$18:$C$67</definedName>
    <definedName name="XDO_?FINAL_NAME?504?">'SDFS-C-48'!$C$18:$C$34</definedName>
    <definedName name="XDO_?FINAL_NAME?505?">'SDFS-C-48'!$C$18:$C$44</definedName>
    <definedName name="XDO_?FINAL_NAME?506?">'SDFS-C-48'!$C$18:$C$67</definedName>
    <definedName name="XDO_?FINAL_NAME?507?">'SDFS-C-48'!$C$18:$C$72</definedName>
    <definedName name="XDO_?FINAL_NAME?508?">'SDFS-C-49'!$C$18:$C$26</definedName>
    <definedName name="XDO_?FINAL_NAME?509?">'SDFS-C-49'!$C$18:$C$37</definedName>
    <definedName name="XDO_?FINAL_NAME?51?">SMMDF!$C$18:$C$67</definedName>
    <definedName name="XDO_?FINAL_NAME?510?">'SDFS-C-49'!$C$18:$C$60</definedName>
    <definedName name="XDO_?FINAL_NAME?511?">'SDFS-C-49'!$C$18:$C$65</definedName>
    <definedName name="XDO_?FINAL_NAME?512?">'SCPOF-Series A (Plan 2)'!$C$10:$C$59</definedName>
    <definedName name="XDO_?FINAL_NAME?513?">'SCPOF-Series A (Plan 2)'!$C$10:$C$74</definedName>
    <definedName name="XDO_?FINAL_NAME?514?">'SCPOF-Series A (Plan 2)'!$C$10:$C$84</definedName>
    <definedName name="XDO_?FINAL_NAME?515?">'SCPOF-Series A (Plan 2)'!$C$10:$C$107</definedName>
    <definedName name="XDO_?FINAL_NAME?516?">'SCPOF-Series A (Plan 2)'!$C$10:$C$112</definedName>
    <definedName name="XDO_?FINAL_NAME?517?">'SDFS-C-50'!$C$18:$C$26</definedName>
    <definedName name="XDO_?FINAL_NAME?518?">'SDFS-C-50'!$C$18:$C$40</definedName>
    <definedName name="XDO_?FINAL_NAME?519?">'SDFS-C-50'!$C$18:$C$47</definedName>
    <definedName name="XDO_?FINAL_NAME?52?">SMMDF!$C$18:$C$75</definedName>
    <definedName name="XDO_?FINAL_NAME?520?">'SDFS-C-50'!$C$18:$C$64</definedName>
    <definedName name="XDO_?FINAL_NAME?521?">'SDFS-C-50'!$C$18:$C$69</definedName>
    <definedName name="XDO_?FINAL_NAME?522?">'SFMP- Series 1'!$C$26:$C$31</definedName>
    <definedName name="XDO_?FINAL_NAME?523?">'SFMP- Series 1'!$C$26:$C$54</definedName>
    <definedName name="XDO_?FINAL_NAME?524?">'SFMP- Series 1'!$C$26:$C$59</definedName>
    <definedName name="XDO_?FINAL_NAME?525?">'SFMP- Series 2'!$C$18:$C$29</definedName>
    <definedName name="XDO_?FINAL_NAME?526?">'SFMP- Series 2'!$C$18:$C$60</definedName>
    <definedName name="XDO_?FINAL_NAME?527?">'SFMP- Series 2'!$C$18:$C$65</definedName>
    <definedName name="XDO_?FINAL_NAME?528?">'SFMP- Series 3'!$C$18:$C$29</definedName>
    <definedName name="XDO_?FINAL_NAME?529?">'SFMP- Series 3'!$C$18:$C$60</definedName>
    <definedName name="XDO_?FINAL_NAME?53?">SMMDF!$C$18:$C$100</definedName>
    <definedName name="XDO_?FINAL_NAME?530?">'SFMP- Series 3'!$C$18:$C$65</definedName>
    <definedName name="XDO_?FINAL_NAME?531?">'SFMP- Series 4'!$C$18:$C$21</definedName>
    <definedName name="XDO_?FINAL_NAME?532?">'SFMP- Series 4'!$C$18:$C$35</definedName>
    <definedName name="XDO_?FINAL_NAME?533?">'SFMP- Series 4'!$C$18:$C$45</definedName>
    <definedName name="XDO_?FINAL_NAME?534?">'SFMP- Series 4'!$C$18:$C$62</definedName>
    <definedName name="XDO_?FINAL_NAME?535?">'SFMP- Series 4'!$C$18:$C$67</definedName>
    <definedName name="XDO_?FINAL_NAME?536?">'SCPOF-Series A (Plan 3)'!$C$10:$C$59</definedName>
    <definedName name="XDO_?FINAL_NAME?537?">'SCPOF-Series A (Plan 3)'!$C$10:$C$74</definedName>
    <definedName name="XDO_?FINAL_NAME?538?">'SCPOF-Series A (Plan 3)'!$C$10:$C$84</definedName>
    <definedName name="XDO_?FINAL_NAME?539?">'SCPOF-Series A (Plan 3)'!$C$10:$C$107</definedName>
    <definedName name="XDO_?FINAL_NAME?54?">SMMDF!$C$18:$C$105</definedName>
    <definedName name="XDO_?FINAL_NAME?540?">'SCPOF-Series A (Plan 3)'!$C$10:$C$112</definedName>
    <definedName name="XDO_?FINAL_NAME?541?">'SFMP- Series 6'!$C$26:$C$29</definedName>
    <definedName name="XDO_?FINAL_NAME?542?">'SFMP- Series 6'!$C$26:$C$52</definedName>
    <definedName name="XDO_?FINAL_NAME?543?">'SFMP- Series 6'!$C$26:$C$57</definedName>
    <definedName name="XDO_?FINAL_NAME?544?">'SFMP- Series 7'!$C$18:$C$32</definedName>
    <definedName name="XDO_?FINAL_NAME?545?">'SFMP- Series 7'!$C$18:$C$63</definedName>
    <definedName name="XDO_?FINAL_NAME?546?">'SFMP- Series 7'!$C$18:$C$68</definedName>
    <definedName name="XDO_?FINAL_NAME?547?">'SFMP- Series 8'!$C$18:$C$32</definedName>
    <definedName name="XDO_?FINAL_NAME?548?">'SFMP- Series 8'!$C$18:$C$47</definedName>
    <definedName name="XDO_?FINAL_NAME?549?">'SFMP- Series 8'!$C$18:$C$64</definedName>
    <definedName name="XDO_?FINAL_NAME?55?">SLF!$C$24</definedName>
    <definedName name="XDO_?FINAL_NAME?550?">'SFMP- Series 8'!$C$18:$C$69</definedName>
    <definedName name="XDO_?FINAL_NAME?551?">'SCPOF-Series A (Plan 4)'!$C$10:$C$59</definedName>
    <definedName name="XDO_?FINAL_NAME?552?">'SCPOF-Series A (Plan 4)'!$C$10:$C$75</definedName>
    <definedName name="XDO_?FINAL_NAME?553?">'SCPOF-Series A (Plan 4)'!$C$10:$C$85</definedName>
    <definedName name="XDO_?FINAL_NAME?554?">'SCPOF-Series A (Plan 4)'!$C$10:$C$108</definedName>
    <definedName name="XDO_?FINAL_NAME?555?">'SCPOF-Series A (Plan 4)'!$C$10:$C$113</definedName>
    <definedName name="XDO_?FINAL_NAME?556?">'SFMP- Series 9'!$C$18:$C$31</definedName>
    <definedName name="XDO_?FINAL_NAME?557?">'SFMP- Series 9'!$C$18:$C$62</definedName>
    <definedName name="XDO_?FINAL_NAME?558?">'SFMP- Series 9'!$C$18:$C$67</definedName>
    <definedName name="XDO_?FINAL_NAME?559?">'SFMP- Series 10'!$C$18:$C$31</definedName>
    <definedName name="XDO_?FINAL_NAME?56?">SLF!$C$24:$C$28</definedName>
    <definedName name="XDO_?FINAL_NAME?560?">'SFMP- Series 10'!$C$18:$C$62</definedName>
    <definedName name="XDO_?FINAL_NAME?561?">'SFMP- Series 10'!$C$18:$C$67</definedName>
    <definedName name="XDO_?FINAL_NAME?562?">'SFMP- Series 11'!$C$18:$C$36</definedName>
    <definedName name="XDO_?FINAL_NAME?563?">'SFMP- Series 11'!$C$18:$C$67</definedName>
    <definedName name="XDO_?FINAL_NAME?564?">'SFMP- Series 11'!$C$18:$C$72</definedName>
    <definedName name="XDO_?FINAL_NAME?565?">'SFMP- Series 12'!$C$18:$C$31</definedName>
    <definedName name="XDO_?FINAL_NAME?566?">'SFMP- Series 12'!$C$18:$C$62</definedName>
    <definedName name="XDO_?FINAL_NAME?567?">'SFMP- Series 12'!$C$18:$C$67</definedName>
    <definedName name="XDO_?FINAL_NAME?568?">'SFMP- Series 13'!$C$18:$C$31</definedName>
    <definedName name="XDO_?FINAL_NAME?569?">'SFMP- Series 13'!$C$18:$C$62</definedName>
    <definedName name="XDO_?FINAL_NAME?57?">SLF!$C$24:$C$106</definedName>
    <definedName name="XDO_?FINAL_NAME?570?">'SFMP- Series 13'!$C$18:$C$67</definedName>
    <definedName name="XDO_?FINAL_NAME?571?">'SFMP- Series 14'!$C$18:$C$31</definedName>
    <definedName name="XDO_?FINAL_NAME?572?">'SFMP- Series 14'!$C$18:$C$62</definedName>
    <definedName name="XDO_?FINAL_NAME?573?">'SFMP- Series 14'!$C$18:$C$67</definedName>
    <definedName name="XDO_?FINAL_NAME?574?">'SFMP- Series 15'!$C$18:$C$29</definedName>
    <definedName name="XDO_?FINAL_NAME?575?">'SFMP- Series 15'!$C$18:$C$60</definedName>
    <definedName name="XDO_?FINAL_NAME?576?">'SFMP- Series 15'!$C$18:$C$65</definedName>
    <definedName name="XDO_?FINAL_NAME?577?">'SFMP- Series 16'!$C$18:$C$33</definedName>
    <definedName name="XDO_?FINAL_NAME?578?">'SFMP- Series 16'!$C$18:$C$64</definedName>
    <definedName name="XDO_?FINAL_NAME?579?">'SFMP- Series 16'!$C$18:$C$69</definedName>
    <definedName name="XDO_?FINAL_NAME?58?">SLF!$C$24:$C$117</definedName>
    <definedName name="XDO_?FINAL_NAME?580?">'SFMP- Series 17'!$C$18:$C$30</definedName>
    <definedName name="XDO_?FINAL_NAME?581?">'SFMP- Series 17'!$C$18:$C$61</definedName>
    <definedName name="XDO_?FINAL_NAME?582?">'SFMP- Series 17'!$C$18:$C$66</definedName>
    <definedName name="XDO_?FINAL_NAME?583?">'SCPOF-Series A (Plan 5)'!$C$10:$C$59</definedName>
    <definedName name="XDO_?FINAL_NAME?584?">'SCPOF-Series A (Plan 5)'!$C$10:$C$78</definedName>
    <definedName name="XDO_?FINAL_NAME?585?">'SCPOF-Series A (Plan 5)'!$C$10:$C$109</definedName>
    <definedName name="XDO_?FINAL_NAME?586?">'SCPOF-Series A (Plan 5)'!$C$10:$C$114</definedName>
    <definedName name="XDO_?FINAL_NAME?587?">'SFMP- Series 18'!$C$18:$C$30</definedName>
    <definedName name="XDO_?FINAL_NAME?588?">'SFMP- Series 18'!$C$18:$C$61</definedName>
    <definedName name="XDO_?FINAL_NAME?589?">'SFMP- Series 18'!$C$18:$C$66</definedName>
    <definedName name="XDO_?FINAL_NAME?59?">SLF!$C$24:$C$133</definedName>
    <definedName name="XDO_?FINAL_NAME?590?">'SCPOF-Series A (Plan 6)'!$C$10:$C$59</definedName>
    <definedName name="XDO_?FINAL_NAME?591?">'SCPOF-Series A (Plan 6)'!$C$10:$C$76</definedName>
    <definedName name="XDO_?FINAL_NAME?592?">'SCPOF-Series A (Plan 6)'!$C$10:$C$107</definedName>
    <definedName name="XDO_?FINAL_NAME?593?">'SCPOF-Series A (Plan 6)'!$C$10:$C$112</definedName>
    <definedName name="XDO_?FINAL_NAME?594?">'SFMP- Series 19'!$C$18:$C$32</definedName>
    <definedName name="XDO_?FINAL_NAME?595?">'SFMP- Series 19'!$C$18:$C$63</definedName>
    <definedName name="XDO_?FINAL_NAME?596?">'SFMP- Series 19'!$C$18:$C$68</definedName>
    <definedName name="XDO_?FINAL_NAME?597?">'SFMP- Series 20'!$C$18:$C$29</definedName>
    <definedName name="XDO_?FINAL_NAME?598?">'SFMP- Series 20'!$C$18:$C$60</definedName>
    <definedName name="XDO_?FINAL_NAME?599?">'SFMP- Series 20'!$C$18:$C$65</definedName>
    <definedName name="XDO_?FINAL_NAME?6?">SMTGS!$C$10:$C$110</definedName>
    <definedName name="XDO_?FINAL_NAME?60?">SLF!$C$24:$C$149</definedName>
    <definedName name="XDO_?FINAL_NAME?600?">'SFMP- Series 21'!$C$18:$C$29</definedName>
    <definedName name="XDO_?FINAL_NAME?601?">'SFMP- Series 21'!$C$18:$C$60</definedName>
    <definedName name="XDO_?FINAL_NAME?602?">'SFMP- Series 21'!$C$18:$C$65</definedName>
    <definedName name="XDO_?FINAL_NAME?603?">'SFMP- Series 22'!$C$18:$C$28</definedName>
    <definedName name="XDO_?FINAL_NAME?604?">'SFMP- Series 22'!$C$18:$C$59</definedName>
    <definedName name="XDO_?FINAL_NAME?605?">'SFMP- Series 22'!$C$18:$C$64</definedName>
    <definedName name="XDO_?FINAL_NAME?606?">'SFMP- Series 23'!$C$18:$C$28</definedName>
    <definedName name="XDO_?FINAL_NAME?607?">'SFMP- Series 23'!$C$18:$C$59</definedName>
    <definedName name="XDO_?FINAL_NAME?608?">'SFMP- Series 23'!$C$18:$C$64</definedName>
    <definedName name="XDO_?FINAL_NAME?609?">'SFMP- Series 24'!$C$18:$C$25</definedName>
    <definedName name="XDO_?FINAL_NAME?61?">SLF!$C$24:$C$154</definedName>
    <definedName name="XDO_?FINAL_NAME?610?">'SFMP- Series 24'!$C$18:$C$56</definedName>
    <definedName name="XDO_?FINAL_NAME?611?">'SFMP- Series 24'!$C$18:$C$61</definedName>
    <definedName name="XDO_?FINAL_NAME?612?">'SFMP- Series 25'!$C$18:$C$19</definedName>
    <definedName name="XDO_?FINAL_NAME?613?">'SFMP- Series 25'!$C$18:$C$50</definedName>
    <definedName name="XDO_?FINAL_NAME?614?">'SFMP- Series 25'!$C$18:$C$55</definedName>
    <definedName name="XDO_?FINAL_NAME?615?">#REF!</definedName>
    <definedName name="XDO_?FINAL_NAME?616?">#REF!</definedName>
    <definedName name="XDO_?FINAL_NAME?617?">SBIRIOS!$C$10:$C$50</definedName>
    <definedName name="XDO_?FINAL_NAME?618?">SBIRIOS!$C$10:$C$89</definedName>
    <definedName name="XDO_?FINAL_NAME?619?">SBIRIOS!$C$10:$C$94</definedName>
    <definedName name="XDO_?FINAL_NAME?62?">SDBF!$C$18:$C$26</definedName>
    <definedName name="XDO_?FINAL_NAME?620?">#REF!</definedName>
    <definedName name="XDO_?FINAL_NAME?621?">#REF!</definedName>
    <definedName name="XDO_?FINAL_NAME?622?">#REF!</definedName>
    <definedName name="XDO_?FINAL_NAME?623?">#REF!</definedName>
    <definedName name="XDO_?FINAL_NAME?63?">SDBF!$C$18:$C$36</definedName>
    <definedName name="XDO_?FINAL_NAME?64?">SDBF!$C$18:$C$61</definedName>
    <definedName name="XDO_?FINAL_NAME?65?">SDBF!$C$18:$C$66</definedName>
    <definedName name="XDO_?FINAL_NAME?66?">SSF!$C$18</definedName>
    <definedName name="XDO_?FINAL_NAME?67?">SSF!$C$18:$C$74</definedName>
    <definedName name="XDO_?FINAL_NAME?68?">SSF!$C$18:$C$99</definedName>
    <definedName name="XDO_?FINAL_NAME?69?">SSF!$C$18:$C$116</definedName>
    <definedName name="XDO_?FINAL_NAME?7?">SMTGS!$C$10:$C$115</definedName>
    <definedName name="XDO_?FINAL_NAME?70?">SSF!$C$18:$C$121</definedName>
    <definedName name="XDO_?FINAL_NAME?71?">SCRF!$C$18:$C$87</definedName>
    <definedName name="XDO_?FINAL_NAME?72?">SCRF!$C$18:$C$113</definedName>
    <definedName name="XDO_?FINAL_NAME?73?">SCRF!$C$18:$C$124</definedName>
    <definedName name="XDO_?FINAL_NAME?74?">SCRF!$C$18:$C$143</definedName>
    <definedName name="XDO_?FINAL_NAME?75?">SCRF!$C$18:$C$148</definedName>
    <definedName name="XDO_?FINAL_NAME?76?">SFEF!$C$10:$C$32</definedName>
    <definedName name="XDO_?FINAL_NAME?77?">SFEF!$C$10:$C$71</definedName>
    <definedName name="XDO_?FINAL_NAME?78?">SFEF!$C$10:$C$75</definedName>
    <definedName name="XDO_?FINAL_NAME?79?">SFEF!$C$10:$C$80</definedName>
    <definedName name="XDO_?FINAL_NAME?8?">SMGLF!$C$10:$C$47</definedName>
    <definedName name="XDO_?FINAL_NAME?80?">SDHF!$C$10:$C$36</definedName>
    <definedName name="XDO_?FINAL_NAME?81?">SDHF!$C$10:$C$62</definedName>
    <definedName name="XDO_?FINAL_NAME?82?">SDHF!$C$10:$C$76</definedName>
    <definedName name="XDO_?FINAL_NAME?83?">SDHF!$C$10:$C$84</definedName>
    <definedName name="XDO_?FINAL_NAME?84?">SDHF!$C$10:$C$109</definedName>
    <definedName name="XDO_?FINAL_NAME?85?">SDHF!$C$10:$C$114</definedName>
    <definedName name="XDO_?FINAL_NAME?86?">SMUSD!$C$18:$C$64</definedName>
    <definedName name="XDO_?FINAL_NAME?87?">SMUSD!$C$18:$C$70</definedName>
    <definedName name="XDO_?FINAL_NAME?88?">SMUSD!$C$18:$C$86</definedName>
    <definedName name="XDO_?FINAL_NAME?89?">SMUSD!$C$18:$C$113</definedName>
    <definedName name="XDO_?FINAL_NAME?9?">SMGLF!$C$10:$C$86</definedName>
    <definedName name="XDO_?FINAL_NAME?90?">SMUSD!$C$18:$C$144</definedName>
    <definedName name="XDO_?FINAL_NAME?91?">SMUSD!$C$18:$C$148</definedName>
    <definedName name="XDO_?FINAL_NAME?92?">SMUSD!$C$18:$C$163</definedName>
    <definedName name="XDO_?FINAL_NAME?93?">SMUSD!$C$18:$C$168</definedName>
    <definedName name="XDO_?FINAL_NAME?94?">SMIDCAP!$C$10:$C$55</definedName>
    <definedName name="XDO_?FINAL_NAME?95?">SMIDCAP!$C$10:$C$94</definedName>
    <definedName name="XDO_?FINAL_NAME?96?">SMIDCAP!$C$10:$C$99</definedName>
    <definedName name="XDO_?FINAL_NAME?97?">SMCMF!$C$24:$C$27</definedName>
    <definedName name="XDO_?FINAL_NAME?98?">SMCMF!$C$24:$C$52</definedName>
    <definedName name="XDO_?FINAL_NAME?99?">SMCMF!$C$24:$C$57</definedName>
    <definedName name="XDO_?FINAL_PER_NET?">SMEEF!$I$10:$I$96</definedName>
    <definedName name="XDO_?FINAL_PER_NET?1?">SLMF!$I$10:$I$70</definedName>
    <definedName name="XDO_?FINAL_PER_NET?10?">SMGLF!$I$10:$I$91</definedName>
    <definedName name="XDO_?FINAL_PER_NET?100?">SMCOMMA!$I$10:$I$33</definedName>
    <definedName name="XDO_?FINAL_PER_NET?101?">SMCOMMA!$I$10:$I$72</definedName>
    <definedName name="XDO_?FINAL_PER_NET?102?">SMCOMMA!$I$10:$I$77</definedName>
    <definedName name="XDO_?FINAL_PER_NET?103?">SMGF!$I$24:$I$29</definedName>
    <definedName name="XDO_?FINAL_PER_NET?104?">SMGF!$I$24:$I$40</definedName>
    <definedName name="XDO_?FINAL_PER_NET?105?">SMGF!$I$24:$I$55</definedName>
    <definedName name="XDO_?FINAL_PER_NET?106?">SMGF!$I$24:$I$60</definedName>
    <definedName name="XDO_?FINAL_PER_NET?107?">SMMULTI!$I$10:$I$62</definedName>
    <definedName name="XDO_?FINAL_PER_NET?108?">SMMULTI!$I$10:$I$101</definedName>
    <definedName name="XDO_?FINAL_PER_NET?109?">SMMULTI!$I$10:$I$106</definedName>
    <definedName name="XDO_?FINAL_PER_NET?11?">SEHF!$I$10:$I$57</definedName>
    <definedName name="XDO_?FINAL_PER_NET?110?">SMAAF!$I$10:$I$59</definedName>
    <definedName name="XDO_?FINAL_PER_NET?111?">SMAAF!$I$10:$I$75</definedName>
    <definedName name="XDO_?FINAL_PER_NET?112?">SMAAF!$I$10:$I$94</definedName>
    <definedName name="XDO_?FINAL_PER_NET?113?">SMAAF!$I$10:$I$102</definedName>
    <definedName name="XDO_?FINAL_PER_NET?114?">SMAAF!$I$10:$I$107</definedName>
    <definedName name="XDO_?FINAL_PER_NET?115?">SBLUECHIP!$I$10:$I$61</definedName>
    <definedName name="XDO_?FINAL_PER_NET?116?">SBLUECHIP!$I$10:$I$98</definedName>
    <definedName name="XDO_?FINAL_PER_NET?117?">SBLUECHIP!$I$10:$I$102</definedName>
    <definedName name="XDO_?FINAL_PER_NET?118?">SBLUECHIP!$I$10:$I$107</definedName>
    <definedName name="XDO_?FINAL_PER_NET?119?">SAOF!$I$10:$I$86</definedName>
    <definedName name="XDO_?FINAL_PER_NET?12?">SEHF!$I$10:$I$62</definedName>
    <definedName name="XDO_?FINAL_PER_NET?120?">SAOF!$I$10:$I$104</definedName>
    <definedName name="XDO_?FINAL_PER_NET?121?">SAOF!$I$10:$I$119</definedName>
    <definedName name="XDO_?FINAL_PER_NET?122?">SAOF!$I$10:$I$164</definedName>
    <definedName name="XDO_?FINAL_PER_NET?123?">SAOF!$I$10:$I$168</definedName>
    <definedName name="XDO_?FINAL_PER_NET?124?">SAOF!$I$10:$I$173</definedName>
    <definedName name="XDO_?FINAL_PER_NET?125?">SIF!$I$10:$I$35</definedName>
    <definedName name="XDO_?FINAL_PER_NET?126?">SIF!$I$10:$I$74</definedName>
    <definedName name="XDO_?FINAL_PER_NET?127?">SIF!$I$10:$I$79</definedName>
    <definedName name="XDO_?FINAL_PER_NET?128?">SMLDF!$I$18:$I$73</definedName>
    <definedName name="XDO_?FINAL_PER_NET?129?">SMLDF!$I$18:$I$87</definedName>
    <definedName name="XDO_?FINAL_PER_NET?13?">SEHF!$I$10:$I$120</definedName>
    <definedName name="XDO_?FINAL_PER_NET?130?">SMLDF!$I$18:$I$99</definedName>
    <definedName name="XDO_?FINAL_PER_NET?131?">SMLDF!$I$18:$I$108</definedName>
    <definedName name="XDO_?FINAL_PER_NET?132?">SMLDF!$I$18:$I$116</definedName>
    <definedName name="XDO_?FINAL_PER_NET?133?">SMLDF!$I$18:$I$130</definedName>
    <definedName name="XDO_?FINAL_PER_NET?134?">SMLDF!$I$18:$I$147</definedName>
    <definedName name="XDO_?FINAL_PER_NET?135?">SMLDF!$I$18:$I$152</definedName>
    <definedName name="XDO_?FINAL_PER_NET?136?">SSTDF!$I$18:$I$128</definedName>
    <definedName name="XDO_?FINAL_PER_NET?137?">SSTDF!$I$18:$I$135</definedName>
    <definedName name="XDO_?FINAL_PER_NET?138?">SSTDF!$I$18:$I$147</definedName>
    <definedName name="XDO_?FINAL_PER_NET?139?">SSTDF!$I$18:$I$154</definedName>
    <definedName name="XDO_?FINAL_PER_NET?14?">SEHF!$I$10:$I$139</definedName>
    <definedName name="XDO_?FINAL_PER_NET?140?">SSTDF!$I$18:$I$161</definedName>
    <definedName name="XDO_?FINAL_PER_NET?141?">SSTDF!$I$18:$I$169</definedName>
    <definedName name="XDO_?FINAL_PER_NET?142?">SSTDF!$I$18:$I$186</definedName>
    <definedName name="XDO_?FINAL_PER_NET?143?">SSTDF!$I$18:$I$191</definedName>
    <definedName name="XDO_?FINAL_PER_NET?144?">'SETF-Gold'!$I$42</definedName>
    <definedName name="XDO_?FINAL_PER_NET?145?">'SETF-Gold'!$I$42:$I$50</definedName>
    <definedName name="XDO_?FINAL_PER_NET?146?">'SETF-Gold'!$I$42:$I$55</definedName>
    <definedName name="XDO_?FINAL_PER_NET?147?">SPSU!$I$10:$I$28</definedName>
    <definedName name="XDO_?FINAL_PER_NET?148?">SPSU!$I$10:$I$67</definedName>
    <definedName name="XDO_?FINAL_PER_NET?149?">SPSU!$I$10:$I$72</definedName>
    <definedName name="XDO_?FINAL_PER_NET?15?">SEHF!$I$10:$I$149</definedName>
    <definedName name="XDO_?FINAL_PER_NET?150?">SGF!$I$40</definedName>
    <definedName name="XDO_?FINAL_PER_NET?151?">SGF!$I$40:$I$50</definedName>
    <definedName name="XDO_?FINAL_PER_NET?152?">SGF!$I$40:$I$55</definedName>
    <definedName name="XDO_?FINAL_PER_NET?153?">'STAF-II'!$I$10:$I$35</definedName>
    <definedName name="XDO_?FINAL_PER_NET?154?">'STAF-II'!$I$10:$I$40</definedName>
    <definedName name="XDO_?FINAL_PER_NET?155?">'STAF-II'!$I$10:$I$77</definedName>
    <definedName name="XDO_?FINAL_PER_NET?156?">'STAF-II'!$I$10:$I$82</definedName>
    <definedName name="XDO_?FINAL_PER_NET?157?">'SETF-SENSEX'!$I$10:$I$40</definedName>
    <definedName name="XDO_?FINAL_PER_NET?158?">'SETF-SENSEX'!$I$10:$I$79</definedName>
    <definedName name="XDO_?FINAL_PER_NET?159?">'SETF-SENSEX'!$I$10:$I$84</definedName>
    <definedName name="XDO_?FINAL_PER_NET?16?">SEHF!$I$10:$I$173</definedName>
    <definedName name="XDO_?FINAL_PER_NET?160?">SSCF!$I$10:$I$56</definedName>
    <definedName name="XDO_?FINAL_PER_NET?161?">SSCF!$I$10:$I$60</definedName>
    <definedName name="XDO_?FINAL_PER_NET?162?">SSCF!$I$10:$I$97</definedName>
    <definedName name="XDO_?FINAL_PER_NET?163?">SSCF!$I$10:$I$102</definedName>
    <definedName name="XDO_?FINAL_PER_NET?164?">SBPF!$I$18:$I$64</definedName>
    <definedName name="XDO_?FINAL_PER_NET?165?">SBPF!$I$18:$I$68</definedName>
    <definedName name="XDO_?FINAL_PER_NET?166?">SBPF!$I$18:$I$77</definedName>
    <definedName name="XDO_?FINAL_PER_NET?167?">SBPF!$I$18:$I$102</definedName>
    <definedName name="XDO_?FINAL_PER_NET?168?">SBPF!$I$18:$I$107</definedName>
    <definedName name="XDO_?FINAL_PER_NET?169?">'STAF-III'!$I$10:$I$35</definedName>
    <definedName name="XDO_?FINAL_PER_NET?17?">SEHF!$I$10:$I$177</definedName>
    <definedName name="XDO_?FINAL_PER_NET?170?">'STAF-III'!$I$10:$I$74</definedName>
    <definedName name="XDO_?FINAL_PER_NET?171?">'STAF-III'!$I$10:$I$79</definedName>
    <definedName name="XDO_?FINAL_PER_NET?172?">'SEOF-I'!$I$10:$I$41</definedName>
    <definedName name="XDO_?FINAL_PER_NET?173?">'SEOF-I'!$I$10:$I$45</definedName>
    <definedName name="XDO_?FINAL_PER_NET?174?">'SEOF-I'!$I$10:$I$82</definedName>
    <definedName name="XDO_?FINAL_PER_NET?175?">'SEOF-I'!$I$10:$I$87</definedName>
    <definedName name="XDO_?FINAL_PER_NET?176?">'SLTAF-I'!$I$10:$I$33</definedName>
    <definedName name="XDO_?FINAL_PER_NET?177?">'SLTAF-I'!$I$10:$I$37</definedName>
    <definedName name="XDO_?FINAL_PER_NET?178?">'SLTAF-I'!$I$10:$I$74</definedName>
    <definedName name="XDO_?FINAL_PER_NET?179?">'SLTAF-I'!$I$10:$I$79</definedName>
    <definedName name="XDO_?FINAL_PER_NET?18?">SEHF!$I$10:$I$182</definedName>
    <definedName name="XDO_?FINAL_PER_NET?180?">'SLTAF-II'!$I$10:$I$33</definedName>
    <definedName name="XDO_?FINAL_PER_NET?181?">'SLTAF-II'!$I$10:$I$37</definedName>
    <definedName name="XDO_?FINAL_PER_NET?182?">'SLTAF-II'!$I$10:$I$74</definedName>
    <definedName name="XDO_?FINAL_PER_NET?183?">'SLTAF-II'!$I$10:$I$79</definedName>
    <definedName name="XDO_?FINAL_PER_NET?184?">SBFS!$I$10:$I$25</definedName>
    <definedName name="XDO_?FINAL_PER_NET?185?">SBFS!$I$10:$I$29</definedName>
    <definedName name="XDO_?FINAL_PER_NET?186?">SBFS!$I$10:$I$66</definedName>
    <definedName name="XDO_?FINAL_PER_NET?187?">SBFS!$I$10:$I$71</definedName>
    <definedName name="XDO_?FINAL_PER_NET?188?">SDAAF!$I$10:$I$42</definedName>
    <definedName name="XDO_?FINAL_PER_NET?189?">SDAAF!$I$10:$I$81</definedName>
    <definedName name="XDO_?FINAL_PER_NET?19?">SMIF!$I$18:$I$35</definedName>
    <definedName name="XDO_?FINAL_PER_NET?190?">SDAAF!$I$10:$I$85</definedName>
    <definedName name="XDO_?FINAL_PER_NET?191?">SDAAF!$I$10:$I$90</definedName>
    <definedName name="XDO_?FINAL_PER_NET?192?">'SETF-NN50'!$I$10:$I$59</definedName>
    <definedName name="XDO_?FINAL_PER_NET?193?">'SETF-NN50'!$I$10:$I$98</definedName>
    <definedName name="XDO_?FINAL_PER_NET?194?">'SETF-NN50'!$I$10:$I$103</definedName>
    <definedName name="XDO_?FINAL_PER_NET?195?">'SETF-NBank'!$I$10:$I$21</definedName>
    <definedName name="XDO_?FINAL_PER_NET?196?">'SETF-NBank'!$I$10:$I$60</definedName>
    <definedName name="XDO_?FINAL_PER_NET?197?">'SETF-NBank'!$I$10:$I$65</definedName>
    <definedName name="XDO_?FINAL_PER_NET?198?">'SETF-BSE 100'!$I$10:$I$110</definedName>
    <definedName name="XDO_?FINAL_PER_NET?199?">'SETF-BSE 100'!$I$10:$I$149</definedName>
    <definedName name="XDO_?FINAL_PER_NET?2?">SLMF!$I$10:$I$69</definedName>
    <definedName name="XDO_?FINAL_PER_NET?20?">SMIF!$I$18:$I$45</definedName>
    <definedName name="XDO_?FINAL_PER_NET?200?">'SETF-BSE 100'!$I$10:$I$154</definedName>
    <definedName name="XDO_?FINAL_PER_NET?201?">SESF!$I$10:$I$88</definedName>
    <definedName name="XDO_?FINAL_PER_NET?202?">SESF!$I$10:$I$102</definedName>
    <definedName name="XDO_?FINAL_PER_NET?203?">SESF!$I$10:$I$108</definedName>
    <definedName name="XDO_?FINAL_PER_NET?204?">SESF!$I$10:$I$114</definedName>
    <definedName name="XDO_?FINAL_PER_NET?205?">SESF!$I$10:$I$143</definedName>
    <definedName name="XDO_?FINAL_PER_NET?206?">SESF!$I$10:$I$147</definedName>
    <definedName name="XDO_?FINAL_PER_NET?207?">SESF!$I$10:$I$152</definedName>
    <definedName name="XDO_?FINAL_PER_NET?208?">'SETF-Nifty 50'!$I$10:$I$59</definedName>
    <definedName name="XDO_?FINAL_PER_NET?209?">'SETF-Nifty 50'!$I$10:$I$98</definedName>
    <definedName name="XDO_?FINAL_PER_NET?21?">SMIF!$I$18:$I$70</definedName>
    <definedName name="XDO_?FINAL_PER_NET?210?">'SETF-Nifty 50'!$I$10:$I$103</definedName>
    <definedName name="XDO_?FINAL_PER_NET?211?">'SEOF-IV'!$I$10:$I$42</definedName>
    <definedName name="XDO_?FINAL_PER_NET?212?">'SEOF-IV'!$I$10:$I$46</definedName>
    <definedName name="XDO_?FINAL_PER_NET?213?">'SEOF-IV'!$I$10:$I$83</definedName>
    <definedName name="XDO_?FINAL_PER_NET?214?">'SEOF-IV'!$I$10:$I$88</definedName>
    <definedName name="XDO_?FINAL_PER_NET?215?">'SLTAF-III'!$I$10:$I$33</definedName>
    <definedName name="XDO_?FINAL_PER_NET?216?">'SLTAF-III'!$I$10:$I$37</definedName>
    <definedName name="XDO_?FINAL_PER_NET?217?">'SLTAF-III'!$I$10:$I$74</definedName>
    <definedName name="XDO_?FINAL_PER_NET?218?">'SLTAF-III'!$I$10:$I$79</definedName>
    <definedName name="XDO_?FINAL_PER_NET?219?">'SETF-10 Yr Gilt'!$I$24</definedName>
    <definedName name="XDO_?FINAL_PER_NET?22?">SMIF!$I$18:$I$75</definedName>
    <definedName name="XDO_?FINAL_PER_NET?220?">'SETF-10 Yr Gilt'!$I$24:$I$49</definedName>
    <definedName name="XDO_?FINAL_PER_NET?221?">'SETF-10 Yr Gilt'!$I$24:$I$54</definedName>
    <definedName name="XDO_?FINAL_PER_NET?222?">'SDAFS-XVIII'!$I$10:$I$20</definedName>
    <definedName name="XDO_?FINAL_PER_NET?223?">'SDAFS-XVIII'!$I$10:$I$37</definedName>
    <definedName name="XDO_?FINAL_PER_NET?224?">'SDAFS-XVIII'!$I$10:$I$43</definedName>
    <definedName name="XDO_?FINAL_PER_NET?225?">'SDAFS-XVIII'!$I$10:$I$51</definedName>
    <definedName name="XDO_?FINAL_PER_NET?226?">'SDAFS-XVIII'!$I$10:$I$56</definedName>
    <definedName name="XDO_?FINAL_PER_NET?227?">'SDAFS-XVIII'!$I$10:$I$66</definedName>
    <definedName name="XDO_?FINAL_PER_NET?228?">'SDAFS-XVIII'!$I$10:$I$83</definedName>
    <definedName name="XDO_?FINAL_PER_NET?229?">'SDAFS-XVIII'!$I$10:$I$88</definedName>
    <definedName name="XDO_?FINAL_PER_NET?23?">SCOF!$I$10:$I$38</definedName>
    <definedName name="XDO_?FINAL_PER_NET?230?">'SLTAF-IV'!$I$10:$I$37</definedName>
    <definedName name="XDO_?FINAL_PER_NET?231?">'SLTAF-IV'!$I$10:$I$41</definedName>
    <definedName name="XDO_?FINAL_PER_NET?232?">'SLTAF-IV'!$I$10:$I$78</definedName>
    <definedName name="XDO_?FINAL_PER_NET?233?">'SLTAF-IV'!$I$10:$I$83</definedName>
    <definedName name="XDO_?FINAL_PER_NET?234?">'SDAFS-XIX'!$I$10:$I$20</definedName>
    <definedName name="XDO_?FINAL_PER_NET?235?">'SDAFS-XIX'!$I$10:$I$46</definedName>
    <definedName name="XDO_?FINAL_PER_NET?236?">'SDAFS-XIX'!$I$10:$I$56</definedName>
    <definedName name="XDO_?FINAL_PER_NET?237?">'SDAFS-XIX'!$I$10:$I$70</definedName>
    <definedName name="XDO_?FINAL_PER_NET?238?">'SDAFS-XIX'!$I$10:$I$87</definedName>
    <definedName name="XDO_?FINAL_PER_NET?239?">'SDAFS-XIX'!$I$10:$I$92</definedName>
    <definedName name="XDO_?FINAL_PER_NET?24?">SCOF!$I$10:$I$77</definedName>
    <definedName name="XDO_?FINAL_PER_NET?240?">'SDFS-B-46'!$I$18:$I$26</definedName>
    <definedName name="XDO_?FINAL_PER_NET?241?">'SDFS-B-46'!$I$18:$I$36</definedName>
    <definedName name="XDO_?FINAL_PER_NET?242?">'SDFS-B-46'!$I$18:$I$47</definedName>
    <definedName name="XDO_?FINAL_PER_NET?243?">'SDFS-B-46'!$I$18:$I$64</definedName>
    <definedName name="XDO_?FINAL_PER_NET?244?">'SDFS-B-46'!$I$18:$I$69</definedName>
    <definedName name="XDO_?FINAL_PER_NET?245?">'SDFS-B-49'!$I$18:$I$28</definedName>
    <definedName name="XDO_?FINAL_PER_NET?246?">'SDFS-B-49'!$I$18:$I$38</definedName>
    <definedName name="XDO_?FINAL_PER_NET?247?">'SDFS-B-49'!$I$18:$I$48</definedName>
    <definedName name="XDO_?FINAL_PER_NET?248?">'SDFS-B-49'!$I$18:$I$65</definedName>
    <definedName name="XDO_?FINAL_PER_NET?249?">'SDFS-B-49'!$I$18:$I$70</definedName>
    <definedName name="XDO_?FINAL_PER_NET?25?">SCOF!$I$10:$I$82</definedName>
    <definedName name="XDO_?FINAL_PER_NET?250?">'SDAFS-XXII'!$I$10:$I$20</definedName>
    <definedName name="XDO_?FINAL_PER_NET?251?">'SDAFS-XXII'!$I$10:$I$50</definedName>
    <definedName name="XDO_?FINAL_PER_NET?252?">'SDAFS-XXII'!$I$10:$I$54</definedName>
    <definedName name="XDO_?FINAL_PER_NET?253?">'SDAFS-XXII'!$I$10:$I$62</definedName>
    <definedName name="XDO_?FINAL_PER_NET?254?">'SDAFS-XXII'!$I$10:$I$68</definedName>
    <definedName name="XDO_?FINAL_PER_NET?255?">'SDAFS-XXII'!$I$10:$I$82</definedName>
    <definedName name="XDO_?FINAL_PER_NET?256?">'SDAFS-XXII'!$I$10:$I$99</definedName>
    <definedName name="XDO_?FINAL_PER_NET?257?">'SDAFS-XXII'!$I$10:$I$104</definedName>
    <definedName name="XDO_?FINAL_PER_NET?258?">'SDFS-C-1'!$I$18:$I$26</definedName>
    <definedName name="XDO_?FINAL_PER_NET?259?">'SDFS-C-1'!$I$18:$I$36</definedName>
    <definedName name="XDO_?FINAL_PER_NET?26?">STOF!$I$10:$I$22</definedName>
    <definedName name="XDO_?FINAL_PER_NET?260?">'SDFS-C-1'!$I$18:$I$47</definedName>
    <definedName name="XDO_?FINAL_PER_NET?261?">'SDFS-C-1'!$I$18:$I$64</definedName>
    <definedName name="XDO_?FINAL_PER_NET?262?">'SDFS-C-1'!$I$18:$I$69</definedName>
    <definedName name="XDO_?FINAL_PER_NET?263?">'SDAFS-XXIII'!$I$10:$I$20</definedName>
    <definedName name="XDO_?FINAL_PER_NET?264?">'SDAFS-XXIII'!$I$10:$I$47</definedName>
    <definedName name="XDO_?FINAL_PER_NET?265?">'SDAFS-XXIII'!$I$10:$I$59</definedName>
    <definedName name="XDO_?FINAL_PER_NET?266?">'SDAFS-XXIII'!$I$10:$I$74</definedName>
    <definedName name="XDO_?FINAL_PER_NET?267?">'SDAFS-XXIII'!$I$10:$I$91</definedName>
    <definedName name="XDO_?FINAL_PER_NET?268?">'SDAFS-XXIII'!$I$10:$I$96</definedName>
    <definedName name="XDO_?FINAL_PER_NET?269?">'SDFS-C-2'!$I$18:$I$26</definedName>
    <definedName name="XDO_?FINAL_PER_NET?27?">STOF!$I$10:$I$27</definedName>
    <definedName name="XDO_?FINAL_PER_NET?270?">'SDFS-C-2'!$I$18:$I$36</definedName>
    <definedName name="XDO_?FINAL_PER_NET?271?">'SDFS-C-2'!$I$18:$I$45</definedName>
    <definedName name="XDO_?FINAL_PER_NET?272?">'SDFS-C-2'!$I$18:$I$62</definedName>
    <definedName name="XDO_?FINAL_PER_NET?273?">'SDFS-C-2'!$I$18:$I$67</definedName>
    <definedName name="XDO_?FINAL_PER_NET?274?">'SDAFS-XXIV'!$I$10:$I$34</definedName>
    <definedName name="XDO_?FINAL_PER_NET?275?">'SDAFS-XXIV'!$I$10:$I$58</definedName>
    <definedName name="XDO_?FINAL_PER_NET?276?">'SDAFS-XXIV'!$I$10:$I$71</definedName>
    <definedName name="XDO_?FINAL_PER_NET?277?">'SDAFS-XXIV'!$I$10:$I$81</definedName>
    <definedName name="XDO_?FINAL_PER_NET?278?">'SDAFS-XXIV'!$I$10:$I$98</definedName>
    <definedName name="XDO_?FINAL_PER_NET?279?">'SDAFS-XXIV'!$I$10:$I$103</definedName>
    <definedName name="XDO_?FINAL_PER_NET?28?">STOF!$I$10:$I$67</definedName>
    <definedName name="XDO_?FINAL_PER_NET?280?">'SDAFS-XXV'!$I$10:$I$34</definedName>
    <definedName name="XDO_?FINAL_PER_NET?281?">'SDAFS-XXV'!$I$10:$I$58</definedName>
    <definedName name="XDO_?FINAL_PER_NET?282?">'SDAFS-XXV'!$I$10:$I$70</definedName>
    <definedName name="XDO_?FINAL_PER_NET?283?">'SDAFS-XXV'!$I$10:$I$79</definedName>
    <definedName name="XDO_?FINAL_PER_NET?284?">'SDAFS-XXV'!$I$10:$I$96</definedName>
    <definedName name="XDO_?FINAL_PER_NET?285?">'SDAFS-XXV'!$I$10:$I$101</definedName>
    <definedName name="XDO_?FINAL_PER_NET?286?">'SLTAF-V'!$I$10:$I$41</definedName>
    <definedName name="XDO_?FINAL_PER_NET?287?">'SLTAF-V'!$I$10:$I$80</definedName>
    <definedName name="XDO_?FINAL_PER_NET?288?">'SLTAF-V'!$I$10:$I$85</definedName>
    <definedName name="XDO_?FINAL_PER_NET?289?">'SDFS-C-7'!$I$18:$I$28</definedName>
    <definedName name="XDO_?FINAL_PER_NET?29?">STOF!$I$10:$I$72</definedName>
    <definedName name="XDO_?FINAL_PER_NET?290?">'SDFS-C-7'!$I$18:$I$38</definedName>
    <definedName name="XDO_?FINAL_PER_NET?291?">'SDFS-C-7'!$I$18:$I$47</definedName>
    <definedName name="XDO_?FINAL_PER_NET?292?">'SDFS-C-7'!$I$18:$I$64</definedName>
    <definedName name="XDO_?FINAL_PER_NET?293?">'SDFS-C-7'!$I$18:$I$69</definedName>
    <definedName name="XDO_?FINAL_PER_NET?294?">'SDAFS-XXVI'!$I$10:$I$34</definedName>
    <definedName name="XDO_?FINAL_PER_NET?295?">'SDAFS-XXVI'!$I$10:$I$54</definedName>
    <definedName name="XDO_?FINAL_PER_NET?296?">'SDAFS-XXVI'!$I$10:$I$59</definedName>
    <definedName name="XDO_?FINAL_PER_NET?297?">'SDAFS-XXVI'!$I$10:$I$68</definedName>
    <definedName name="XDO_?FINAL_PER_NET?298?">'SDAFS-XXVI'!$I$10:$I$77</definedName>
    <definedName name="XDO_?FINAL_PER_NET?299?">'SDAFS-XXVI'!$I$10:$I$94</definedName>
    <definedName name="XDO_?FINAL_PER_NET?3?">SLMF!$I$10:$I$107</definedName>
    <definedName name="XDO_?FINAL_PER_NET?30?">SHOF!$I$10:$I$29</definedName>
    <definedName name="XDO_?FINAL_PER_NET?300?">'SDAFS-XXVI'!$I$10:$I$99</definedName>
    <definedName name="XDO_?FINAL_PER_NET?301?">'SDFS-C-8'!$I$18:$I$28</definedName>
    <definedName name="XDO_?FINAL_PER_NET?302?">'SDFS-C-8'!$I$18:$I$38</definedName>
    <definedName name="XDO_?FINAL_PER_NET?303?">'SDFS-C-8'!$I$18:$I$46</definedName>
    <definedName name="XDO_?FINAL_PER_NET?304?">'SDFS-C-8'!$I$18:$I$63</definedName>
    <definedName name="XDO_?FINAL_PER_NET?305?">'SDFS-C-8'!$I$18:$I$68</definedName>
    <definedName name="XDO_?FINAL_PER_NET?306?">'SDFS-C-9'!$I$18:$I$27</definedName>
    <definedName name="XDO_?FINAL_PER_NET?307?">'SDFS-C-9'!$I$18:$I$37</definedName>
    <definedName name="XDO_?FINAL_PER_NET?308?">'SDFS-C-9'!$I$18:$I$45</definedName>
    <definedName name="XDO_?FINAL_PER_NET?309?">'SDFS-C-9'!$I$18:$I$62</definedName>
    <definedName name="XDO_?FINAL_PER_NET?31?">SHOF!$I$10:$I$33</definedName>
    <definedName name="XDO_?FINAL_PER_NET?310?">'SDFS-C-9'!$I$18:$I$67</definedName>
    <definedName name="XDO_?FINAL_PER_NET?311?">'SDFS-C-10'!$I$18:$I$29</definedName>
    <definedName name="XDO_?FINAL_PER_NET?312?">'SDFS-C-10'!$I$18:$I$39</definedName>
    <definedName name="XDO_?FINAL_PER_NET?313?">'SDFS-C-10'!$I$18:$I$48</definedName>
    <definedName name="XDO_?FINAL_PER_NET?314?">'SDFS-C-10'!$I$18:$I$65</definedName>
    <definedName name="XDO_?FINAL_PER_NET?315?">'SDFS-C-10'!$I$18:$I$70</definedName>
    <definedName name="XDO_?FINAL_PER_NET?316?">'SDAFS-XXVII'!$I$10:$I$33</definedName>
    <definedName name="XDO_?FINAL_PER_NET?317?">'SDAFS-XXVII'!$I$10:$I$50</definedName>
    <definedName name="XDO_?FINAL_PER_NET?318?">'SDAFS-XXVII'!$I$10:$I$55</definedName>
    <definedName name="XDO_?FINAL_PER_NET?319?">'SDAFS-XXVII'!$I$10:$I$63</definedName>
    <definedName name="XDO_?FINAL_PER_NET?32?">SHOF!$I$10:$I$70</definedName>
    <definedName name="XDO_?FINAL_PER_NET?320?">'SDAFS-XXVII'!$I$10:$I$72</definedName>
    <definedName name="XDO_?FINAL_PER_NET?321?">'SDAFS-XXVII'!$I$10:$I$89</definedName>
    <definedName name="XDO_?FINAL_PER_NET?322?">'SDAFS-XXVII'!$I$10:$I$94</definedName>
    <definedName name="XDO_?FINAL_PER_NET?323?">'SDFS-C-12'!$I$18:$I$27</definedName>
    <definedName name="XDO_?FINAL_PER_NET?324?">'SDFS-C-12'!$I$18:$I$39</definedName>
    <definedName name="XDO_?FINAL_PER_NET?325?">'SDFS-C-12'!$I$18:$I$48</definedName>
    <definedName name="XDO_?FINAL_PER_NET?326?">'SDFS-C-12'!$I$18:$I$65</definedName>
    <definedName name="XDO_?FINAL_PER_NET?327?">'SDFS-C-12'!$I$18:$I$70</definedName>
    <definedName name="XDO_?FINAL_PER_NET?328?">'SDFS-C-14'!$I$18:$I$28</definedName>
    <definedName name="XDO_?FINAL_PER_NET?329?">'SDFS-C-14'!$I$18:$I$38</definedName>
    <definedName name="XDO_?FINAL_PER_NET?33?">SHOF!$I$10:$I$75</definedName>
    <definedName name="XDO_?FINAL_PER_NET?330?">'SDFS-C-14'!$I$18:$I$47</definedName>
    <definedName name="XDO_?FINAL_PER_NET?331?">'SDFS-C-14'!$I$18:$I$64</definedName>
    <definedName name="XDO_?FINAL_PER_NET?332?">'SDFS-C-14'!$I$18:$I$69</definedName>
    <definedName name="XDO_?FINAL_PER_NET?333?">'SLTAF-VI'!$I$10:$I$54</definedName>
    <definedName name="XDO_?FINAL_PER_NET?334?">'SLTAF-VI'!$I$10:$I$93</definedName>
    <definedName name="XDO_?FINAL_PER_NET?335?">'SLTAF-VI'!$I$10:$I$98</definedName>
    <definedName name="XDO_?FINAL_PER_NET?336?">'SDAFS-XXVIII'!$I$10:$I$32</definedName>
    <definedName name="XDO_?FINAL_PER_NET?337?">'SDAFS-XXVIII'!$I$10:$I$53</definedName>
    <definedName name="XDO_?FINAL_PER_NET?338?">'SDAFS-XXVIII'!$I$10:$I$64</definedName>
    <definedName name="XDO_?FINAL_PER_NET?339?">'SDAFS-XXVIII'!$I$10:$I$74</definedName>
    <definedName name="XDO_?FINAL_PER_NET?34?">SCF!$I$10:$I$50</definedName>
    <definedName name="XDO_?FINAL_PER_NET?340?">'SDAFS-XXVIII'!$I$10:$I$91</definedName>
    <definedName name="XDO_?FINAL_PER_NET?341?">'SDAFS-XXVIII'!$I$10:$I$96</definedName>
    <definedName name="XDO_?FINAL_PER_NET?342?">'SDFS-C-16'!$I$18:$I$33</definedName>
    <definedName name="XDO_?FINAL_PER_NET?343?">'SDFS-C-16'!$I$18:$I$44</definedName>
    <definedName name="XDO_?FINAL_PER_NET?344?">'SDFS-C-16'!$I$18:$I$54</definedName>
    <definedName name="XDO_?FINAL_PER_NET?345?">'SDFS-C-16'!$I$18:$I$71</definedName>
    <definedName name="XDO_?FINAL_PER_NET?346?">'SDFS-C-16'!$I$18:$I$76</definedName>
    <definedName name="XDO_?FINAL_PER_NET?347?">'SDFS-C-18'!$I$18:$I$37</definedName>
    <definedName name="XDO_?FINAL_PER_NET?348?">'SDFS-C-18'!$I$18:$I$49</definedName>
    <definedName name="XDO_?FINAL_PER_NET?349?">'SDFS-C-18'!$I$18:$I$58</definedName>
    <definedName name="XDO_?FINAL_PER_NET?35?">SCF!$I$10:$I$88</definedName>
    <definedName name="XDO_?FINAL_PER_NET?350?">'SDFS-C-18'!$I$18:$I$75</definedName>
    <definedName name="XDO_?FINAL_PER_NET?351?">'SDFS-C-18'!$I$18:$I$80</definedName>
    <definedName name="XDO_?FINAL_PER_NET?352?">'SDFS-C-19'!$I$18:$I$30</definedName>
    <definedName name="XDO_?FINAL_PER_NET?353?">'SDFS-C-19'!$I$18:$I$40</definedName>
    <definedName name="XDO_?FINAL_PER_NET?354?">'SDFS-C-19'!$I$18:$I$50</definedName>
    <definedName name="XDO_?FINAL_PER_NET?355?">'SDFS-C-19'!$I$18:$I$67</definedName>
    <definedName name="XDO_?FINAL_PER_NET?356?">'SDFS-C-19'!$I$18:$I$72</definedName>
    <definedName name="XDO_?FINAL_PER_NET?357?">'SDAFS-XXIX'!$I$10:$I$33</definedName>
    <definedName name="XDO_?FINAL_PER_NET?358?">'SDAFS-XXIX'!$I$10:$I$55</definedName>
    <definedName name="XDO_?FINAL_PER_NET?359?">'SDAFS-XXIX'!$I$10:$I$66</definedName>
    <definedName name="XDO_?FINAL_PER_NET?36?">SCF!$I$10:$I$92</definedName>
    <definedName name="XDO_?FINAL_PER_NET?360?">'SDAFS-XXIX'!$I$10:$I$74</definedName>
    <definedName name="XDO_?FINAL_PER_NET?361?">'SDAFS-XXIX'!$I$10:$I$91</definedName>
    <definedName name="XDO_?FINAL_PER_NET?362?">'SDAFS-XXIX'!$I$10:$I$96</definedName>
    <definedName name="XDO_?FINAL_PER_NET?363?">'SDFS-C-20'!$I$18:$I$28</definedName>
    <definedName name="XDO_?FINAL_PER_NET?364?">'SDFS-C-20'!$I$18:$I$39</definedName>
    <definedName name="XDO_?FINAL_PER_NET?365?">'SDFS-C-20'!$I$18:$I$50</definedName>
    <definedName name="XDO_?FINAL_PER_NET?366?">'SDFS-C-20'!$I$18:$I$67</definedName>
    <definedName name="XDO_?FINAL_PER_NET?367?">'SDFS-C-20'!$I$18:$I$72</definedName>
    <definedName name="XDO_?FINAL_PER_NET?368?">'SDFS-C-21'!$I$18:$I$30</definedName>
    <definedName name="XDO_?FINAL_PER_NET?369?">'SDFS-C-21'!$I$18:$I$40</definedName>
    <definedName name="XDO_?FINAL_PER_NET?37?">SCF!$I$10:$I$97</definedName>
    <definedName name="XDO_?FINAL_PER_NET?370?">'SDFS-C-21'!$I$18:$I$51</definedName>
    <definedName name="XDO_?FINAL_PER_NET?371?">'SDFS-C-21'!$I$18:$I$68</definedName>
    <definedName name="XDO_?FINAL_PER_NET?372?">'SDFS-C-21'!$I$18:$I$73</definedName>
    <definedName name="XDO_?FINAL_PER_NET?373?">'SDFS-C-22'!$I$18:$I$29</definedName>
    <definedName name="XDO_?FINAL_PER_NET?374?">'SDFS-C-22'!$I$18:$I$48</definedName>
    <definedName name="XDO_?FINAL_PER_NET?375?">'SDFS-C-22'!$I$18:$I$65</definedName>
    <definedName name="XDO_?FINAL_PER_NET?376?">'SDFS-C-22'!$I$18:$I$70</definedName>
    <definedName name="XDO_?FINAL_PER_NET?377?">'SDFS-C-23'!$I$18:$I$34</definedName>
    <definedName name="XDO_?FINAL_PER_NET?378?">'SDFS-C-23'!$I$18:$I$55</definedName>
    <definedName name="XDO_?FINAL_PER_NET?379?">'SDFS-C-23'!$I$18:$I$72</definedName>
    <definedName name="XDO_?FINAL_PER_NET?38?">SNIF!$I$10:$I$59</definedName>
    <definedName name="XDO_?FINAL_PER_NET?380?">'SDFS-C-23'!$I$18:$I$77</definedName>
    <definedName name="XDO_?FINAL_PER_NET?381?">'SETF-SN50'!$I$10:$I$59</definedName>
    <definedName name="XDO_?FINAL_PER_NET?382?">'SETF-SN50'!$I$10:$I$102</definedName>
    <definedName name="XDO_?FINAL_PER_NET?383?">'SDFS-C-24'!$I$18:$I$29</definedName>
    <definedName name="XDO_?FINAL_PER_NET?384?">'SDFS-C-24'!$I$18:$I$33</definedName>
    <definedName name="XDO_?FINAL_PER_NET?385?">'SDFS-C-24'!$I$18:$I$47</definedName>
    <definedName name="XDO_?FINAL_PER_NET?386?">'SDFS-C-24'!$I$18:$I$64</definedName>
    <definedName name="XDO_?FINAL_PER_NET?387?">'SDFS-C-24'!$I$18:$I$69</definedName>
    <definedName name="XDO_?FINAL_PER_NET?388?">'SDFS-C-25'!$I$18:$I$33</definedName>
    <definedName name="XDO_?FINAL_PER_NET?389?">'SDFS-C-25'!$I$18:$I$39</definedName>
    <definedName name="XDO_?FINAL_PER_NET?39?">SNIF!$I$10:$I$98</definedName>
    <definedName name="XDO_?FINAL_PER_NET?390?">'SDFS-C-25'!$I$18:$I$53</definedName>
    <definedName name="XDO_?FINAL_PER_NET?391?">'SDFS-C-25'!$I$18:$I$70</definedName>
    <definedName name="XDO_?FINAL_PER_NET?392?">'SDFS-C-25'!$I$18:$I$75</definedName>
    <definedName name="XDO_?FINAL_PER_NET?393?">'SDAFS-XXX'!$I$10:$I$33</definedName>
    <definedName name="XDO_?FINAL_PER_NET?394?">'SDAFS-XXX'!$I$10:$I$53</definedName>
    <definedName name="XDO_?FINAL_PER_NET?395?">'SDAFS-XXX'!$I$10:$I$69</definedName>
    <definedName name="XDO_?FINAL_PER_NET?396?">'SDAFS-XXX'!$I$10:$I$86</definedName>
    <definedName name="XDO_?FINAL_PER_NET?397?">'SDAFS-XXX'!$I$10:$I$91</definedName>
    <definedName name="XDO_?FINAL_PER_NET?398?">'SDFS-C-26'!$I$18:$I$32</definedName>
    <definedName name="XDO_?FINAL_PER_NET?399?">'SDFS-C-26'!$I$18:$I$47</definedName>
    <definedName name="XDO_?FINAL_PER_NET?4?">SLMF!$I$10:$I$112</definedName>
    <definedName name="XDO_?FINAL_PER_NET?40?">SNIF!$I$10:$I$102</definedName>
    <definedName name="XDO_?FINAL_PER_NET?400?">'SDFS-C-26'!$I$18:$I$64</definedName>
    <definedName name="XDO_?FINAL_PER_NET?401?">'SDFS-C-26'!$I$18:$I$69</definedName>
    <definedName name="XDO_?FINAL_PER_NET?402?">'SDFS-C-27'!$I$18:$I$29</definedName>
    <definedName name="XDO_?FINAL_PER_NET?403?">'SDFS-C-27'!$I$18:$I$45</definedName>
    <definedName name="XDO_?FINAL_PER_NET?404?">'SDFS-C-27'!$I$18:$I$62</definedName>
    <definedName name="XDO_?FINAL_PER_NET?405?">'SDFS-C-27'!$I$18:$I$67</definedName>
    <definedName name="XDO_?FINAL_PER_NET?406?">'SDFS-C-28'!$I$18:$I$32</definedName>
    <definedName name="XDO_?FINAL_PER_NET?407?">'SDFS-C-28'!$I$18:$I$42</definedName>
    <definedName name="XDO_?FINAL_PER_NET?408?">'SDFS-C-28'!$I$18:$I$50</definedName>
    <definedName name="XDO_?FINAL_PER_NET?409?">'SDFS-C-28'!$I$18:$I$67</definedName>
    <definedName name="XDO_?FINAL_PER_NET?41?">SNIF!$I$10:$I$107</definedName>
    <definedName name="XDO_?FINAL_PER_NET?410?">'SDFS-C-28'!$I$18:$I$72</definedName>
    <definedName name="XDO_?FINAL_PER_NET?411?">'SDFS-C-30'!$I$18:$I$31</definedName>
    <definedName name="XDO_?FINAL_PER_NET?412?">'SDFS-C-30'!$I$18:$I$49</definedName>
    <definedName name="XDO_?FINAL_PER_NET?413?">'SDFS-C-30'!$I$18:$I$66</definedName>
    <definedName name="XDO_?FINAL_PER_NET?414?">'SDFS-C-30'!$I$18:$I$71</definedName>
    <definedName name="XDO_?FINAL_PER_NET?415?">'SETF-Quality'!$I$10:$I$39</definedName>
    <definedName name="XDO_?FINAL_PER_NET?416?">'SETF-Quality'!$I$10:$I$78</definedName>
    <definedName name="XDO_?FINAL_PER_NET?417?">'SETF-Quality'!$I$10:$I$83</definedName>
    <definedName name="XDO_?FINAL_PER_NET?418?">'SDFS-C-31'!$I$30:$I$31</definedName>
    <definedName name="XDO_?FINAL_PER_NET?419?">'SDFS-C-31'!$I$30:$I$41</definedName>
    <definedName name="XDO_?FINAL_PER_NET?42?">SMCBF!$I$10:$I$33</definedName>
    <definedName name="XDO_?FINAL_PER_NET?420?">'SDFS-C-31'!$I$30:$I$58</definedName>
    <definedName name="XDO_?FINAL_PER_NET?421?">'SDFS-C-31'!$I$30:$I$63</definedName>
    <definedName name="XDO_?FINAL_PER_NET?422?">'SDFS-C-32'!$I$18:$I$36</definedName>
    <definedName name="XDO_?FINAL_PER_NET?423?">'SDFS-C-32'!$I$18:$I$52</definedName>
    <definedName name="XDO_?FINAL_PER_NET?424?">'SDFS-C-32'!$I$18:$I$69</definedName>
    <definedName name="XDO_?FINAL_PER_NET?425?">'SDFS-C-32'!$I$18:$I$74</definedName>
    <definedName name="XDO_?FINAL_PER_NET?426?">'SDFS-C-33'!$I$18:$I$37</definedName>
    <definedName name="XDO_?FINAL_PER_NET?427?">'SDFS-C-33'!$I$18:$I$54</definedName>
    <definedName name="XDO_?FINAL_PER_NET?428?">'SDFS-C-33'!$I$18:$I$71</definedName>
    <definedName name="XDO_?FINAL_PER_NET?429?">'SDFS-C-33'!$I$18:$I$76</definedName>
    <definedName name="XDO_?FINAL_PER_NET?43?">SMCBF!$I$10:$I$37</definedName>
    <definedName name="XDO_?FINAL_PER_NET?430?">'SDFS-C-34'!$I$18:$I$32</definedName>
    <definedName name="XDO_?FINAL_PER_NET?431?">'SDFS-C-34'!$I$18:$I$48</definedName>
    <definedName name="XDO_?FINAL_PER_NET?432?">'SDFS-C-34'!$I$18:$I$65</definedName>
    <definedName name="XDO_?FINAL_PER_NET?433?">'SDFS-C-34'!$I$18:$I$70</definedName>
    <definedName name="XDO_?FINAL_PER_NET?434?">'SDFS-C-35'!$I$18:$I$32</definedName>
    <definedName name="XDO_?FINAL_PER_NET?435?">'SDFS-C-35'!$I$18:$I$47</definedName>
    <definedName name="XDO_?FINAL_PER_NET?436?">'SDFS-C-35'!$I$18:$I$64</definedName>
    <definedName name="XDO_?FINAL_PER_NET?437?">'SDFS-C-35'!$I$18:$I$69</definedName>
    <definedName name="XDO_?FINAL_PER_NET?438?">'SDFS-C-36'!$I$18</definedName>
    <definedName name="XDO_?FINAL_PER_NET?439?">'SDFS-C-36'!$I$18:$I$22</definedName>
    <definedName name="XDO_?FINAL_PER_NET?44?">SMCBF!$I$10:$I$50</definedName>
    <definedName name="XDO_?FINAL_PER_NET?440?">'SDFS-C-36'!$I$18:$I$35</definedName>
    <definedName name="XDO_?FINAL_PER_NET?441?">'SDFS-C-36'!$I$18:$I$43</definedName>
    <definedName name="XDO_?FINAL_PER_NET?442?">'SDFS-C-36'!$I$18:$I$60</definedName>
    <definedName name="XDO_?FINAL_PER_NET?443?">'SDFS-C-36'!$I$18:$I$65</definedName>
    <definedName name="XDO_?FINAL_PER_NET?444?">'SDFS-C-37'!$I$18:$I$20</definedName>
    <definedName name="XDO_?FINAL_PER_NET?445?">'SDFS-C-37'!$I$18:$I$24</definedName>
    <definedName name="XDO_?FINAL_PER_NET?446?">'SDFS-C-37'!$I$18:$I$38</definedName>
    <definedName name="XDO_?FINAL_PER_NET?447?">'SDFS-C-37'!$I$18:$I$48</definedName>
    <definedName name="XDO_?FINAL_PER_NET?448?">'SDFS-C-37'!$I$18:$I$65</definedName>
    <definedName name="XDO_?FINAL_PER_NET?449?">'SDFS-C-37'!$I$18:$I$70</definedName>
    <definedName name="XDO_?FINAL_PER_NET?45?">SMCBF!$I$10:$I$58</definedName>
    <definedName name="XDO_?FINAL_PER_NET?450?">'SDFS-C-38'!$I$18:$I$29</definedName>
    <definedName name="XDO_?FINAL_PER_NET?451?">'SDFS-C-38'!$I$18:$I$46</definedName>
    <definedName name="XDO_?FINAL_PER_NET?452?">'SDFS-C-38'!$I$18:$I$53</definedName>
    <definedName name="XDO_?FINAL_PER_NET?453?">'SDFS-C-38'!$I$18:$I$70</definedName>
    <definedName name="XDO_?FINAL_PER_NET?454?">'SDFS-C-38'!$I$18:$I$75</definedName>
    <definedName name="XDO_?FINAL_PER_NET?455?">SCBF!$I$18:$I$94</definedName>
    <definedName name="XDO_?FINAL_PER_NET?456?">SCBF!$I$18:$I$101</definedName>
    <definedName name="XDO_?FINAL_PER_NET?457?">SCBF!$I$18:$I$111</definedName>
    <definedName name="XDO_?FINAL_PER_NET?458?">SCBF!$I$18:$I$117</definedName>
    <definedName name="XDO_?FINAL_PER_NET?459?">SCBF!$I$18:$I$124</definedName>
    <definedName name="XDO_?FINAL_PER_NET?46?">SMCBF!$I$10:$I$83</definedName>
    <definedName name="XDO_?FINAL_PER_NET?460?">SCBF!$I$18:$I$147</definedName>
    <definedName name="XDO_?FINAL_PER_NET?461?">SCBF!$I$18:$I$152</definedName>
    <definedName name="XDO_?FINAL_PER_NET?462?">'SDFS-C-40'!$I$18:$I$28</definedName>
    <definedName name="XDO_?FINAL_PER_NET?463?">'SDFS-C-40'!$I$18:$I$39</definedName>
    <definedName name="XDO_?FINAL_PER_NET?464?">'SDFS-C-40'!$I$18:$I$62</definedName>
    <definedName name="XDO_?FINAL_PER_NET?465?">'SDFS-C-40'!$I$18:$I$67</definedName>
    <definedName name="XDO_?FINAL_PER_NET?466?">'SDFS-C-41'!$I$18:$I$31</definedName>
    <definedName name="XDO_?FINAL_PER_NET?467?">'SDFS-C-41'!$I$18:$I$42</definedName>
    <definedName name="XDO_?FINAL_PER_NET?468?">'SDFS-C-41'!$I$18:$I$65</definedName>
    <definedName name="XDO_?FINAL_PER_NET?469?">'SDFS-C-41'!$I$18:$I$70</definedName>
    <definedName name="XDO_?FINAL_PER_NET?47?">SMCBF!$I$10:$I$88</definedName>
    <definedName name="XDO_?FINAL_PER_NET?470?">'SDFS-C-42'!$I$18:$I$19</definedName>
    <definedName name="XDO_?FINAL_PER_NET?471?">'SDFS-C-42'!$I$18:$I$34</definedName>
    <definedName name="XDO_?FINAL_PER_NET?472?">'SDFS-C-42'!$I$18:$I$44</definedName>
    <definedName name="XDO_?FINAL_PER_NET?473?">'SDFS-C-42'!$I$18:$I$61</definedName>
    <definedName name="XDO_?FINAL_PER_NET?474?">'SDFS-C-42'!$I$18:$I$66</definedName>
    <definedName name="XDO_?FINAL_PER_NET?475?">'SDFS-C-43'!$I$18:$I$28</definedName>
    <definedName name="XDO_?FINAL_PER_NET?476?">'SDFS-C-43'!$I$18:$I$41</definedName>
    <definedName name="XDO_?FINAL_PER_NET?477?">'SDFS-C-43'!$I$18:$I$64</definedName>
    <definedName name="XDO_?FINAL_PER_NET?478?">'SDFS-C-43'!$I$18:$I$69</definedName>
    <definedName name="XDO_?FINAL_PER_NET?479?">'SDFS-C-44'!$I$18:$I$28</definedName>
    <definedName name="XDO_?FINAL_PER_NET?48?">SOF!$I$48:$I$49</definedName>
    <definedName name="XDO_?FINAL_PER_NET?480?">'SDFS-C-44'!$I$18:$I$39</definedName>
    <definedName name="XDO_?FINAL_PER_NET?481?">'SDFS-C-44'!$I$18:$I$62</definedName>
    <definedName name="XDO_?FINAL_PER_NET?482?">'SDFS-C-44'!$I$18:$I$67</definedName>
    <definedName name="XDO_?FINAL_PER_NET?483?">'SCPOF-A1'!$I$10:$I$59</definedName>
    <definedName name="XDO_?FINAL_PER_NET?484?">'SCPOF-A1'!$I$10:$I$75</definedName>
    <definedName name="XDO_?FINAL_PER_NET?485?">'SCPOF-A1'!$I$10:$I$79</definedName>
    <definedName name="XDO_?FINAL_PER_NET?486?">'SCPOF-A1'!$I$10:$I$108</definedName>
    <definedName name="XDO_?FINAL_PER_NET?487?">'SCPOF-A1'!$I$10:$I$113</definedName>
    <definedName name="XDO_?FINAL_PER_NET?488?">'SDFS-C-46'!$I$18:$I$25</definedName>
    <definedName name="XDO_?FINAL_PER_NET?489?">'SDFS-C-46'!$I$18:$I$29</definedName>
    <definedName name="XDO_?FINAL_PER_NET?49?">SOF!$I$48:$I$54</definedName>
    <definedName name="XDO_?FINAL_PER_NET?490?">'SDFS-C-46'!$I$18:$I$39</definedName>
    <definedName name="XDO_?FINAL_PER_NET?491?">'SDFS-C-46'!$I$18:$I$46</definedName>
    <definedName name="XDO_?FINAL_PER_NET?492?">'SDFS-C-46'!$I$18:$I$63</definedName>
    <definedName name="XDO_?FINAL_PER_NET?493?">'SDFS-C-46'!$I$18:$I$68</definedName>
    <definedName name="XDO_?FINAL_PER_NET?494?">SEMVF!$I$10:$I$59</definedName>
    <definedName name="XDO_?FINAL_PER_NET?495?">SEMVF!$I$10:$I$96</definedName>
    <definedName name="XDO_?FINAL_PER_NET?496?">SEMVF!$I$10:$I$100</definedName>
    <definedName name="XDO_?FINAL_PER_NET?497?">SEMVF!$I$10:$I$105</definedName>
    <definedName name="XDO_?FINAL_PER_NET?498?">'SDFS-C-47'!$I$18:$I$20</definedName>
    <definedName name="XDO_?FINAL_PER_NET?499?">'SDFS-C-47'!$I$18:$I$24</definedName>
    <definedName name="XDO_?FINAL_PER_NET?5?">SMTGS!$I$10:$I$71</definedName>
    <definedName name="XDO_?FINAL_PER_NET?50?">SMMDF!$I$18:$I$45</definedName>
    <definedName name="XDO_?FINAL_PER_NET?500?">'SDFS-C-47'!$I$18:$I$36</definedName>
    <definedName name="XDO_?FINAL_PER_NET?501?">'SDFS-C-47'!$I$18:$I$45</definedName>
    <definedName name="XDO_?FINAL_PER_NET?502?">'SDFS-C-47'!$I$18:$I$62</definedName>
    <definedName name="XDO_?FINAL_PER_NET?503?">'SDFS-C-47'!$I$18:$I$67</definedName>
    <definedName name="XDO_?FINAL_PER_NET?504?">'SDFS-C-48'!$I$18:$I$34</definedName>
    <definedName name="XDO_?FINAL_PER_NET?505?">'SDFS-C-48'!$I$18:$I$44</definedName>
    <definedName name="XDO_?FINAL_PER_NET?506?">'SDFS-C-48'!$I$18:$I$67</definedName>
    <definedName name="XDO_?FINAL_PER_NET?507?">'SDFS-C-48'!$I$18:$I$72</definedName>
    <definedName name="XDO_?FINAL_PER_NET?508?">'SDFS-C-49'!$I$18:$I$26</definedName>
    <definedName name="XDO_?FINAL_PER_NET?509?">'SDFS-C-49'!$I$18:$I$37</definedName>
    <definedName name="XDO_?FINAL_PER_NET?51?">SMMDF!$I$18:$I$67</definedName>
    <definedName name="XDO_?FINAL_PER_NET?510?">'SDFS-C-49'!$I$18:$I$60</definedName>
    <definedName name="XDO_?FINAL_PER_NET?511?">'SDFS-C-49'!$I$18:$I$65</definedName>
    <definedName name="XDO_?FINAL_PER_NET?512?">'SCPOF-Series A (Plan 2)'!$I$10:$I$59</definedName>
    <definedName name="XDO_?FINAL_PER_NET?513?">'SCPOF-Series A (Plan 2)'!$I$10:$I$74</definedName>
    <definedName name="XDO_?FINAL_PER_NET?514?">'SCPOF-Series A (Plan 2)'!$I$10:$I$84</definedName>
    <definedName name="XDO_?FINAL_PER_NET?515?">'SCPOF-Series A (Plan 2)'!$I$10:$I$107</definedName>
    <definedName name="XDO_?FINAL_PER_NET?516?">'SCPOF-Series A (Plan 2)'!$I$10:$I$112</definedName>
    <definedName name="XDO_?FINAL_PER_NET?517?">'SDFS-C-50'!$I$18:$I$26</definedName>
    <definedName name="XDO_?FINAL_PER_NET?518?">'SDFS-C-50'!$I$18:$I$40</definedName>
    <definedName name="XDO_?FINAL_PER_NET?519?">'SDFS-C-50'!$I$18:$I$47</definedName>
    <definedName name="XDO_?FINAL_PER_NET?52?">SMMDF!$I$18:$I$75</definedName>
    <definedName name="XDO_?FINAL_PER_NET?520?">'SDFS-C-50'!$I$18:$I$64</definedName>
    <definedName name="XDO_?FINAL_PER_NET?521?">'SDFS-C-50'!$I$18:$I$69</definedName>
    <definedName name="XDO_?FINAL_PER_NET?522?">'SFMP- Series 1'!$I$26:$I$31</definedName>
    <definedName name="XDO_?FINAL_PER_NET?523?">'SFMP- Series 1'!$I$26:$I$54</definedName>
    <definedName name="XDO_?FINAL_PER_NET?524?">'SFMP- Series 1'!$I$26:$I$59</definedName>
    <definedName name="XDO_?FINAL_PER_NET?525?">'SFMP- Series 2'!$I$18:$I$29</definedName>
    <definedName name="XDO_?FINAL_PER_NET?526?">'SFMP- Series 2'!$I$18:$I$60</definedName>
    <definedName name="XDO_?FINAL_PER_NET?527?">'SFMP- Series 2'!$I$18:$I$65</definedName>
    <definedName name="XDO_?FINAL_PER_NET?528?">'SFMP- Series 3'!$I$18:$I$29</definedName>
    <definedName name="XDO_?FINAL_PER_NET?529?">'SFMP- Series 3'!$I$18:$I$60</definedName>
    <definedName name="XDO_?FINAL_PER_NET?53?">SMMDF!$I$18:$I$100</definedName>
    <definedName name="XDO_?FINAL_PER_NET?530?">'SFMP- Series 3'!$I$18:$I$65</definedName>
    <definedName name="XDO_?FINAL_PER_NET?531?">'SFMP- Series 4'!$I$18:$I$21</definedName>
    <definedName name="XDO_?FINAL_PER_NET?532?">'SFMP- Series 4'!$I$18:$I$35</definedName>
    <definedName name="XDO_?FINAL_PER_NET?533?">'SFMP- Series 4'!$I$18:$I$45</definedName>
    <definedName name="XDO_?FINAL_PER_NET?534?">'SFMP- Series 4'!$I$18:$I$62</definedName>
    <definedName name="XDO_?FINAL_PER_NET?535?">'SFMP- Series 4'!$I$18:$I$67</definedName>
    <definedName name="XDO_?FINAL_PER_NET?536?">'SCPOF-Series A (Plan 3)'!$I$10:$I$59</definedName>
    <definedName name="XDO_?FINAL_PER_NET?537?">'SCPOF-Series A (Plan 3)'!$I$10:$I$74</definedName>
    <definedName name="XDO_?FINAL_PER_NET?538?">'SCPOF-Series A (Plan 3)'!$I$10:$I$84</definedName>
    <definedName name="XDO_?FINAL_PER_NET?539?">'SCPOF-Series A (Plan 3)'!$I$10:$I$107</definedName>
    <definedName name="XDO_?FINAL_PER_NET?54?">SMMDF!$I$18:$I$105</definedName>
    <definedName name="XDO_?FINAL_PER_NET?540?">'SCPOF-Series A (Plan 3)'!$I$10:$I$112</definedName>
    <definedName name="XDO_?FINAL_PER_NET?541?">'SFMP- Series 6'!$I$26:$I$29</definedName>
    <definedName name="XDO_?FINAL_PER_NET?542?">'SFMP- Series 6'!$I$26:$I$52</definedName>
    <definedName name="XDO_?FINAL_PER_NET?543?">'SFMP- Series 6'!$I$26:$I$57</definedName>
    <definedName name="XDO_?FINAL_PER_NET?544?">'SFMP- Series 7'!$I$18:$I$32</definedName>
    <definedName name="XDO_?FINAL_PER_NET?545?">'SFMP- Series 7'!$I$18:$I$63</definedName>
    <definedName name="XDO_?FINAL_PER_NET?546?">'SFMP- Series 7'!$I$18:$I$68</definedName>
    <definedName name="XDO_?FINAL_PER_NET?547?">'SFMP- Series 8'!$I$18:$I$32</definedName>
    <definedName name="XDO_?FINAL_PER_NET?548?">'SFMP- Series 8'!$I$18:$I$47</definedName>
    <definedName name="XDO_?FINAL_PER_NET?549?">'SFMP- Series 8'!$I$18:$I$64</definedName>
    <definedName name="XDO_?FINAL_PER_NET?55?">SLF!$I$24</definedName>
    <definedName name="XDO_?FINAL_PER_NET?550?">'SFMP- Series 8'!$I$18:$I$69</definedName>
    <definedName name="XDO_?FINAL_PER_NET?551?">'SCPOF-Series A (Plan 4)'!$I$10:$I$59</definedName>
    <definedName name="XDO_?FINAL_PER_NET?552?">'SCPOF-Series A (Plan 4)'!$I$10:$I$75</definedName>
    <definedName name="XDO_?FINAL_PER_NET?553?">'SCPOF-Series A (Plan 4)'!$I$10:$I$85</definedName>
    <definedName name="XDO_?FINAL_PER_NET?554?">'SCPOF-Series A (Plan 4)'!$I$10:$I$108</definedName>
    <definedName name="XDO_?FINAL_PER_NET?555?">'SCPOF-Series A (Plan 4)'!$I$10:$I$113</definedName>
    <definedName name="XDO_?FINAL_PER_NET?556?">'SFMP- Series 9'!$I$18:$I$31</definedName>
    <definedName name="XDO_?FINAL_PER_NET?557?">'SFMP- Series 9'!$I$18:$I$62</definedName>
    <definedName name="XDO_?FINAL_PER_NET?558?">'SFMP- Series 9'!$I$18:$I$67</definedName>
    <definedName name="XDO_?FINAL_PER_NET?559?">'SFMP- Series 10'!$I$18:$I$31</definedName>
    <definedName name="XDO_?FINAL_PER_NET?56?">SLF!$I$24:$I$28</definedName>
    <definedName name="XDO_?FINAL_PER_NET?560?">'SFMP- Series 10'!$I$18:$I$62</definedName>
    <definedName name="XDO_?FINAL_PER_NET?561?">'SFMP- Series 10'!$I$18:$I$67</definedName>
    <definedName name="XDO_?FINAL_PER_NET?562?">'SFMP- Series 11'!$I$18:$I$36</definedName>
    <definedName name="XDO_?FINAL_PER_NET?563?">'SFMP- Series 11'!$I$18:$I$67</definedName>
    <definedName name="XDO_?FINAL_PER_NET?564?">'SFMP- Series 11'!$I$18:$I$72</definedName>
    <definedName name="XDO_?FINAL_PER_NET?565?">'SFMP- Series 12'!$I$18:$I$31</definedName>
    <definedName name="XDO_?FINAL_PER_NET?566?">'SFMP- Series 12'!$I$18:$I$62</definedName>
    <definedName name="XDO_?FINAL_PER_NET?567?">'SFMP- Series 12'!$I$18:$I$67</definedName>
    <definedName name="XDO_?FINAL_PER_NET?568?">'SFMP- Series 13'!$I$18:$I$31</definedName>
    <definedName name="XDO_?FINAL_PER_NET?569?">'SFMP- Series 13'!$I$18:$I$62</definedName>
    <definedName name="XDO_?FINAL_PER_NET?57?">SLF!$I$24:$I$106</definedName>
    <definedName name="XDO_?FINAL_PER_NET?570?">'SFMP- Series 13'!$I$18:$I$67</definedName>
    <definedName name="XDO_?FINAL_PER_NET?571?">'SFMP- Series 14'!$I$18:$I$31</definedName>
    <definedName name="XDO_?FINAL_PER_NET?572?">'SFMP- Series 14'!$I$18:$I$62</definedName>
    <definedName name="XDO_?FINAL_PER_NET?573?">'SFMP- Series 14'!$I$18:$I$67</definedName>
    <definedName name="XDO_?FINAL_PER_NET?574?">'SFMP- Series 15'!$I$18:$I$29</definedName>
    <definedName name="XDO_?FINAL_PER_NET?575?">'SFMP- Series 15'!$I$18:$I$60</definedName>
    <definedName name="XDO_?FINAL_PER_NET?576?">'SFMP- Series 15'!$I$18:$I$65</definedName>
    <definedName name="XDO_?FINAL_PER_NET?577?">'SFMP- Series 16'!$I$18:$I$33</definedName>
    <definedName name="XDO_?FINAL_PER_NET?578?">'SFMP- Series 16'!$I$18:$I$64</definedName>
    <definedName name="XDO_?FINAL_PER_NET?579?">'SFMP- Series 16'!$I$18:$I$69</definedName>
    <definedName name="XDO_?FINAL_PER_NET?58?">SLF!$I$24:$I$117</definedName>
    <definedName name="XDO_?FINAL_PER_NET?580?">'SFMP- Series 17'!$I$18:$I$30</definedName>
    <definedName name="XDO_?FINAL_PER_NET?581?">'SFMP- Series 17'!$I$18:$I$61</definedName>
    <definedName name="XDO_?FINAL_PER_NET?582?">'SFMP- Series 17'!$I$18:$I$66</definedName>
    <definedName name="XDO_?FINAL_PER_NET?583?">'SCPOF-Series A (Plan 5)'!$I$10:$I$59</definedName>
    <definedName name="XDO_?FINAL_PER_NET?584?">'SCPOF-Series A (Plan 5)'!$I$10:$I$78</definedName>
    <definedName name="XDO_?FINAL_PER_NET?585?">'SCPOF-Series A (Plan 5)'!$I$10:$I$109</definedName>
    <definedName name="XDO_?FINAL_PER_NET?586?">'SCPOF-Series A (Plan 5)'!$I$10:$I$114</definedName>
    <definedName name="XDO_?FINAL_PER_NET?587?">'SFMP- Series 18'!$I$18:$I$30</definedName>
    <definedName name="XDO_?FINAL_PER_NET?588?">'SFMP- Series 18'!$I$18:$I$61</definedName>
    <definedName name="XDO_?FINAL_PER_NET?589?">'SFMP- Series 18'!$I$18:$I$66</definedName>
    <definedName name="XDO_?FINAL_PER_NET?59?">SLF!$I$24:$I$133</definedName>
    <definedName name="XDO_?FINAL_PER_NET?590?">'SCPOF-Series A (Plan 6)'!$I$10:$I$59</definedName>
    <definedName name="XDO_?FINAL_PER_NET?591?">'SCPOF-Series A (Plan 6)'!$I$10:$I$76</definedName>
    <definedName name="XDO_?FINAL_PER_NET?592?">'SCPOF-Series A (Plan 6)'!$I$10:$I$107</definedName>
    <definedName name="XDO_?FINAL_PER_NET?593?">'SCPOF-Series A (Plan 6)'!$I$10:$I$112</definedName>
    <definedName name="XDO_?FINAL_PER_NET?594?">'SFMP- Series 19'!$I$18:$I$32</definedName>
    <definedName name="XDO_?FINAL_PER_NET?595?">'SFMP- Series 19'!$I$18:$I$63</definedName>
    <definedName name="XDO_?FINAL_PER_NET?596?">'SFMP- Series 19'!$I$18:$I$68</definedName>
    <definedName name="XDO_?FINAL_PER_NET?597?">'SFMP- Series 20'!$I$18:$I$29</definedName>
    <definedName name="XDO_?FINAL_PER_NET?598?">'SFMP- Series 20'!$I$18:$I$60</definedName>
    <definedName name="XDO_?FINAL_PER_NET?599?">'SFMP- Series 20'!$I$18:$I$65</definedName>
    <definedName name="XDO_?FINAL_PER_NET?6?">SMTGS!$I$10:$I$110</definedName>
    <definedName name="XDO_?FINAL_PER_NET?60?">SLF!$I$24:$I$149</definedName>
    <definedName name="XDO_?FINAL_PER_NET?600?">'SFMP- Series 21'!$I$18:$I$29</definedName>
    <definedName name="XDO_?FINAL_PER_NET?601?">'SFMP- Series 21'!$I$18:$I$60</definedName>
    <definedName name="XDO_?FINAL_PER_NET?602?">'SFMP- Series 21'!$I$18:$I$65</definedName>
    <definedName name="XDO_?FINAL_PER_NET?603?">'SFMP- Series 22'!$I$18:$I$28</definedName>
    <definedName name="XDO_?FINAL_PER_NET?604?">'SFMP- Series 22'!$I$18:$I$59</definedName>
    <definedName name="XDO_?FINAL_PER_NET?605?">'SFMP- Series 22'!$I$18:$I$64</definedName>
    <definedName name="XDO_?FINAL_PER_NET?606?">'SFMP- Series 23'!$I$18:$I$28</definedName>
    <definedName name="XDO_?FINAL_PER_NET?607?">'SFMP- Series 23'!$I$18:$I$59</definedName>
    <definedName name="XDO_?FINAL_PER_NET?608?">'SFMP- Series 23'!$I$18:$I$64</definedName>
    <definedName name="XDO_?FINAL_PER_NET?609?">'SFMP- Series 24'!$I$18:$I$25</definedName>
    <definedName name="XDO_?FINAL_PER_NET?61?">SLF!$I$24:$I$154</definedName>
    <definedName name="XDO_?FINAL_PER_NET?610?">'SFMP- Series 24'!$I$18:$I$56</definedName>
    <definedName name="XDO_?FINAL_PER_NET?611?">'SFMP- Series 24'!$I$18:$I$61</definedName>
    <definedName name="XDO_?FINAL_PER_NET?612?">'SFMP- Series 25'!$I$18:$I$19</definedName>
    <definedName name="XDO_?FINAL_PER_NET?613?">'SFMP- Series 25'!$I$18:$I$50</definedName>
    <definedName name="XDO_?FINAL_PER_NET?614?">'SFMP- Series 25'!$I$18:$I$55</definedName>
    <definedName name="XDO_?FINAL_PER_NET?615?">#REF!</definedName>
    <definedName name="XDO_?FINAL_PER_NET?616?">#REF!</definedName>
    <definedName name="XDO_?FINAL_PER_NET?617?">SBIRIOS!$I$10:$I$50</definedName>
    <definedName name="XDO_?FINAL_PER_NET?618?">SBIRIOS!$I$10:$I$89</definedName>
    <definedName name="XDO_?FINAL_PER_NET?619?">SBIRIOS!$I$10:$I$94</definedName>
    <definedName name="XDO_?FINAL_PER_NET?62?">SDBF!$I$18:$I$26</definedName>
    <definedName name="XDO_?FINAL_PER_NET?620?">#REF!</definedName>
    <definedName name="XDO_?FINAL_PER_NET?621?">#REF!</definedName>
    <definedName name="XDO_?FINAL_PER_NET?622?">#REF!</definedName>
    <definedName name="XDO_?FINAL_PER_NET?623?">#REF!</definedName>
    <definedName name="XDO_?FINAL_PER_NET?63?">SDBF!$I$18:$I$36</definedName>
    <definedName name="XDO_?FINAL_PER_NET?64?">SDBF!$I$18:$I$61</definedName>
    <definedName name="XDO_?FINAL_PER_NET?65?">SDBF!$I$18:$I$66</definedName>
    <definedName name="XDO_?FINAL_PER_NET?66?">SSF!$I$18</definedName>
    <definedName name="XDO_?FINAL_PER_NET?67?">SSF!$I$18:$I$74</definedName>
    <definedName name="XDO_?FINAL_PER_NET?68?">SSF!$I$18:$I$99</definedName>
    <definedName name="XDO_?FINAL_PER_NET?69?">SSF!$I$18:$I$116</definedName>
    <definedName name="XDO_?FINAL_PER_NET?7?">SMTGS!$I$10:$I$115</definedName>
    <definedName name="XDO_?FINAL_PER_NET?70?">SSF!$I$18:$I$121</definedName>
    <definedName name="XDO_?FINAL_PER_NET?71?">SCRF!$I$18:$I$87</definedName>
    <definedName name="XDO_?FINAL_PER_NET?72?">SCRF!$I$18:$I$113</definedName>
    <definedName name="XDO_?FINAL_PER_NET?73?">SCRF!$I$18:$I$124</definedName>
    <definedName name="XDO_?FINAL_PER_NET?74?">SCRF!$I$18:$I$143</definedName>
    <definedName name="XDO_?FINAL_PER_NET?75?">SCRF!$I$18:$I$148</definedName>
    <definedName name="XDO_?FINAL_PER_NET?76?">SFEF!$I$10:$I$32</definedName>
    <definedName name="XDO_?FINAL_PER_NET?77?">SFEF!$I$10:$I$71</definedName>
    <definedName name="XDO_?FINAL_PER_NET?78?">SFEF!$I$10:$I$75</definedName>
    <definedName name="XDO_?FINAL_PER_NET?79?">SFEF!$I$10:$I$80</definedName>
    <definedName name="XDO_?FINAL_PER_NET?8?">SMGLF!$I$10:$I$47</definedName>
    <definedName name="XDO_?FINAL_PER_NET?80?">SDHF!$I$10:$I$36</definedName>
    <definedName name="XDO_?FINAL_PER_NET?81?">SDHF!$I$10:$I$62</definedName>
    <definedName name="XDO_?FINAL_PER_NET?82?">SDHF!$I$10:$I$76</definedName>
    <definedName name="XDO_?FINAL_PER_NET?83?">SDHF!$I$10:$I$84</definedName>
    <definedName name="XDO_?FINAL_PER_NET?84?">SDHF!$I$10:$I$109</definedName>
    <definedName name="XDO_?FINAL_PER_NET?85?">SDHF!$I$10:$I$114</definedName>
    <definedName name="XDO_?FINAL_PER_NET?86?">SMUSD!$I$18:$I$64</definedName>
    <definedName name="XDO_?FINAL_PER_NET?87?">SMUSD!$I$18:$I$70</definedName>
    <definedName name="XDO_?FINAL_PER_NET?88?">SMUSD!$I$18:$I$86</definedName>
    <definedName name="XDO_?FINAL_PER_NET?89?">SMUSD!$I$18:$I$113</definedName>
    <definedName name="XDO_?FINAL_PER_NET?9?">SMGLF!$I$10:$I$86</definedName>
    <definedName name="XDO_?FINAL_PER_NET?90?">SMUSD!$I$18:$I$144</definedName>
    <definedName name="XDO_?FINAL_PER_NET?91?">SMUSD!$I$18:$I$148</definedName>
    <definedName name="XDO_?FINAL_PER_NET?92?">SMUSD!$I$18:$I$163</definedName>
    <definedName name="XDO_?FINAL_PER_NET?93?">SMUSD!$I$18:$I$168</definedName>
    <definedName name="XDO_?FINAL_PER_NET?94?">SMIDCAP!$I$10:$I$55</definedName>
    <definedName name="XDO_?FINAL_PER_NET?95?">SMIDCAP!$I$10:$I$94</definedName>
    <definedName name="XDO_?FINAL_PER_NET?96?">SMIDCAP!$I$10:$I$99</definedName>
    <definedName name="XDO_?FINAL_PER_NET?97?">SMCMF!$I$24:$I$27</definedName>
    <definedName name="XDO_?FINAL_PER_NET?98?">SMCMF!$I$24:$I$52</definedName>
    <definedName name="XDO_?FINAL_PER_NET?99?">SMCMF!$I$24:$I$57</definedName>
    <definedName name="XDO_?FINAL_QUANTITE?">SMEEF!$G$10:$G$96</definedName>
    <definedName name="XDO_?FINAL_QUANTITE?1?">SLMF!$G$10:$G$70</definedName>
    <definedName name="XDO_?FINAL_QUANTITE?10?">SMGLF!$G$10:$G$91</definedName>
    <definedName name="XDO_?FINAL_QUANTITE?100?">SMCOMMA!$G$10:$G$33</definedName>
    <definedName name="XDO_?FINAL_QUANTITE?101?">SMCOMMA!$G$10:$G$72</definedName>
    <definedName name="XDO_?FINAL_QUANTITE?102?">SMCOMMA!$G$10:$G$77</definedName>
    <definedName name="XDO_?FINAL_QUANTITE?103?">SMGF!$G$24:$G$29</definedName>
    <definedName name="XDO_?FINAL_QUANTITE?104?">SMGF!$G$24:$G$40</definedName>
    <definedName name="XDO_?FINAL_QUANTITE?105?">SMGF!$G$24:$G$55</definedName>
    <definedName name="XDO_?FINAL_QUANTITE?106?">SMGF!$G$24:$G$60</definedName>
    <definedName name="XDO_?FINAL_QUANTITE?107?">SMMULTI!$G$10:$G$62</definedName>
    <definedName name="XDO_?FINAL_QUANTITE?108?">SMMULTI!$G$10:$G$101</definedName>
    <definedName name="XDO_?FINAL_QUANTITE?109?">SMMULTI!$G$10:$G$106</definedName>
    <definedName name="XDO_?FINAL_QUANTITE?11?">SEHF!$G$10:$G$57</definedName>
    <definedName name="XDO_?FINAL_QUANTITE?110?">SMAAF!$G$10:$G$59</definedName>
    <definedName name="XDO_?FINAL_QUANTITE?111?">SMAAF!$G$10:$G$75</definedName>
    <definedName name="XDO_?FINAL_QUANTITE?112?">SMAAF!$G$10:$G$94</definedName>
    <definedName name="XDO_?FINAL_QUANTITE?113?">SMAAF!$G$10:$G$102</definedName>
    <definedName name="XDO_?FINAL_QUANTITE?114?">SMAAF!$G$10:$G$107</definedName>
    <definedName name="XDO_?FINAL_QUANTITE?115?">SBLUECHIP!$G$10:$G$61</definedName>
    <definedName name="XDO_?FINAL_QUANTITE?116?">SBLUECHIP!$G$10:$G$98</definedName>
    <definedName name="XDO_?FINAL_QUANTITE?117?">SBLUECHIP!$G$10:$G$102</definedName>
    <definedName name="XDO_?FINAL_QUANTITE?118?">SBLUECHIP!$G$10:$G$107</definedName>
    <definedName name="XDO_?FINAL_QUANTITE?119?">SAOF!$G$10:$G$86</definedName>
    <definedName name="XDO_?FINAL_QUANTITE?12?">SEHF!$G$10:$G$62</definedName>
    <definedName name="XDO_?FINAL_QUANTITE?120?">SAOF!$G$10:$G$104</definedName>
    <definedName name="XDO_?FINAL_QUANTITE?121?">SAOF!$G$10:$G$119</definedName>
    <definedName name="XDO_?FINAL_QUANTITE?122?">SAOF!$G$10:$G$164</definedName>
    <definedName name="XDO_?FINAL_QUANTITE?123?">SAOF!$G$10:$G$168</definedName>
    <definedName name="XDO_?FINAL_QUANTITE?124?">SAOF!$G$10:$G$173</definedName>
    <definedName name="XDO_?FINAL_QUANTITE?125?">SIF!$G$10:$G$35</definedName>
    <definedName name="XDO_?FINAL_QUANTITE?126?">SIF!$G$10:$G$74</definedName>
    <definedName name="XDO_?FINAL_QUANTITE?127?">SIF!$G$10:$G$79</definedName>
    <definedName name="XDO_?FINAL_QUANTITE?128?">SMLDF!$G$18:$G$73</definedName>
    <definedName name="XDO_?FINAL_QUANTITE?129?">SMLDF!$G$18:$G$87</definedName>
    <definedName name="XDO_?FINAL_QUANTITE?13?">SEHF!$G$10:$G$120</definedName>
    <definedName name="XDO_?FINAL_QUANTITE?130?">SMLDF!$G$18:$G$99</definedName>
    <definedName name="XDO_?FINAL_QUANTITE?131?">SMLDF!$G$18:$G$108</definedName>
    <definedName name="XDO_?FINAL_QUANTITE?132?">SMLDF!$G$18:$G$116</definedName>
    <definedName name="XDO_?FINAL_QUANTITE?133?">SMLDF!$G$18:$G$130</definedName>
    <definedName name="XDO_?FINAL_QUANTITE?134?">SMLDF!$G$18:$G$147</definedName>
    <definedName name="XDO_?FINAL_QUANTITE?135?">SMLDF!$G$18:$G$152</definedName>
    <definedName name="XDO_?FINAL_QUANTITE?136?">SSTDF!$G$18:$G$128</definedName>
    <definedName name="XDO_?FINAL_QUANTITE?137?">SSTDF!$G$18:$G$135</definedName>
    <definedName name="XDO_?FINAL_QUANTITE?138?">SSTDF!$G$18:$G$147</definedName>
    <definedName name="XDO_?FINAL_QUANTITE?139?">SSTDF!$G$18:$G$154</definedName>
    <definedName name="XDO_?FINAL_QUANTITE?14?">SEHF!$G$10:$G$139</definedName>
    <definedName name="XDO_?FINAL_QUANTITE?140?">SSTDF!$G$18:$G$161</definedName>
    <definedName name="XDO_?FINAL_QUANTITE?141?">SSTDF!$G$18:$G$169</definedName>
    <definedName name="XDO_?FINAL_QUANTITE?142?">SSTDF!$G$18:$G$186</definedName>
    <definedName name="XDO_?FINAL_QUANTITE?143?">SSTDF!$G$18:$G$191</definedName>
    <definedName name="XDO_?FINAL_QUANTITE?144?">'SETF-Gold'!$G$42</definedName>
    <definedName name="XDO_?FINAL_QUANTITE?145?">'SETF-Gold'!$G$42:$G$50</definedName>
    <definedName name="XDO_?FINAL_QUANTITE?146?">'SETF-Gold'!$G$42:$G$55</definedName>
    <definedName name="XDO_?FINAL_QUANTITE?147?">SPSU!$G$10:$G$28</definedName>
    <definedName name="XDO_?FINAL_QUANTITE?148?">SPSU!$G$10:$G$67</definedName>
    <definedName name="XDO_?FINAL_QUANTITE?149?">SPSU!$G$10:$G$72</definedName>
    <definedName name="XDO_?FINAL_QUANTITE?15?">SEHF!$G$10:$G$149</definedName>
    <definedName name="XDO_?FINAL_QUANTITE?150?">SGF!$G$40</definedName>
    <definedName name="XDO_?FINAL_QUANTITE?151?">SGF!$G$40:$G$50</definedName>
    <definedName name="XDO_?FINAL_QUANTITE?152?">SGF!$G$40:$G$55</definedName>
    <definedName name="XDO_?FINAL_QUANTITE?153?">'STAF-II'!$G$10:$G$35</definedName>
    <definedName name="XDO_?FINAL_QUANTITE?154?">'STAF-II'!$G$10:$G$40</definedName>
    <definedName name="XDO_?FINAL_QUANTITE?155?">'STAF-II'!$G$10:$G$77</definedName>
    <definedName name="XDO_?FINAL_QUANTITE?156?">'STAF-II'!$G$10:$G$82</definedName>
    <definedName name="XDO_?FINAL_QUANTITE?157?">'SETF-SENSEX'!$G$10:$G$40</definedName>
    <definedName name="XDO_?FINAL_QUANTITE?158?">'SETF-SENSEX'!$G$10:$G$79</definedName>
    <definedName name="XDO_?FINAL_QUANTITE?159?">'SETF-SENSEX'!$G$10:$G$84</definedName>
    <definedName name="XDO_?FINAL_QUANTITE?16?">SEHF!$G$10:$G$173</definedName>
    <definedName name="XDO_?FINAL_QUANTITE?160?">SSCF!$G$10:$G$56</definedName>
    <definedName name="XDO_?FINAL_QUANTITE?161?">SSCF!$G$10:$G$60</definedName>
    <definedName name="XDO_?FINAL_QUANTITE?162?">SSCF!$G$10:$G$97</definedName>
    <definedName name="XDO_?FINAL_QUANTITE?163?">SSCF!$G$10:$G$102</definedName>
    <definedName name="XDO_?FINAL_QUANTITE?164?">SBPF!$G$18:$G$64</definedName>
    <definedName name="XDO_?FINAL_QUANTITE?165?">SBPF!$G$18:$G$68</definedName>
    <definedName name="XDO_?FINAL_QUANTITE?166?">SBPF!$G$18:$G$77</definedName>
    <definedName name="XDO_?FINAL_QUANTITE?167?">SBPF!$G$18:$G$102</definedName>
    <definedName name="XDO_?FINAL_QUANTITE?168?">SBPF!$G$18:$G$107</definedName>
    <definedName name="XDO_?FINAL_QUANTITE?169?">'STAF-III'!$G$10:$G$35</definedName>
    <definedName name="XDO_?FINAL_QUANTITE?17?">SEHF!$G$10:$G$177</definedName>
    <definedName name="XDO_?FINAL_QUANTITE?170?">'STAF-III'!$G$10:$G$74</definedName>
    <definedName name="XDO_?FINAL_QUANTITE?171?">'STAF-III'!$G$10:$G$79</definedName>
    <definedName name="XDO_?FINAL_QUANTITE?172?">'SEOF-I'!$G$10:$G$41</definedName>
    <definedName name="XDO_?FINAL_QUANTITE?173?">'SEOF-I'!$G$10:$G$45</definedName>
    <definedName name="XDO_?FINAL_QUANTITE?174?">'SEOF-I'!$G$10:$G$82</definedName>
    <definedName name="XDO_?FINAL_QUANTITE?175?">'SEOF-I'!$G$10:$G$87</definedName>
    <definedName name="XDO_?FINAL_QUANTITE?176?">'SLTAF-I'!$G$10:$G$33</definedName>
    <definedName name="XDO_?FINAL_QUANTITE?177?">'SLTAF-I'!$G$10:$G$37</definedName>
    <definedName name="XDO_?FINAL_QUANTITE?178?">'SLTAF-I'!$G$10:$G$74</definedName>
    <definedName name="XDO_?FINAL_QUANTITE?179?">'SLTAF-I'!$G$10:$G$79</definedName>
    <definedName name="XDO_?FINAL_QUANTITE?18?">SEHF!$G$10:$G$182</definedName>
    <definedName name="XDO_?FINAL_QUANTITE?180?">'SLTAF-II'!$G$10:$G$33</definedName>
    <definedName name="XDO_?FINAL_QUANTITE?181?">'SLTAF-II'!$G$10:$G$37</definedName>
    <definedName name="XDO_?FINAL_QUANTITE?182?">'SLTAF-II'!$G$10:$G$74</definedName>
    <definedName name="XDO_?FINAL_QUANTITE?183?">'SLTAF-II'!$G$10:$G$79</definedName>
    <definedName name="XDO_?FINAL_QUANTITE?184?">SBFS!$G$10:$G$25</definedName>
    <definedName name="XDO_?FINAL_QUANTITE?185?">SBFS!$G$10:$G$29</definedName>
    <definedName name="XDO_?FINAL_QUANTITE?186?">SBFS!$G$10:$G$66</definedName>
    <definedName name="XDO_?FINAL_QUANTITE?187?">SBFS!$G$10:$G$71</definedName>
    <definedName name="XDO_?FINAL_QUANTITE?188?">SDAAF!$G$10:$G$42</definedName>
    <definedName name="XDO_?FINAL_QUANTITE?189?">SDAAF!$G$10:$G$81</definedName>
    <definedName name="XDO_?FINAL_QUANTITE?19?">SMIF!$G$18:$G$35</definedName>
    <definedName name="XDO_?FINAL_QUANTITE?190?">SDAAF!$G$10:$G$85</definedName>
    <definedName name="XDO_?FINAL_QUANTITE?191?">SDAAF!$G$10:$G$90</definedName>
    <definedName name="XDO_?FINAL_QUANTITE?192?">'SETF-NN50'!$G$10:$G$59</definedName>
    <definedName name="XDO_?FINAL_QUANTITE?193?">'SETF-NN50'!$G$10:$G$98</definedName>
    <definedName name="XDO_?FINAL_QUANTITE?194?">'SETF-NN50'!$G$10:$G$103</definedName>
    <definedName name="XDO_?FINAL_QUANTITE?195?">'SETF-NBank'!$G$10:$G$21</definedName>
    <definedName name="XDO_?FINAL_QUANTITE?196?">'SETF-NBank'!$G$10:$G$60</definedName>
    <definedName name="XDO_?FINAL_QUANTITE?197?">'SETF-NBank'!$G$10:$G$65</definedName>
    <definedName name="XDO_?FINAL_QUANTITE?198?">'SETF-BSE 100'!$G$10:$G$110</definedName>
    <definedName name="XDO_?FINAL_QUANTITE?199?">'SETF-BSE 100'!$G$10:$G$149</definedName>
    <definedName name="XDO_?FINAL_QUANTITE?2?">SLMF!$G$10:$G$69</definedName>
    <definedName name="XDO_?FINAL_QUANTITE?20?">SMIF!$G$18:$G$45</definedName>
    <definedName name="XDO_?FINAL_QUANTITE?200?">'SETF-BSE 100'!$G$10:$G$154</definedName>
    <definedName name="XDO_?FINAL_QUANTITE?201?">SESF!$G$10:$G$88</definedName>
    <definedName name="XDO_?FINAL_QUANTITE?202?">SESF!$G$10:$G$102</definedName>
    <definedName name="XDO_?FINAL_QUANTITE?203?">SESF!$G$10:$G$108</definedName>
    <definedName name="XDO_?FINAL_QUANTITE?204?">SESF!$G$10:$G$114</definedName>
    <definedName name="XDO_?FINAL_QUANTITE?205?">SESF!$G$10:$G$143</definedName>
    <definedName name="XDO_?FINAL_QUANTITE?206?">SESF!$G$10:$G$147</definedName>
    <definedName name="XDO_?FINAL_QUANTITE?207?">SESF!$G$10:$G$152</definedName>
    <definedName name="XDO_?FINAL_QUANTITE?208?">'SETF-Nifty 50'!$G$10:$G$59</definedName>
    <definedName name="XDO_?FINAL_QUANTITE?209?">'SETF-Nifty 50'!$G$10:$G$98</definedName>
    <definedName name="XDO_?FINAL_QUANTITE?21?">SMIF!$G$18:$G$70</definedName>
    <definedName name="XDO_?FINAL_QUANTITE?210?">'SETF-Nifty 50'!$G$10:$G$103</definedName>
    <definedName name="XDO_?FINAL_QUANTITE?211?">'SEOF-IV'!$G$10:$G$42</definedName>
    <definedName name="XDO_?FINAL_QUANTITE?212?">'SEOF-IV'!$G$10:$G$46</definedName>
    <definedName name="XDO_?FINAL_QUANTITE?213?">'SEOF-IV'!$G$10:$G$83</definedName>
    <definedName name="XDO_?FINAL_QUANTITE?214?">'SEOF-IV'!$G$10:$G$88</definedName>
    <definedName name="XDO_?FINAL_QUANTITE?215?">'SLTAF-III'!$G$10:$G$33</definedName>
    <definedName name="XDO_?FINAL_QUANTITE?216?">'SLTAF-III'!$G$10:$G$37</definedName>
    <definedName name="XDO_?FINAL_QUANTITE?217?">'SLTAF-III'!$G$10:$G$74</definedName>
    <definedName name="XDO_?FINAL_QUANTITE?218?">'SLTAF-III'!$G$10:$G$79</definedName>
    <definedName name="XDO_?FINAL_QUANTITE?219?">'SETF-10 Yr Gilt'!$G$24</definedName>
    <definedName name="XDO_?FINAL_QUANTITE?22?">SMIF!$G$18:$G$75</definedName>
    <definedName name="XDO_?FINAL_QUANTITE?220?">'SETF-10 Yr Gilt'!$G$24:$G$49</definedName>
    <definedName name="XDO_?FINAL_QUANTITE?221?">'SETF-10 Yr Gilt'!$G$24:$G$54</definedName>
    <definedName name="XDO_?FINAL_QUANTITE?222?">'SDAFS-XVIII'!$G$10:$G$20</definedName>
    <definedName name="XDO_?FINAL_QUANTITE?223?">'SDAFS-XVIII'!$G$10:$G$37</definedName>
    <definedName name="XDO_?FINAL_QUANTITE?224?">'SDAFS-XVIII'!$G$10:$G$43</definedName>
    <definedName name="XDO_?FINAL_QUANTITE?225?">'SDAFS-XVIII'!$G$10:$G$51</definedName>
    <definedName name="XDO_?FINAL_QUANTITE?226?">'SDAFS-XVIII'!$G$10:$G$56</definedName>
    <definedName name="XDO_?FINAL_QUANTITE?227?">'SDAFS-XVIII'!$G$10:$G$66</definedName>
    <definedName name="XDO_?FINAL_QUANTITE?228?">'SDAFS-XVIII'!$G$10:$G$83</definedName>
    <definedName name="XDO_?FINAL_QUANTITE?229?">'SDAFS-XVIII'!$G$10:$G$88</definedName>
    <definedName name="XDO_?FINAL_QUANTITE?23?">SCOF!$G$10:$G$38</definedName>
    <definedName name="XDO_?FINAL_QUANTITE?230?">'SLTAF-IV'!$G$10:$G$37</definedName>
    <definedName name="XDO_?FINAL_QUANTITE?231?">'SLTAF-IV'!$G$10:$G$41</definedName>
    <definedName name="XDO_?FINAL_QUANTITE?232?">'SLTAF-IV'!$G$10:$G$78</definedName>
    <definedName name="XDO_?FINAL_QUANTITE?233?">'SLTAF-IV'!$G$10:$G$83</definedName>
    <definedName name="XDO_?FINAL_QUANTITE?234?">'SDAFS-XIX'!$G$10:$G$20</definedName>
    <definedName name="XDO_?FINAL_QUANTITE?235?">'SDAFS-XIX'!$G$10:$G$46</definedName>
    <definedName name="XDO_?FINAL_QUANTITE?236?">'SDAFS-XIX'!$G$10:$G$56</definedName>
    <definedName name="XDO_?FINAL_QUANTITE?237?">'SDAFS-XIX'!$G$10:$G$70</definedName>
    <definedName name="XDO_?FINAL_QUANTITE?238?">'SDAFS-XIX'!$G$10:$G$87</definedName>
    <definedName name="XDO_?FINAL_QUANTITE?239?">'SDAFS-XIX'!$G$10:$G$92</definedName>
    <definedName name="XDO_?FINAL_QUANTITE?24?">SCOF!$G$10:$G$77</definedName>
    <definedName name="XDO_?FINAL_QUANTITE?240?">'SDFS-B-46'!$G$18:$G$26</definedName>
    <definedName name="XDO_?FINAL_QUANTITE?241?">'SDFS-B-46'!$G$18:$G$36</definedName>
    <definedName name="XDO_?FINAL_QUANTITE?242?">'SDFS-B-46'!$G$18:$G$47</definedName>
    <definedName name="XDO_?FINAL_QUANTITE?243?">'SDFS-B-46'!$G$18:$G$64</definedName>
    <definedName name="XDO_?FINAL_QUANTITE?244?">'SDFS-B-46'!$G$18:$G$69</definedName>
    <definedName name="XDO_?FINAL_QUANTITE?245?">'SDFS-B-49'!$G$18:$G$28</definedName>
    <definedName name="XDO_?FINAL_QUANTITE?246?">'SDFS-B-49'!$G$18:$G$38</definedName>
    <definedName name="XDO_?FINAL_QUANTITE?247?">'SDFS-B-49'!$G$18:$G$48</definedName>
    <definedName name="XDO_?FINAL_QUANTITE?248?">'SDFS-B-49'!$G$18:$G$65</definedName>
    <definedName name="XDO_?FINAL_QUANTITE?249?">'SDFS-B-49'!$G$18:$G$70</definedName>
    <definedName name="XDO_?FINAL_QUANTITE?25?">SCOF!$G$10:$G$82</definedName>
    <definedName name="XDO_?FINAL_QUANTITE?250?">'SDAFS-XXII'!$G$10:$G$20</definedName>
    <definedName name="XDO_?FINAL_QUANTITE?251?">'SDAFS-XXII'!$G$10:$G$50</definedName>
    <definedName name="XDO_?FINAL_QUANTITE?252?">'SDAFS-XXII'!$G$10:$G$54</definedName>
    <definedName name="XDO_?FINAL_QUANTITE?253?">'SDAFS-XXII'!$G$10:$G$62</definedName>
    <definedName name="XDO_?FINAL_QUANTITE?254?">'SDAFS-XXII'!$G$10:$G$68</definedName>
    <definedName name="XDO_?FINAL_QUANTITE?255?">'SDAFS-XXII'!$G$10:$G$82</definedName>
    <definedName name="XDO_?FINAL_QUANTITE?256?">'SDAFS-XXII'!$G$10:$G$99</definedName>
    <definedName name="XDO_?FINAL_QUANTITE?257?">'SDAFS-XXII'!$G$10:$G$104</definedName>
    <definedName name="XDO_?FINAL_QUANTITE?258?">'SDFS-C-1'!$G$18:$G$26</definedName>
    <definedName name="XDO_?FINAL_QUANTITE?259?">'SDFS-C-1'!$G$18:$G$36</definedName>
    <definedName name="XDO_?FINAL_QUANTITE?26?">STOF!$G$10:$G$22</definedName>
    <definedName name="XDO_?FINAL_QUANTITE?260?">'SDFS-C-1'!$G$18:$G$47</definedName>
    <definedName name="XDO_?FINAL_QUANTITE?261?">'SDFS-C-1'!$G$18:$G$64</definedName>
    <definedName name="XDO_?FINAL_QUANTITE?262?">'SDFS-C-1'!$G$18:$G$69</definedName>
    <definedName name="XDO_?FINAL_QUANTITE?263?">'SDAFS-XXIII'!$G$10:$G$20</definedName>
    <definedName name="XDO_?FINAL_QUANTITE?264?">'SDAFS-XXIII'!$G$10:$G$47</definedName>
    <definedName name="XDO_?FINAL_QUANTITE?265?">'SDAFS-XXIII'!$G$10:$G$59</definedName>
    <definedName name="XDO_?FINAL_QUANTITE?266?">'SDAFS-XXIII'!$G$10:$G$74</definedName>
    <definedName name="XDO_?FINAL_QUANTITE?267?">'SDAFS-XXIII'!$G$10:$G$91</definedName>
    <definedName name="XDO_?FINAL_QUANTITE?268?">'SDAFS-XXIII'!$G$10:$G$96</definedName>
    <definedName name="XDO_?FINAL_QUANTITE?269?">'SDFS-C-2'!$G$18:$G$26</definedName>
    <definedName name="XDO_?FINAL_QUANTITE?27?">STOF!$G$10:$G$27</definedName>
    <definedName name="XDO_?FINAL_QUANTITE?270?">'SDFS-C-2'!$G$18:$G$36</definedName>
    <definedName name="XDO_?FINAL_QUANTITE?271?">'SDFS-C-2'!$G$18:$G$45</definedName>
    <definedName name="XDO_?FINAL_QUANTITE?272?">'SDFS-C-2'!$G$18:$G$62</definedName>
    <definedName name="XDO_?FINAL_QUANTITE?273?">'SDFS-C-2'!$G$18:$G$67</definedName>
    <definedName name="XDO_?FINAL_QUANTITE?274?">'SDAFS-XXIV'!$G$10:$G$34</definedName>
    <definedName name="XDO_?FINAL_QUANTITE?275?">'SDAFS-XXIV'!$G$10:$G$58</definedName>
    <definedName name="XDO_?FINAL_QUANTITE?276?">'SDAFS-XXIV'!$G$10:$G$71</definedName>
    <definedName name="XDO_?FINAL_QUANTITE?277?">'SDAFS-XXIV'!$G$10:$G$81</definedName>
    <definedName name="XDO_?FINAL_QUANTITE?278?">'SDAFS-XXIV'!$G$10:$G$98</definedName>
    <definedName name="XDO_?FINAL_QUANTITE?279?">'SDAFS-XXIV'!$G$10:$G$103</definedName>
    <definedName name="XDO_?FINAL_QUANTITE?28?">STOF!$G$10:$G$67</definedName>
    <definedName name="XDO_?FINAL_QUANTITE?280?">'SDAFS-XXV'!$G$10:$G$34</definedName>
    <definedName name="XDO_?FINAL_QUANTITE?281?">'SDAFS-XXV'!$G$10:$G$58</definedName>
    <definedName name="XDO_?FINAL_QUANTITE?282?">'SDAFS-XXV'!$G$10:$G$70</definedName>
    <definedName name="XDO_?FINAL_QUANTITE?283?">'SDAFS-XXV'!$G$10:$G$79</definedName>
    <definedName name="XDO_?FINAL_QUANTITE?284?">'SDAFS-XXV'!$G$10:$G$96</definedName>
    <definedName name="XDO_?FINAL_QUANTITE?285?">'SDAFS-XXV'!$G$10:$G$101</definedName>
    <definedName name="XDO_?FINAL_QUANTITE?286?">'SLTAF-V'!$G$10:$G$41</definedName>
    <definedName name="XDO_?FINAL_QUANTITE?287?">'SLTAF-V'!$G$10:$G$80</definedName>
    <definedName name="XDO_?FINAL_QUANTITE?288?">'SLTAF-V'!$G$10:$G$85</definedName>
    <definedName name="XDO_?FINAL_QUANTITE?289?">'SDFS-C-7'!$G$18:$G$28</definedName>
    <definedName name="XDO_?FINAL_QUANTITE?29?">STOF!$G$10:$G$72</definedName>
    <definedName name="XDO_?FINAL_QUANTITE?290?">'SDFS-C-7'!$G$18:$G$38</definedName>
    <definedName name="XDO_?FINAL_QUANTITE?291?">'SDFS-C-7'!$G$18:$G$47</definedName>
    <definedName name="XDO_?FINAL_QUANTITE?292?">'SDFS-C-7'!$G$18:$G$64</definedName>
    <definedName name="XDO_?FINAL_QUANTITE?293?">'SDFS-C-7'!$G$18:$G$69</definedName>
    <definedName name="XDO_?FINAL_QUANTITE?294?">'SDAFS-XXVI'!$G$10:$G$34</definedName>
    <definedName name="XDO_?FINAL_QUANTITE?295?">'SDAFS-XXVI'!$G$10:$G$54</definedName>
    <definedName name="XDO_?FINAL_QUANTITE?296?">'SDAFS-XXVI'!$G$10:$G$59</definedName>
    <definedName name="XDO_?FINAL_QUANTITE?297?">'SDAFS-XXVI'!$G$10:$G$68</definedName>
    <definedName name="XDO_?FINAL_QUANTITE?298?">'SDAFS-XXVI'!$G$10:$G$77</definedName>
    <definedName name="XDO_?FINAL_QUANTITE?299?">'SDAFS-XXVI'!$G$10:$G$94</definedName>
    <definedName name="XDO_?FINAL_QUANTITE?3?">SLMF!$G$10:$G$107</definedName>
    <definedName name="XDO_?FINAL_QUANTITE?30?">SHOF!$G$10:$G$29</definedName>
    <definedName name="XDO_?FINAL_QUANTITE?300?">'SDAFS-XXVI'!$G$10:$G$99</definedName>
    <definedName name="XDO_?FINAL_QUANTITE?301?">'SDFS-C-8'!$G$18:$G$28</definedName>
    <definedName name="XDO_?FINAL_QUANTITE?302?">'SDFS-C-8'!$G$18:$G$38</definedName>
    <definedName name="XDO_?FINAL_QUANTITE?303?">'SDFS-C-8'!$G$18:$G$46</definedName>
    <definedName name="XDO_?FINAL_QUANTITE?304?">'SDFS-C-8'!$G$18:$G$63</definedName>
    <definedName name="XDO_?FINAL_QUANTITE?305?">'SDFS-C-8'!$G$18:$G$68</definedName>
    <definedName name="XDO_?FINAL_QUANTITE?306?">'SDFS-C-9'!$G$18:$G$27</definedName>
    <definedName name="XDO_?FINAL_QUANTITE?307?">'SDFS-C-9'!$G$18:$G$37</definedName>
    <definedName name="XDO_?FINAL_QUANTITE?308?">'SDFS-C-9'!$G$18:$G$45</definedName>
    <definedName name="XDO_?FINAL_QUANTITE?309?">'SDFS-C-9'!$G$18:$G$62</definedName>
    <definedName name="XDO_?FINAL_QUANTITE?31?">SHOF!$G$10:$G$33</definedName>
    <definedName name="XDO_?FINAL_QUANTITE?310?">'SDFS-C-9'!$G$18:$G$67</definedName>
    <definedName name="XDO_?FINAL_QUANTITE?311?">'SDFS-C-10'!$G$18:$G$29</definedName>
    <definedName name="XDO_?FINAL_QUANTITE?312?">'SDFS-C-10'!$G$18:$G$39</definedName>
    <definedName name="XDO_?FINAL_QUANTITE?313?">'SDFS-C-10'!$G$18:$G$48</definedName>
    <definedName name="XDO_?FINAL_QUANTITE?314?">'SDFS-C-10'!$G$18:$G$65</definedName>
    <definedName name="XDO_?FINAL_QUANTITE?315?">'SDFS-C-10'!$G$18:$G$70</definedName>
    <definedName name="XDO_?FINAL_QUANTITE?316?">'SDAFS-XXVII'!$G$10:$G$33</definedName>
    <definedName name="XDO_?FINAL_QUANTITE?317?">'SDAFS-XXVII'!$G$10:$G$50</definedName>
    <definedName name="XDO_?FINAL_QUANTITE?318?">'SDAFS-XXVII'!$G$10:$G$55</definedName>
    <definedName name="XDO_?FINAL_QUANTITE?319?">'SDAFS-XXVII'!$G$10:$G$63</definedName>
    <definedName name="XDO_?FINAL_QUANTITE?32?">SHOF!$G$10:$G$70</definedName>
    <definedName name="XDO_?FINAL_QUANTITE?320?">'SDAFS-XXVII'!$G$10:$G$72</definedName>
    <definedName name="XDO_?FINAL_QUANTITE?321?">'SDAFS-XXVII'!$G$10:$G$89</definedName>
    <definedName name="XDO_?FINAL_QUANTITE?322?">'SDAFS-XXVII'!$G$10:$G$94</definedName>
    <definedName name="XDO_?FINAL_QUANTITE?323?">'SDFS-C-12'!$G$18:$G$27</definedName>
    <definedName name="XDO_?FINAL_QUANTITE?324?">'SDFS-C-12'!$G$18:$G$39</definedName>
    <definedName name="XDO_?FINAL_QUANTITE?325?">'SDFS-C-12'!$G$18:$G$48</definedName>
    <definedName name="XDO_?FINAL_QUANTITE?326?">'SDFS-C-12'!$G$18:$G$65</definedName>
    <definedName name="XDO_?FINAL_QUANTITE?327?">'SDFS-C-12'!$G$18:$G$70</definedName>
    <definedName name="XDO_?FINAL_QUANTITE?328?">'SDFS-C-14'!$G$18:$G$28</definedName>
    <definedName name="XDO_?FINAL_QUANTITE?329?">'SDFS-C-14'!$G$18:$G$38</definedName>
    <definedName name="XDO_?FINAL_QUANTITE?33?">SHOF!$G$10:$G$75</definedName>
    <definedName name="XDO_?FINAL_QUANTITE?330?">'SDFS-C-14'!$G$18:$G$47</definedName>
    <definedName name="XDO_?FINAL_QUANTITE?331?">'SDFS-C-14'!$G$18:$G$64</definedName>
    <definedName name="XDO_?FINAL_QUANTITE?332?">'SDFS-C-14'!$G$18:$G$69</definedName>
    <definedName name="XDO_?FINAL_QUANTITE?333?">'SLTAF-VI'!$G$10:$G$54</definedName>
    <definedName name="XDO_?FINAL_QUANTITE?334?">'SLTAF-VI'!$G$10:$G$93</definedName>
    <definedName name="XDO_?FINAL_QUANTITE?335?">'SLTAF-VI'!$G$10:$G$98</definedName>
    <definedName name="XDO_?FINAL_QUANTITE?336?">'SDAFS-XXVIII'!$G$10:$G$32</definedName>
    <definedName name="XDO_?FINAL_QUANTITE?337?">'SDAFS-XXVIII'!$G$10:$G$53</definedName>
    <definedName name="XDO_?FINAL_QUANTITE?338?">'SDAFS-XXVIII'!$G$10:$G$64</definedName>
    <definedName name="XDO_?FINAL_QUANTITE?339?">'SDAFS-XXVIII'!$G$10:$G$74</definedName>
    <definedName name="XDO_?FINAL_QUANTITE?34?">SCF!$G$10:$G$50</definedName>
    <definedName name="XDO_?FINAL_QUANTITE?340?">'SDAFS-XXVIII'!$G$10:$G$91</definedName>
    <definedName name="XDO_?FINAL_QUANTITE?341?">'SDAFS-XXVIII'!$G$10:$G$96</definedName>
    <definedName name="XDO_?FINAL_QUANTITE?342?">'SDFS-C-16'!$G$18:$G$33</definedName>
    <definedName name="XDO_?FINAL_QUANTITE?343?">'SDFS-C-16'!$G$18:$G$44</definedName>
    <definedName name="XDO_?FINAL_QUANTITE?344?">'SDFS-C-16'!$G$18:$G$54</definedName>
    <definedName name="XDO_?FINAL_QUANTITE?345?">'SDFS-C-16'!$G$18:$G$71</definedName>
    <definedName name="XDO_?FINAL_QUANTITE?346?">'SDFS-C-16'!$G$18:$G$76</definedName>
    <definedName name="XDO_?FINAL_QUANTITE?347?">'SDFS-C-18'!$G$18:$G$37</definedName>
    <definedName name="XDO_?FINAL_QUANTITE?348?">'SDFS-C-18'!$G$18:$G$49</definedName>
    <definedName name="XDO_?FINAL_QUANTITE?349?">'SDFS-C-18'!$G$18:$G$58</definedName>
    <definedName name="XDO_?FINAL_QUANTITE?35?">SCF!$G$10:$G$88</definedName>
    <definedName name="XDO_?FINAL_QUANTITE?350?">'SDFS-C-18'!$G$18:$G$75</definedName>
    <definedName name="XDO_?FINAL_QUANTITE?351?">'SDFS-C-18'!$G$18:$G$80</definedName>
    <definedName name="XDO_?FINAL_QUANTITE?352?">'SDFS-C-19'!$G$18:$G$30</definedName>
    <definedName name="XDO_?FINAL_QUANTITE?353?">'SDFS-C-19'!$G$18:$G$40</definedName>
    <definedName name="XDO_?FINAL_QUANTITE?354?">'SDFS-C-19'!$G$18:$G$50</definedName>
    <definedName name="XDO_?FINAL_QUANTITE?355?">'SDFS-C-19'!$G$18:$G$67</definedName>
    <definedName name="XDO_?FINAL_QUANTITE?356?">'SDFS-C-19'!$G$18:$G$72</definedName>
    <definedName name="XDO_?FINAL_QUANTITE?357?">'SDAFS-XXIX'!$G$10:$G$33</definedName>
    <definedName name="XDO_?FINAL_QUANTITE?358?">'SDAFS-XXIX'!$G$10:$G$55</definedName>
    <definedName name="XDO_?FINAL_QUANTITE?359?">'SDAFS-XXIX'!$G$10:$G$66</definedName>
    <definedName name="XDO_?FINAL_QUANTITE?36?">SCF!$G$10:$G$92</definedName>
    <definedName name="XDO_?FINAL_QUANTITE?360?">'SDAFS-XXIX'!$G$10:$G$74</definedName>
    <definedName name="XDO_?FINAL_QUANTITE?361?">'SDAFS-XXIX'!$G$10:$G$91</definedName>
    <definedName name="XDO_?FINAL_QUANTITE?362?">'SDAFS-XXIX'!$G$10:$G$96</definedName>
    <definedName name="XDO_?FINAL_QUANTITE?363?">'SDFS-C-20'!$G$18:$G$28</definedName>
    <definedName name="XDO_?FINAL_QUANTITE?364?">'SDFS-C-20'!$G$18:$G$39</definedName>
    <definedName name="XDO_?FINAL_QUANTITE?365?">'SDFS-C-20'!$G$18:$G$50</definedName>
    <definedName name="XDO_?FINAL_QUANTITE?366?">'SDFS-C-20'!$G$18:$G$67</definedName>
    <definedName name="XDO_?FINAL_QUANTITE?367?">'SDFS-C-20'!$G$18:$G$72</definedName>
    <definedName name="XDO_?FINAL_QUANTITE?368?">'SDFS-C-21'!$G$18:$G$30</definedName>
    <definedName name="XDO_?FINAL_QUANTITE?369?">'SDFS-C-21'!$G$18:$G$40</definedName>
    <definedName name="XDO_?FINAL_QUANTITE?37?">SCF!$G$10:$G$97</definedName>
    <definedName name="XDO_?FINAL_QUANTITE?370?">'SDFS-C-21'!$G$18:$G$51</definedName>
    <definedName name="XDO_?FINAL_QUANTITE?371?">'SDFS-C-21'!$G$18:$G$68</definedName>
    <definedName name="XDO_?FINAL_QUANTITE?372?">'SDFS-C-21'!$G$18:$G$73</definedName>
    <definedName name="XDO_?FINAL_QUANTITE?373?">'SDFS-C-22'!$G$18:$G$29</definedName>
    <definedName name="XDO_?FINAL_QUANTITE?374?">'SDFS-C-22'!$G$18:$G$48</definedName>
    <definedName name="XDO_?FINAL_QUANTITE?375?">'SDFS-C-22'!$G$18:$G$65</definedName>
    <definedName name="XDO_?FINAL_QUANTITE?376?">'SDFS-C-22'!$G$18:$G$70</definedName>
    <definedName name="XDO_?FINAL_QUANTITE?377?">'SDFS-C-23'!$G$18:$G$34</definedName>
    <definedName name="XDO_?FINAL_QUANTITE?378?">'SDFS-C-23'!$G$18:$G$55</definedName>
    <definedName name="XDO_?FINAL_QUANTITE?379?">'SDFS-C-23'!$G$18:$G$72</definedName>
    <definedName name="XDO_?FINAL_QUANTITE?38?">SNIF!$G$10:$G$59</definedName>
    <definedName name="XDO_?FINAL_QUANTITE?380?">'SDFS-C-23'!$G$18:$G$77</definedName>
    <definedName name="XDO_?FINAL_QUANTITE?381?">'SETF-SN50'!$G$10:$G$59</definedName>
    <definedName name="XDO_?FINAL_QUANTITE?382?">'SETF-SN50'!$G$10:$G$102</definedName>
    <definedName name="XDO_?FINAL_QUANTITE?383?">'SDFS-C-24'!$G$18:$G$29</definedName>
    <definedName name="XDO_?FINAL_QUANTITE?384?">'SDFS-C-24'!$G$18:$G$33</definedName>
    <definedName name="XDO_?FINAL_QUANTITE?385?">'SDFS-C-24'!$G$18:$G$47</definedName>
    <definedName name="XDO_?FINAL_QUANTITE?386?">'SDFS-C-24'!$G$18:$G$64</definedName>
    <definedName name="XDO_?FINAL_QUANTITE?387?">'SDFS-C-24'!$G$18:$G$69</definedName>
    <definedName name="XDO_?FINAL_QUANTITE?388?">'SDFS-C-25'!$G$18:$G$33</definedName>
    <definedName name="XDO_?FINAL_QUANTITE?389?">'SDFS-C-25'!$G$18:$G$39</definedName>
    <definedName name="XDO_?FINAL_QUANTITE?39?">SNIF!$G$10:$G$98</definedName>
    <definedName name="XDO_?FINAL_QUANTITE?390?">'SDFS-C-25'!$G$18:$G$53</definedName>
    <definedName name="XDO_?FINAL_QUANTITE?391?">'SDFS-C-25'!$G$18:$G$70</definedName>
    <definedName name="XDO_?FINAL_QUANTITE?392?">'SDFS-C-25'!$G$18:$G$75</definedName>
    <definedName name="XDO_?FINAL_QUANTITE?393?">'SDAFS-XXX'!$G$10:$G$33</definedName>
    <definedName name="XDO_?FINAL_QUANTITE?394?">'SDAFS-XXX'!$G$10:$G$53</definedName>
    <definedName name="XDO_?FINAL_QUANTITE?395?">'SDAFS-XXX'!$G$10:$G$69</definedName>
    <definedName name="XDO_?FINAL_QUANTITE?396?">'SDAFS-XXX'!$G$10:$G$86</definedName>
    <definedName name="XDO_?FINAL_QUANTITE?397?">'SDAFS-XXX'!$G$10:$G$91</definedName>
    <definedName name="XDO_?FINAL_QUANTITE?398?">'SDFS-C-26'!$G$18:$G$32</definedName>
    <definedName name="XDO_?FINAL_QUANTITE?399?">'SDFS-C-26'!$G$18:$G$47</definedName>
    <definedName name="XDO_?FINAL_QUANTITE?4?">SLMF!$G$10:$G$112</definedName>
    <definedName name="XDO_?FINAL_QUANTITE?40?">SNIF!$G$10:$G$102</definedName>
    <definedName name="XDO_?FINAL_QUANTITE?400?">'SDFS-C-26'!$G$18:$G$64</definedName>
    <definedName name="XDO_?FINAL_QUANTITE?401?">'SDFS-C-26'!$G$18:$G$69</definedName>
    <definedName name="XDO_?FINAL_QUANTITE?402?">'SDFS-C-27'!$G$18:$G$29</definedName>
    <definedName name="XDO_?FINAL_QUANTITE?403?">'SDFS-C-27'!$G$18:$G$45</definedName>
    <definedName name="XDO_?FINAL_QUANTITE?404?">'SDFS-C-27'!$G$18:$G$62</definedName>
    <definedName name="XDO_?FINAL_QUANTITE?405?">'SDFS-C-27'!$G$18:$G$67</definedName>
    <definedName name="XDO_?FINAL_QUANTITE?406?">'SDFS-C-28'!$G$18:$G$32</definedName>
    <definedName name="XDO_?FINAL_QUANTITE?407?">'SDFS-C-28'!$G$18:$G$42</definedName>
    <definedName name="XDO_?FINAL_QUANTITE?408?">'SDFS-C-28'!$G$18:$G$50</definedName>
    <definedName name="XDO_?FINAL_QUANTITE?409?">'SDFS-C-28'!$G$18:$G$67</definedName>
    <definedName name="XDO_?FINAL_QUANTITE?41?">SNIF!$G$10:$G$107</definedName>
    <definedName name="XDO_?FINAL_QUANTITE?410?">'SDFS-C-28'!$G$18:$G$72</definedName>
    <definedName name="XDO_?FINAL_QUANTITE?411?">'SDFS-C-30'!$G$18:$G$31</definedName>
    <definedName name="XDO_?FINAL_QUANTITE?412?">'SDFS-C-30'!$G$18:$G$49</definedName>
    <definedName name="XDO_?FINAL_QUANTITE?413?">'SDFS-C-30'!$G$18:$G$66</definedName>
    <definedName name="XDO_?FINAL_QUANTITE?414?">'SDFS-C-30'!$G$18:$G$71</definedName>
    <definedName name="XDO_?FINAL_QUANTITE?415?">'SETF-Quality'!$G$10:$G$39</definedName>
    <definedName name="XDO_?FINAL_QUANTITE?416?">'SETF-Quality'!$G$10:$G$78</definedName>
    <definedName name="XDO_?FINAL_QUANTITE?417?">'SETF-Quality'!$G$10:$G$83</definedName>
    <definedName name="XDO_?FINAL_QUANTITE?418?">'SDFS-C-31'!$G$30:$G$31</definedName>
    <definedName name="XDO_?FINAL_QUANTITE?419?">'SDFS-C-31'!$G$30:$G$41</definedName>
    <definedName name="XDO_?FINAL_QUANTITE?42?">SMCBF!$G$10:$G$33</definedName>
    <definedName name="XDO_?FINAL_QUANTITE?420?">'SDFS-C-31'!$G$30:$G$58</definedName>
    <definedName name="XDO_?FINAL_QUANTITE?421?">'SDFS-C-31'!$G$30:$G$63</definedName>
    <definedName name="XDO_?FINAL_QUANTITE?422?">'SDFS-C-32'!$G$18:$G$36</definedName>
    <definedName name="XDO_?FINAL_QUANTITE?423?">'SDFS-C-32'!$G$18:$G$52</definedName>
    <definedName name="XDO_?FINAL_QUANTITE?424?">'SDFS-C-32'!$G$18:$G$69</definedName>
    <definedName name="XDO_?FINAL_QUANTITE?425?">'SDFS-C-32'!$G$18:$G$74</definedName>
    <definedName name="XDO_?FINAL_QUANTITE?426?">'SDFS-C-33'!$G$18:$G$37</definedName>
    <definedName name="XDO_?FINAL_QUANTITE?427?">'SDFS-C-33'!$G$18:$G$54</definedName>
    <definedName name="XDO_?FINAL_QUANTITE?428?">'SDFS-C-33'!$G$18:$G$71</definedName>
    <definedName name="XDO_?FINAL_QUANTITE?429?">'SDFS-C-33'!$G$18:$G$76</definedName>
    <definedName name="XDO_?FINAL_QUANTITE?43?">SMCBF!$G$10:$G$37</definedName>
    <definedName name="XDO_?FINAL_QUANTITE?430?">'SDFS-C-34'!$G$18:$G$32</definedName>
    <definedName name="XDO_?FINAL_QUANTITE?431?">'SDFS-C-34'!$G$18:$G$48</definedName>
    <definedName name="XDO_?FINAL_QUANTITE?432?">'SDFS-C-34'!$G$18:$G$65</definedName>
    <definedName name="XDO_?FINAL_QUANTITE?433?">'SDFS-C-34'!$G$18:$G$70</definedName>
    <definedName name="XDO_?FINAL_QUANTITE?434?">'SDFS-C-35'!$G$18:$G$32</definedName>
    <definedName name="XDO_?FINAL_QUANTITE?435?">'SDFS-C-35'!$G$18:$G$47</definedName>
    <definedName name="XDO_?FINAL_QUANTITE?436?">'SDFS-C-35'!$G$18:$G$64</definedName>
    <definedName name="XDO_?FINAL_QUANTITE?437?">'SDFS-C-35'!$G$18:$G$69</definedName>
    <definedName name="XDO_?FINAL_QUANTITE?438?">'SDFS-C-36'!$G$18</definedName>
    <definedName name="XDO_?FINAL_QUANTITE?439?">'SDFS-C-36'!$G$18:$G$22</definedName>
    <definedName name="XDO_?FINAL_QUANTITE?44?">SMCBF!$G$10:$G$50</definedName>
    <definedName name="XDO_?FINAL_QUANTITE?440?">'SDFS-C-36'!$G$18:$G$35</definedName>
    <definedName name="XDO_?FINAL_QUANTITE?441?">'SDFS-C-36'!$G$18:$G$43</definedName>
    <definedName name="XDO_?FINAL_QUANTITE?442?">'SDFS-C-36'!$G$18:$G$60</definedName>
    <definedName name="XDO_?FINAL_QUANTITE?443?">'SDFS-C-36'!$G$18:$G$65</definedName>
    <definedName name="XDO_?FINAL_QUANTITE?444?">'SDFS-C-37'!$G$18:$G$20</definedName>
    <definedName name="XDO_?FINAL_QUANTITE?445?">'SDFS-C-37'!$G$18:$G$24</definedName>
    <definedName name="XDO_?FINAL_QUANTITE?446?">'SDFS-C-37'!$G$18:$G$38</definedName>
    <definedName name="XDO_?FINAL_QUANTITE?447?">'SDFS-C-37'!$G$18:$G$48</definedName>
    <definedName name="XDO_?FINAL_QUANTITE?448?">'SDFS-C-37'!$G$18:$G$65</definedName>
    <definedName name="XDO_?FINAL_QUANTITE?449?">'SDFS-C-37'!$G$18:$G$70</definedName>
    <definedName name="XDO_?FINAL_QUANTITE?45?">SMCBF!$G$10:$G$58</definedName>
    <definedName name="XDO_?FINAL_QUANTITE?450?">'SDFS-C-38'!$G$18:$G$29</definedName>
    <definedName name="XDO_?FINAL_QUANTITE?451?">'SDFS-C-38'!$G$18:$G$46</definedName>
    <definedName name="XDO_?FINAL_QUANTITE?452?">'SDFS-C-38'!$G$18:$G$53</definedName>
    <definedName name="XDO_?FINAL_QUANTITE?453?">'SDFS-C-38'!$G$18:$G$70</definedName>
    <definedName name="XDO_?FINAL_QUANTITE?454?">'SDFS-C-38'!$G$18:$G$75</definedName>
    <definedName name="XDO_?FINAL_QUANTITE?455?">SCBF!$G$18:$G$94</definedName>
    <definedName name="XDO_?FINAL_QUANTITE?456?">SCBF!$G$18:$G$101</definedName>
    <definedName name="XDO_?FINAL_QUANTITE?457?">SCBF!$G$18:$G$111</definedName>
    <definedName name="XDO_?FINAL_QUANTITE?458?">SCBF!$G$18:$G$117</definedName>
    <definedName name="XDO_?FINAL_QUANTITE?459?">SCBF!$G$18:$G$124</definedName>
    <definedName name="XDO_?FINAL_QUANTITE?46?">SMCBF!$G$10:$G$83</definedName>
    <definedName name="XDO_?FINAL_QUANTITE?460?">SCBF!$G$18:$G$147</definedName>
    <definedName name="XDO_?FINAL_QUANTITE?461?">SCBF!$G$18:$G$152</definedName>
    <definedName name="XDO_?FINAL_QUANTITE?462?">'SDFS-C-40'!$G$18:$G$28</definedName>
    <definedName name="XDO_?FINAL_QUANTITE?463?">'SDFS-C-40'!$G$18:$G$39</definedName>
    <definedName name="XDO_?FINAL_QUANTITE?464?">'SDFS-C-40'!$G$18:$G$62</definedName>
    <definedName name="XDO_?FINAL_QUANTITE?465?">'SDFS-C-40'!$G$18:$G$67</definedName>
    <definedName name="XDO_?FINAL_QUANTITE?466?">'SDFS-C-41'!$G$18:$G$31</definedName>
    <definedName name="XDO_?FINAL_QUANTITE?467?">'SDFS-C-41'!$G$18:$G$42</definedName>
    <definedName name="XDO_?FINAL_QUANTITE?468?">'SDFS-C-41'!$G$18:$G$65</definedName>
    <definedName name="XDO_?FINAL_QUANTITE?469?">'SDFS-C-41'!$G$18:$G$70</definedName>
    <definedName name="XDO_?FINAL_QUANTITE?47?">SMCBF!$G$10:$G$88</definedName>
    <definedName name="XDO_?FINAL_QUANTITE?470?">'SDFS-C-42'!$G$18:$G$19</definedName>
    <definedName name="XDO_?FINAL_QUANTITE?471?">'SDFS-C-42'!$G$18:$G$34</definedName>
    <definedName name="XDO_?FINAL_QUANTITE?472?">'SDFS-C-42'!$G$18:$G$44</definedName>
    <definedName name="XDO_?FINAL_QUANTITE?473?">'SDFS-C-42'!$G$18:$G$61</definedName>
    <definedName name="XDO_?FINAL_QUANTITE?474?">'SDFS-C-42'!$G$18:$G$66</definedName>
    <definedName name="XDO_?FINAL_QUANTITE?475?">'SDFS-C-43'!$G$18:$G$28</definedName>
    <definedName name="XDO_?FINAL_QUANTITE?476?">'SDFS-C-43'!$G$18:$G$41</definedName>
    <definedName name="XDO_?FINAL_QUANTITE?477?">'SDFS-C-43'!$G$18:$G$64</definedName>
    <definedName name="XDO_?FINAL_QUANTITE?478?">'SDFS-C-43'!$G$18:$G$69</definedName>
    <definedName name="XDO_?FINAL_QUANTITE?479?">'SDFS-C-44'!$G$18:$G$28</definedName>
    <definedName name="XDO_?FINAL_QUANTITE?48?">SOF!$G$48:$G$49</definedName>
    <definedName name="XDO_?FINAL_QUANTITE?480?">'SDFS-C-44'!$G$18:$G$39</definedName>
    <definedName name="XDO_?FINAL_QUANTITE?481?">'SDFS-C-44'!$G$18:$G$62</definedName>
    <definedName name="XDO_?FINAL_QUANTITE?482?">'SDFS-C-44'!$G$18:$G$67</definedName>
    <definedName name="XDO_?FINAL_QUANTITE?483?">'SCPOF-A1'!$G$10:$G$59</definedName>
    <definedName name="XDO_?FINAL_QUANTITE?484?">'SCPOF-A1'!$G$10:$G$75</definedName>
    <definedName name="XDO_?FINAL_QUANTITE?485?">'SCPOF-A1'!$G$10:$G$79</definedName>
    <definedName name="XDO_?FINAL_QUANTITE?486?">'SCPOF-A1'!$G$10:$G$108</definedName>
    <definedName name="XDO_?FINAL_QUANTITE?487?">'SCPOF-A1'!$G$10:$G$113</definedName>
    <definedName name="XDO_?FINAL_QUANTITE?488?">'SDFS-C-46'!$G$18:$G$25</definedName>
    <definedName name="XDO_?FINAL_QUANTITE?489?">'SDFS-C-46'!$G$18:$G$29</definedName>
    <definedName name="XDO_?FINAL_QUANTITE?49?">SOF!$G$48:$G$54</definedName>
    <definedName name="XDO_?FINAL_QUANTITE?490?">'SDFS-C-46'!$G$18:$G$39</definedName>
    <definedName name="XDO_?FINAL_QUANTITE?491?">'SDFS-C-46'!$G$18:$G$46</definedName>
    <definedName name="XDO_?FINAL_QUANTITE?492?">'SDFS-C-46'!$G$18:$G$63</definedName>
    <definedName name="XDO_?FINAL_QUANTITE?493?">'SDFS-C-46'!$G$18:$G$68</definedName>
    <definedName name="XDO_?FINAL_QUANTITE?494?">SEMVF!$G$10:$G$59</definedName>
    <definedName name="XDO_?FINAL_QUANTITE?495?">SEMVF!$G$10:$G$96</definedName>
    <definedName name="XDO_?FINAL_QUANTITE?496?">SEMVF!$G$10:$G$100</definedName>
    <definedName name="XDO_?FINAL_QUANTITE?497?">SEMVF!$G$10:$G$105</definedName>
    <definedName name="XDO_?FINAL_QUANTITE?498?">'SDFS-C-47'!$G$18:$G$20</definedName>
    <definedName name="XDO_?FINAL_QUANTITE?499?">'SDFS-C-47'!$G$18:$G$24</definedName>
    <definedName name="XDO_?FINAL_QUANTITE?5?">SMTGS!$G$10:$G$71</definedName>
    <definedName name="XDO_?FINAL_QUANTITE?50?">SMMDF!$G$18:$G$45</definedName>
    <definedName name="XDO_?FINAL_QUANTITE?500?">'SDFS-C-47'!$G$18:$G$36</definedName>
    <definedName name="XDO_?FINAL_QUANTITE?501?">'SDFS-C-47'!$G$18:$G$45</definedName>
    <definedName name="XDO_?FINAL_QUANTITE?502?">'SDFS-C-47'!$G$18:$G$62</definedName>
    <definedName name="XDO_?FINAL_QUANTITE?503?">'SDFS-C-47'!$G$18:$G$67</definedName>
    <definedName name="XDO_?FINAL_QUANTITE?504?">'SDFS-C-48'!$G$18:$G$34</definedName>
    <definedName name="XDO_?FINAL_QUANTITE?505?">'SDFS-C-48'!$G$18:$G$44</definedName>
    <definedName name="XDO_?FINAL_QUANTITE?506?">'SDFS-C-48'!$G$18:$G$67</definedName>
    <definedName name="XDO_?FINAL_QUANTITE?507?">'SDFS-C-48'!$G$18:$G$72</definedName>
    <definedName name="XDO_?FINAL_QUANTITE?508?">'SDFS-C-49'!$G$18:$G$26</definedName>
    <definedName name="XDO_?FINAL_QUANTITE?509?">'SDFS-C-49'!$G$18:$G$37</definedName>
    <definedName name="XDO_?FINAL_QUANTITE?51?">SMMDF!$G$18:$G$67</definedName>
    <definedName name="XDO_?FINAL_QUANTITE?510?">'SDFS-C-49'!$G$18:$G$60</definedName>
    <definedName name="XDO_?FINAL_QUANTITE?511?">'SDFS-C-49'!$G$18:$G$65</definedName>
    <definedName name="XDO_?FINAL_QUANTITE?512?">'SCPOF-Series A (Plan 2)'!$G$10:$G$59</definedName>
    <definedName name="XDO_?FINAL_QUANTITE?513?">'SCPOF-Series A (Plan 2)'!$G$10:$G$74</definedName>
    <definedName name="XDO_?FINAL_QUANTITE?514?">'SCPOF-Series A (Plan 2)'!$G$10:$G$84</definedName>
    <definedName name="XDO_?FINAL_QUANTITE?515?">'SCPOF-Series A (Plan 2)'!$G$10:$G$107</definedName>
    <definedName name="XDO_?FINAL_QUANTITE?516?">'SCPOF-Series A (Plan 2)'!$G$10:$G$112</definedName>
    <definedName name="XDO_?FINAL_QUANTITE?517?">'SDFS-C-50'!$G$18:$G$26</definedName>
    <definedName name="XDO_?FINAL_QUANTITE?518?">'SDFS-C-50'!$G$18:$G$40</definedName>
    <definedName name="XDO_?FINAL_QUANTITE?519?">'SDFS-C-50'!$G$18:$G$47</definedName>
    <definedName name="XDO_?FINAL_QUANTITE?52?">SMMDF!$G$18:$G$75</definedName>
    <definedName name="XDO_?FINAL_QUANTITE?520?">'SDFS-C-50'!$G$18:$G$64</definedName>
    <definedName name="XDO_?FINAL_QUANTITE?521?">'SDFS-C-50'!$G$18:$G$69</definedName>
    <definedName name="XDO_?FINAL_QUANTITE?522?">'SFMP- Series 1'!$G$26:$G$31</definedName>
    <definedName name="XDO_?FINAL_QUANTITE?523?">'SFMP- Series 1'!$G$26:$G$54</definedName>
    <definedName name="XDO_?FINAL_QUANTITE?524?">'SFMP- Series 1'!$G$26:$G$59</definedName>
    <definedName name="XDO_?FINAL_QUANTITE?525?">'SFMP- Series 2'!$G$18:$G$29</definedName>
    <definedName name="XDO_?FINAL_QUANTITE?526?">'SFMP- Series 2'!$G$18:$G$60</definedName>
    <definedName name="XDO_?FINAL_QUANTITE?527?">'SFMP- Series 2'!$G$18:$G$65</definedName>
    <definedName name="XDO_?FINAL_QUANTITE?528?">'SFMP- Series 3'!$G$18:$G$29</definedName>
    <definedName name="XDO_?FINAL_QUANTITE?529?">'SFMP- Series 3'!$G$18:$G$60</definedName>
    <definedName name="XDO_?FINAL_QUANTITE?53?">SMMDF!$G$18:$G$100</definedName>
    <definedName name="XDO_?FINAL_QUANTITE?530?">'SFMP- Series 3'!$G$18:$G$65</definedName>
    <definedName name="XDO_?FINAL_QUANTITE?531?">'SFMP- Series 4'!$G$18:$G$21</definedName>
    <definedName name="XDO_?FINAL_QUANTITE?532?">'SFMP- Series 4'!$G$18:$G$35</definedName>
    <definedName name="XDO_?FINAL_QUANTITE?533?">'SFMP- Series 4'!$G$18:$G$45</definedName>
    <definedName name="XDO_?FINAL_QUANTITE?534?">'SFMP- Series 4'!$G$18:$G$62</definedName>
    <definedName name="XDO_?FINAL_QUANTITE?535?">'SFMP- Series 4'!$G$18:$G$67</definedName>
    <definedName name="XDO_?FINAL_QUANTITE?536?">'SCPOF-Series A (Plan 3)'!$G$10:$G$59</definedName>
    <definedName name="XDO_?FINAL_QUANTITE?537?">'SCPOF-Series A (Plan 3)'!$G$10:$G$74</definedName>
    <definedName name="XDO_?FINAL_QUANTITE?538?">'SCPOF-Series A (Plan 3)'!$G$10:$G$84</definedName>
    <definedName name="XDO_?FINAL_QUANTITE?539?">'SCPOF-Series A (Plan 3)'!$G$10:$G$107</definedName>
    <definedName name="XDO_?FINAL_QUANTITE?54?">SMMDF!$G$18:$G$105</definedName>
    <definedName name="XDO_?FINAL_QUANTITE?540?">'SCPOF-Series A (Plan 3)'!$G$10:$G$112</definedName>
    <definedName name="XDO_?FINAL_QUANTITE?541?">'SFMP- Series 6'!$G$26:$G$29</definedName>
    <definedName name="XDO_?FINAL_QUANTITE?542?">'SFMP- Series 6'!$G$26:$G$52</definedName>
    <definedName name="XDO_?FINAL_QUANTITE?543?">'SFMP- Series 6'!$G$26:$G$57</definedName>
    <definedName name="XDO_?FINAL_QUANTITE?544?">'SFMP- Series 7'!$G$18:$G$32</definedName>
    <definedName name="XDO_?FINAL_QUANTITE?545?">'SFMP- Series 7'!$G$18:$G$63</definedName>
    <definedName name="XDO_?FINAL_QUANTITE?546?">'SFMP- Series 7'!$G$18:$G$68</definedName>
    <definedName name="XDO_?FINAL_QUANTITE?547?">'SFMP- Series 8'!$G$18:$G$32</definedName>
    <definedName name="XDO_?FINAL_QUANTITE?548?">'SFMP- Series 8'!$G$18:$G$47</definedName>
    <definedName name="XDO_?FINAL_QUANTITE?549?">'SFMP- Series 8'!$G$18:$G$64</definedName>
    <definedName name="XDO_?FINAL_QUANTITE?55?">SLF!$G$24</definedName>
    <definedName name="XDO_?FINAL_QUANTITE?550?">'SFMP- Series 8'!$G$18:$G$69</definedName>
    <definedName name="XDO_?FINAL_QUANTITE?551?">'SCPOF-Series A (Plan 4)'!$G$10:$G$59</definedName>
    <definedName name="XDO_?FINAL_QUANTITE?552?">'SCPOF-Series A (Plan 4)'!$G$10:$G$75</definedName>
    <definedName name="XDO_?FINAL_QUANTITE?553?">'SCPOF-Series A (Plan 4)'!$G$10:$G$85</definedName>
    <definedName name="XDO_?FINAL_QUANTITE?554?">'SCPOF-Series A (Plan 4)'!$G$10:$G$108</definedName>
    <definedName name="XDO_?FINAL_QUANTITE?555?">'SCPOF-Series A (Plan 4)'!$G$10:$G$113</definedName>
    <definedName name="XDO_?FINAL_QUANTITE?556?">'SFMP- Series 9'!$G$18:$G$31</definedName>
    <definedName name="XDO_?FINAL_QUANTITE?557?">'SFMP- Series 9'!$G$18:$G$62</definedName>
    <definedName name="XDO_?FINAL_QUANTITE?558?">'SFMP- Series 9'!$G$18:$G$67</definedName>
    <definedName name="XDO_?FINAL_QUANTITE?559?">'SFMP- Series 10'!$G$18:$G$31</definedName>
    <definedName name="XDO_?FINAL_QUANTITE?56?">SLF!$G$24:$G$28</definedName>
    <definedName name="XDO_?FINAL_QUANTITE?560?">'SFMP- Series 10'!$G$18:$G$62</definedName>
    <definedName name="XDO_?FINAL_QUANTITE?561?">'SFMP- Series 10'!$G$18:$G$67</definedName>
    <definedName name="XDO_?FINAL_QUANTITE?562?">'SFMP- Series 11'!$G$18:$G$36</definedName>
    <definedName name="XDO_?FINAL_QUANTITE?563?">'SFMP- Series 11'!$G$18:$G$67</definedName>
    <definedName name="XDO_?FINAL_QUANTITE?564?">'SFMP- Series 11'!$G$18:$G$72</definedName>
    <definedName name="XDO_?FINAL_QUANTITE?565?">'SFMP- Series 12'!$G$18:$G$31</definedName>
    <definedName name="XDO_?FINAL_QUANTITE?566?">'SFMP- Series 12'!$G$18:$G$62</definedName>
    <definedName name="XDO_?FINAL_QUANTITE?567?">'SFMP- Series 12'!$G$18:$G$67</definedName>
    <definedName name="XDO_?FINAL_QUANTITE?568?">'SFMP- Series 13'!$G$18:$G$31</definedName>
    <definedName name="XDO_?FINAL_QUANTITE?569?">'SFMP- Series 13'!$G$18:$G$62</definedName>
    <definedName name="XDO_?FINAL_QUANTITE?57?">SLF!$G$24:$G$106</definedName>
    <definedName name="XDO_?FINAL_QUANTITE?570?">'SFMP- Series 13'!$G$18:$G$67</definedName>
    <definedName name="XDO_?FINAL_QUANTITE?571?">'SFMP- Series 14'!$G$18:$G$31</definedName>
    <definedName name="XDO_?FINAL_QUANTITE?572?">'SFMP- Series 14'!$G$18:$G$62</definedName>
    <definedName name="XDO_?FINAL_QUANTITE?573?">'SFMP- Series 14'!$G$18:$G$67</definedName>
    <definedName name="XDO_?FINAL_QUANTITE?574?">'SFMP- Series 15'!$G$18:$G$29</definedName>
    <definedName name="XDO_?FINAL_QUANTITE?575?">'SFMP- Series 15'!$G$18:$G$60</definedName>
    <definedName name="XDO_?FINAL_QUANTITE?576?">'SFMP- Series 15'!$G$18:$G$65</definedName>
    <definedName name="XDO_?FINAL_QUANTITE?577?">'SFMP- Series 16'!$G$18:$G$33</definedName>
    <definedName name="XDO_?FINAL_QUANTITE?578?">'SFMP- Series 16'!$G$18:$G$64</definedName>
    <definedName name="XDO_?FINAL_QUANTITE?579?">'SFMP- Series 16'!$G$18:$G$69</definedName>
    <definedName name="XDO_?FINAL_QUANTITE?58?">SLF!$G$24:$G$117</definedName>
    <definedName name="XDO_?FINAL_QUANTITE?580?">'SFMP- Series 17'!$G$18:$G$30</definedName>
    <definedName name="XDO_?FINAL_QUANTITE?581?">'SFMP- Series 17'!$G$18:$G$61</definedName>
    <definedName name="XDO_?FINAL_QUANTITE?582?">'SFMP- Series 17'!$G$18:$G$66</definedName>
    <definedName name="XDO_?FINAL_QUANTITE?583?">'SCPOF-Series A (Plan 5)'!$G$10:$G$59</definedName>
    <definedName name="XDO_?FINAL_QUANTITE?584?">'SCPOF-Series A (Plan 5)'!$G$10:$G$78</definedName>
    <definedName name="XDO_?FINAL_QUANTITE?585?">'SCPOF-Series A (Plan 5)'!$G$10:$G$109</definedName>
    <definedName name="XDO_?FINAL_QUANTITE?586?">'SCPOF-Series A (Plan 5)'!$G$10:$G$114</definedName>
    <definedName name="XDO_?FINAL_QUANTITE?587?">'SFMP- Series 18'!$G$18:$G$30</definedName>
    <definedName name="XDO_?FINAL_QUANTITE?588?">'SFMP- Series 18'!$G$18:$G$61</definedName>
    <definedName name="XDO_?FINAL_QUANTITE?589?">'SFMP- Series 18'!$G$18:$G$66</definedName>
    <definedName name="XDO_?FINAL_QUANTITE?59?">SLF!$G$24:$G$133</definedName>
    <definedName name="XDO_?FINAL_QUANTITE?590?">'SCPOF-Series A (Plan 6)'!$G$10:$G$59</definedName>
    <definedName name="XDO_?FINAL_QUANTITE?591?">'SCPOF-Series A (Plan 6)'!$G$10:$G$76</definedName>
    <definedName name="XDO_?FINAL_QUANTITE?592?">'SCPOF-Series A (Plan 6)'!$G$10:$G$107</definedName>
    <definedName name="XDO_?FINAL_QUANTITE?593?">'SCPOF-Series A (Plan 6)'!$G$10:$G$112</definedName>
    <definedName name="XDO_?FINAL_QUANTITE?594?">'SFMP- Series 19'!$G$18:$G$32</definedName>
    <definedName name="XDO_?FINAL_QUANTITE?595?">'SFMP- Series 19'!$G$18:$G$63</definedName>
    <definedName name="XDO_?FINAL_QUANTITE?596?">'SFMP- Series 19'!$G$18:$G$68</definedName>
    <definedName name="XDO_?FINAL_QUANTITE?597?">'SFMP- Series 20'!$G$18:$G$29</definedName>
    <definedName name="XDO_?FINAL_QUANTITE?598?">'SFMP- Series 20'!$G$18:$G$60</definedName>
    <definedName name="XDO_?FINAL_QUANTITE?599?">'SFMP- Series 20'!$G$18:$G$65</definedName>
    <definedName name="XDO_?FINAL_QUANTITE?6?">SMTGS!$G$10:$G$110</definedName>
    <definedName name="XDO_?FINAL_QUANTITE?60?">SLF!$G$24:$G$149</definedName>
    <definedName name="XDO_?FINAL_QUANTITE?600?">'SFMP- Series 21'!$G$18:$G$29</definedName>
    <definedName name="XDO_?FINAL_QUANTITE?601?">'SFMP- Series 21'!$G$18:$G$60</definedName>
    <definedName name="XDO_?FINAL_QUANTITE?602?">'SFMP- Series 21'!$G$18:$G$65</definedName>
    <definedName name="XDO_?FINAL_QUANTITE?603?">'SFMP- Series 22'!$G$18:$G$28</definedName>
    <definedName name="XDO_?FINAL_QUANTITE?604?">'SFMP- Series 22'!$G$18:$G$59</definedName>
    <definedName name="XDO_?FINAL_QUANTITE?605?">'SFMP- Series 22'!$G$18:$G$64</definedName>
    <definedName name="XDO_?FINAL_QUANTITE?606?">'SFMP- Series 23'!$G$18:$G$28</definedName>
    <definedName name="XDO_?FINAL_QUANTITE?607?">'SFMP- Series 23'!$G$18:$G$59</definedName>
    <definedName name="XDO_?FINAL_QUANTITE?608?">'SFMP- Series 23'!$G$18:$G$64</definedName>
    <definedName name="XDO_?FINAL_QUANTITE?609?">'SFMP- Series 24'!$G$18:$G$25</definedName>
    <definedName name="XDO_?FINAL_QUANTITE?61?">SLF!$G$24:$G$154</definedName>
    <definedName name="XDO_?FINAL_QUANTITE?610?">'SFMP- Series 24'!$G$18:$G$56</definedName>
    <definedName name="XDO_?FINAL_QUANTITE?611?">'SFMP- Series 24'!$G$18:$G$61</definedName>
    <definedName name="XDO_?FINAL_QUANTITE?612?">'SFMP- Series 25'!$G$18:$G$19</definedName>
    <definedName name="XDO_?FINAL_QUANTITE?613?">'SFMP- Series 25'!$G$18:$G$50</definedName>
    <definedName name="XDO_?FINAL_QUANTITE?614?">'SFMP- Series 25'!$G$18:$G$55</definedName>
    <definedName name="XDO_?FINAL_QUANTITE?615?">#REF!</definedName>
    <definedName name="XDO_?FINAL_QUANTITE?616?">#REF!</definedName>
    <definedName name="XDO_?FINAL_QUANTITE?617?">SBIRIOS!$G$10:$G$50</definedName>
    <definedName name="XDO_?FINAL_QUANTITE?618?">SBIRIOS!$G$10:$G$89</definedName>
    <definedName name="XDO_?FINAL_QUANTITE?619?">SBIRIOS!$G$10:$G$94</definedName>
    <definedName name="XDO_?FINAL_QUANTITE?62?">SDBF!$G$18:$G$26</definedName>
    <definedName name="XDO_?FINAL_QUANTITE?620?">#REF!</definedName>
    <definedName name="XDO_?FINAL_QUANTITE?621?">#REF!</definedName>
    <definedName name="XDO_?FINAL_QUANTITE?622?">#REF!</definedName>
    <definedName name="XDO_?FINAL_QUANTITE?623?">#REF!</definedName>
    <definedName name="XDO_?FINAL_QUANTITE?63?">SDBF!$G$18:$G$36</definedName>
    <definedName name="XDO_?FINAL_QUANTITE?64?">SDBF!$G$18:$G$61</definedName>
    <definedName name="XDO_?FINAL_QUANTITE?65?">SDBF!$G$18:$G$66</definedName>
    <definedName name="XDO_?FINAL_QUANTITE?66?">SSF!$G$18</definedName>
    <definedName name="XDO_?FINAL_QUANTITE?67?">SSF!$G$18:$G$74</definedName>
    <definedName name="XDO_?FINAL_QUANTITE?68?">SSF!$G$18:$G$99</definedName>
    <definedName name="XDO_?FINAL_QUANTITE?69?">SSF!$G$18:$G$116</definedName>
    <definedName name="XDO_?FINAL_QUANTITE?7?">SMTGS!$G$10:$G$115</definedName>
    <definedName name="XDO_?FINAL_QUANTITE?70?">SSF!$G$18:$G$121</definedName>
    <definedName name="XDO_?FINAL_QUANTITE?71?">SCRF!$G$18:$G$87</definedName>
    <definedName name="XDO_?FINAL_QUANTITE?72?">SCRF!$G$18:$G$113</definedName>
    <definedName name="XDO_?FINAL_QUANTITE?73?">SCRF!$G$18:$G$124</definedName>
    <definedName name="XDO_?FINAL_QUANTITE?74?">SCRF!$G$18:$G$143</definedName>
    <definedName name="XDO_?FINAL_QUANTITE?75?">SCRF!$G$18:$G$148</definedName>
    <definedName name="XDO_?FINAL_QUANTITE?76?">SFEF!$G$10:$G$32</definedName>
    <definedName name="XDO_?FINAL_QUANTITE?77?">SFEF!$G$10:$G$71</definedName>
    <definedName name="XDO_?FINAL_QUANTITE?78?">SFEF!$G$10:$G$75</definedName>
    <definedName name="XDO_?FINAL_QUANTITE?79?">SFEF!$G$10:$G$80</definedName>
    <definedName name="XDO_?FINAL_QUANTITE?8?">SMGLF!$G$10:$G$47</definedName>
    <definedName name="XDO_?FINAL_QUANTITE?80?">SDHF!$G$10:$G$36</definedName>
    <definedName name="XDO_?FINAL_QUANTITE?81?">SDHF!$G$10:$G$62</definedName>
    <definedName name="XDO_?FINAL_QUANTITE?82?">SDHF!$G$10:$G$76</definedName>
    <definedName name="XDO_?FINAL_QUANTITE?83?">SDHF!$G$10:$G$84</definedName>
    <definedName name="XDO_?FINAL_QUANTITE?84?">SDHF!$G$10:$G$109</definedName>
    <definedName name="XDO_?FINAL_QUANTITE?85?">SDHF!$G$10:$G$114</definedName>
    <definedName name="XDO_?FINAL_QUANTITE?86?">SMUSD!$G$18:$G$64</definedName>
    <definedName name="XDO_?FINAL_QUANTITE?87?">SMUSD!$G$18:$G$70</definedName>
    <definedName name="XDO_?FINAL_QUANTITE?88?">SMUSD!$G$18:$G$86</definedName>
    <definedName name="XDO_?FINAL_QUANTITE?89?">SMUSD!$G$18:$G$113</definedName>
    <definedName name="XDO_?FINAL_QUANTITE?9?">SMGLF!$G$10:$G$86</definedName>
    <definedName name="XDO_?FINAL_QUANTITE?90?">SMUSD!$G$18:$G$144</definedName>
    <definedName name="XDO_?FINAL_QUANTITE?91?">SMUSD!$G$18:$G$148</definedName>
    <definedName name="XDO_?FINAL_QUANTITE?92?">SMUSD!$G$18:$G$163</definedName>
    <definedName name="XDO_?FINAL_QUANTITE?93?">SMUSD!$G$18:$G$168</definedName>
    <definedName name="XDO_?FINAL_QUANTITE?94?">SMIDCAP!$G$10:$G$55</definedName>
    <definedName name="XDO_?FINAL_QUANTITE?95?">SMIDCAP!$G$10:$G$94</definedName>
    <definedName name="XDO_?FINAL_QUANTITE?96?">SMIDCAP!$G$10:$G$99</definedName>
    <definedName name="XDO_?FINAL_QUANTITE?97?">SMCMF!$G$24:$G$27</definedName>
    <definedName name="XDO_?FINAL_QUANTITE?98?">SMCMF!$G$24:$G$52</definedName>
    <definedName name="XDO_?FINAL_QUANTITE?99?">SMCMF!$G$24:$G$57</definedName>
    <definedName name="XDO_?IND_01?">SMEEF!$F$10:$F$96</definedName>
    <definedName name="XDO_?IND_01?1?">SLMF!$F$10:$F$70</definedName>
    <definedName name="XDO_?IND_01?10?">SMGLF!$F$10:$F$91</definedName>
    <definedName name="XDO_?IND_01?100?">SMCOMMA!$F$10:$F$33</definedName>
    <definedName name="XDO_?IND_01?101?">SMCOMMA!$F$10:$F$72</definedName>
    <definedName name="XDO_?IND_01?102?">SMCOMMA!$F$10:$F$77</definedName>
    <definedName name="XDO_?IND_01?103?">SMGF!$F$24:$F$29</definedName>
    <definedName name="XDO_?IND_01?104?">SMGF!$F$24:$F$40</definedName>
    <definedName name="XDO_?IND_01?105?">SMGF!$F$24:$F$55</definedName>
    <definedName name="XDO_?IND_01?106?">SMGF!$F$24:$F$60</definedName>
    <definedName name="XDO_?IND_01?107?">SMMULTI!$F$10:$F$62</definedName>
    <definedName name="XDO_?IND_01?108?">SMMULTI!$F$10:$F$101</definedName>
    <definedName name="XDO_?IND_01?109?">SMMULTI!$F$10:$F$106</definedName>
    <definedName name="XDO_?IND_01?11?">SEHF!$F$10:$F$57</definedName>
    <definedName name="XDO_?IND_01?110?">SMAAF!$F$10:$F$59</definedName>
    <definedName name="XDO_?IND_01?111?">SMAAF!$F$10:$F$75</definedName>
    <definedName name="XDO_?IND_01?112?">SMAAF!$F$10:$F$94</definedName>
    <definedName name="XDO_?IND_01?113?">SMAAF!$F$10:$F$102</definedName>
    <definedName name="XDO_?IND_01?114?">SMAAF!$F$10:$F$107</definedName>
    <definedName name="XDO_?IND_01?115?">SBLUECHIP!$F$10:$F$61</definedName>
    <definedName name="XDO_?IND_01?116?">SBLUECHIP!$F$10:$F$98</definedName>
    <definedName name="XDO_?IND_01?117?">SBLUECHIP!$F$10:$F$102</definedName>
    <definedName name="XDO_?IND_01?118?">SBLUECHIP!$F$10:$F$107</definedName>
    <definedName name="XDO_?IND_01?119?">SAOF!$F$10:$F$86</definedName>
    <definedName name="XDO_?IND_01?12?">SEHF!$F$10:$F$62</definedName>
    <definedName name="XDO_?IND_01?120?">SAOF!$F$10:$F$104</definedName>
    <definedName name="XDO_?IND_01?121?">SAOF!$F$10:$F$119</definedName>
    <definedName name="XDO_?IND_01?122?">SAOF!$F$10:$F$164</definedName>
    <definedName name="XDO_?IND_01?123?">SAOF!$F$10:$F$168</definedName>
    <definedName name="XDO_?IND_01?124?">SAOF!$F$10:$F$173</definedName>
    <definedName name="XDO_?IND_01?125?">SIF!$F$10:$F$35</definedName>
    <definedName name="XDO_?IND_01?126?">SIF!$F$10:$F$74</definedName>
    <definedName name="XDO_?IND_01?127?">SIF!$F$10:$F$79</definedName>
    <definedName name="XDO_?IND_01?128?">SMLDF!$F$18:$F$73</definedName>
    <definedName name="XDO_?IND_01?129?">SMLDF!$F$18:$F$87</definedName>
    <definedName name="XDO_?IND_01?13?">SEHF!$F$10:$F$120</definedName>
    <definedName name="XDO_?IND_01?130?">SMLDF!$F$18:$F$99</definedName>
    <definedName name="XDO_?IND_01?131?">SMLDF!$F$18:$F$108</definedName>
    <definedName name="XDO_?IND_01?132?">SMLDF!$F$18:$F$116</definedName>
    <definedName name="XDO_?IND_01?133?">SMLDF!$F$18:$F$130</definedName>
    <definedName name="XDO_?IND_01?134?">SMLDF!$F$18:$F$147</definedName>
    <definedName name="XDO_?IND_01?135?">SMLDF!$F$18:$F$152</definedName>
    <definedName name="XDO_?IND_01?136?">SSTDF!$F$18:$F$128</definedName>
    <definedName name="XDO_?IND_01?137?">SSTDF!$F$18:$F$135</definedName>
    <definedName name="XDO_?IND_01?138?">SSTDF!$F$18:$F$147</definedName>
    <definedName name="XDO_?IND_01?139?">SSTDF!$F$18:$F$154</definedName>
    <definedName name="XDO_?IND_01?14?">SEHF!$F$10:$F$139</definedName>
    <definedName name="XDO_?IND_01?140?">SSTDF!$F$18:$F$161</definedName>
    <definedName name="XDO_?IND_01?141?">SSTDF!$F$18:$F$169</definedName>
    <definedName name="XDO_?IND_01?142?">SSTDF!$F$18:$F$186</definedName>
    <definedName name="XDO_?IND_01?143?">SSTDF!$F$18:$F$191</definedName>
    <definedName name="XDO_?IND_01?144?">'SETF-Gold'!$F$42</definedName>
    <definedName name="XDO_?IND_01?145?">'SETF-Gold'!$F$42:$F$50</definedName>
    <definedName name="XDO_?IND_01?146?">'SETF-Gold'!$F$42:$F$55</definedName>
    <definedName name="XDO_?IND_01?147?">SPSU!$F$10:$F$28</definedName>
    <definedName name="XDO_?IND_01?148?">SPSU!$F$10:$F$67</definedName>
    <definedName name="XDO_?IND_01?149?">SPSU!$F$10:$F$72</definedName>
    <definedName name="XDO_?IND_01?15?">SEHF!$F$10:$F$149</definedName>
    <definedName name="XDO_?IND_01?150?">SGF!$F$40</definedName>
    <definedName name="XDO_?IND_01?151?">SGF!$F$40:$F$50</definedName>
    <definedName name="XDO_?IND_01?152?">SGF!$F$40:$F$55</definedName>
    <definedName name="XDO_?IND_01?153?">'STAF-II'!$F$10:$F$35</definedName>
    <definedName name="XDO_?IND_01?154?">'STAF-II'!$F$10:$F$40</definedName>
    <definedName name="XDO_?IND_01?155?">'STAF-II'!$F$10:$F$77</definedName>
    <definedName name="XDO_?IND_01?156?">'STAF-II'!$F$10:$F$82</definedName>
    <definedName name="XDO_?IND_01?157?">'SETF-SENSEX'!$F$10:$F$40</definedName>
    <definedName name="XDO_?IND_01?158?">'SETF-SENSEX'!$F$10:$F$79</definedName>
    <definedName name="XDO_?IND_01?159?">'SETF-SENSEX'!$F$10:$F$84</definedName>
    <definedName name="XDO_?IND_01?16?">SEHF!$F$10:$F$173</definedName>
    <definedName name="XDO_?IND_01?160?">SSCF!$F$10:$F$56</definedName>
    <definedName name="XDO_?IND_01?161?">SSCF!$F$10:$F$60</definedName>
    <definedName name="XDO_?IND_01?162?">SSCF!$F$10:$F$97</definedName>
    <definedName name="XDO_?IND_01?163?">SSCF!$F$10:$F$102</definedName>
    <definedName name="XDO_?IND_01?164?">SBPF!$F$18:$F$64</definedName>
    <definedName name="XDO_?IND_01?165?">SBPF!$F$18:$F$68</definedName>
    <definedName name="XDO_?IND_01?166?">SBPF!$F$18:$F$77</definedName>
    <definedName name="XDO_?IND_01?167?">SBPF!$F$18:$F$102</definedName>
    <definedName name="XDO_?IND_01?168?">SBPF!$F$18:$F$107</definedName>
    <definedName name="XDO_?IND_01?169?">'STAF-III'!$F$10:$F$35</definedName>
    <definedName name="XDO_?IND_01?17?">SEHF!$F$10:$F$177</definedName>
    <definedName name="XDO_?IND_01?170?">'STAF-III'!$F$10:$F$74</definedName>
    <definedName name="XDO_?IND_01?171?">'STAF-III'!$F$10:$F$79</definedName>
    <definedName name="XDO_?IND_01?172?">'SEOF-I'!$F$10:$F$41</definedName>
    <definedName name="XDO_?IND_01?173?">'SEOF-I'!$F$10:$F$45</definedName>
    <definedName name="XDO_?IND_01?174?">'SEOF-I'!$F$10:$F$82</definedName>
    <definedName name="XDO_?IND_01?175?">'SEOF-I'!$F$10:$F$87</definedName>
    <definedName name="XDO_?IND_01?176?">'SLTAF-I'!$F$10:$F$33</definedName>
    <definedName name="XDO_?IND_01?177?">'SLTAF-I'!$F$10:$F$37</definedName>
    <definedName name="XDO_?IND_01?178?">'SLTAF-I'!$F$10:$F$74</definedName>
    <definedName name="XDO_?IND_01?179?">'SLTAF-I'!$F$10:$F$79</definedName>
    <definedName name="XDO_?IND_01?18?">SEHF!$F$10:$F$182</definedName>
    <definedName name="XDO_?IND_01?180?">'SLTAF-II'!$F$10:$F$33</definedName>
    <definedName name="XDO_?IND_01?181?">'SLTAF-II'!$F$10:$F$37</definedName>
    <definedName name="XDO_?IND_01?182?">'SLTAF-II'!$F$10:$F$74</definedName>
    <definedName name="XDO_?IND_01?183?">'SLTAF-II'!$F$10:$F$79</definedName>
    <definedName name="XDO_?IND_01?184?">SBFS!$F$10:$F$25</definedName>
    <definedName name="XDO_?IND_01?185?">SBFS!$F$10:$F$29</definedName>
    <definedName name="XDO_?IND_01?186?">SBFS!$F$10:$F$66</definedName>
    <definedName name="XDO_?IND_01?187?">SBFS!$F$10:$F$71</definedName>
    <definedName name="XDO_?IND_01?188?">SDAAF!$F$10:$F$42</definedName>
    <definedName name="XDO_?IND_01?189?">SDAAF!$F$10:$F$81</definedName>
    <definedName name="XDO_?IND_01?19?">SMIF!$F$18:$F$35</definedName>
    <definedName name="XDO_?IND_01?190?">SDAAF!$F$10:$F$85</definedName>
    <definedName name="XDO_?IND_01?191?">SDAAF!$F$10:$F$90</definedName>
    <definedName name="XDO_?IND_01?192?">'SETF-NN50'!$F$10:$F$59</definedName>
    <definedName name="XDO_?IND_01?193?">'SETF-NN50'!$F$10:$F$98</definedName>
    <definedName name="XDO_?IND_01?194?">'SETF-NN50'!$F$10:$F$103</definedName>
    <definedName name="XDO_?IND_01?195?">'SETF-NBank'!$F$10:$F$21</definedName>
    <definedName name="XDO_?IND_01?196?">'SETF-NBank'!$F$10:$F$60</definedName>
    <definedName name="XDO_?IND_01?197?">'SETF-NBank'!$F$10:$F$65</definedName>
    <definedName name="XDO_?IND_01?198?">'SETF-BSE 100'!$F$10:$F$110</definedName>
    <definedName name="XDO_?IND_01?199?">'SETF-BSE 100'!$F$10:$F$149</definedName>
    <definedName name="XDO_?IND_01?2?">SLMF!$F$10:$F$69</definedName>
    <definedName name="XDO_?IND_01?20?">SMIF!$F$18:$F$45</definedName>
    <definedName name="XDO_?IND_01?200?">'SETF-BSE 100'!$F$10:$F$154</definedName>
    <definedName name="XDO_?IND_01?201?">SESF!$F$10:$F$88</definedName>
    <definedName name="XDO_?IND_01?202?">SESF!$F$10:$F$102</definedName>
    <definedName name="XDO_?IND_01?203?">SESF!$F$10:$F$108</definedName>
    <definedName name="XDO_?IND_01?204?">SESF!$F$10:$F$114</definedName>
    <definedName name="XDO_?IND_01?205?">SESF!$F$10:$F$143</definedName>
    <definedName name="XDO_?IND_01?206?">SESF!$F$10:$F$147</definedName>
    <definedName name="XDO_?IND_01?207?">SESF!$F$10:$F$152</definedName>
    <definedName name="XDO_?IND_01?208?">'SETF-Nifty 50'!$F$10:$F$59</definedName>
    <definedName name="XDO_?IND_01?209?">'SETF-Nifty 50'!$F$10:$F$98</definedName>
    <definedName name="XDO_?IND_01?21?">SMIF!$F$18:$F$70</definedName>
    <definedName name="XDO_?IND_01?210?">'SETF-Nifty 50'!$F$10:$F$103</definedName>
    <definedName name="XDO_?IND_01?211?">'SEOF-IV'!$F$10:$F$42</definedName>
    <definedName name="XDO_?IND_01?212?">'SEOF-IV'!$F$10:$F$46</definedName>
    <definedName name="XDO_?IND_01?213?">'SEOF-IV'!$F$10:$F$83</definedName>
    <definedName name="XDO_?IND_01?214?">'SEOF-IV'!$F$10:$F$88</definedName>
    <definedName name="XDO_?IND_01?215?">'SLTAF-III'!$F$10:$F$33</definedName>
    <definedName name="XDO_?IND_01?216?">'SLTAF-III'!$F$10:$F$37</definedName>
    <definedName name="XDO_?IND_01?217?">'SLTAF-III'!$F$10:$F$74</definedName>
    <definedName name="XDO_?IND_01?218?">'SLTAF-III'!$F$10:$F$79</definedName>
    <definedName name="XDO_?IND_01?219?">'SETF-10 Yr Gilt'!$F$24</definedName>
    <definedName name="XDO_?IND_01?22?">SMIF!$F$18:$F$75</definedName>
    <definedName name="XDO_?IND_01?220?">'SETF-10 Yr Gilt'!$F$24:$F$49</definedName>
    <definedName name="XDO_?IND_01?221?">'SETF-10 Yr Gilt'!$F$24:$F$54</definedName>
    <definedName name="XDO_?IND_01?222?">'SDAFS-XVIII'!$F$10:$F$20</definedName>
    <definedName name="XDO_?IND_01?223?">'SDAFS-XVIII'!$F$10:$F$37</definedName>
    <definedName name="XDO_?IND_01?224?">'SDAFS-XVIII'!$F$10:$F$43</definedName>
    <definedName name="XDO_?IND_01?225?">'SDAFS-XVIII'!$F$10:$F$51</definedName>
    <definedName name="XDO_?IND_01?226?">'SDAFS-XVIII'!$F$10:$F$56</definedName>
    <definedName name="XDO_?IND_01?227?">'SDAFS-XVIII'!$F$10:$F$66</definedName>
    <definedName name="XDO_?IND_01?228?">'SDAFS-XVIII'!$F$10:$F$83</definedName>
    <definedName name="XDO_?IND_01?229?">'SDAFS-XVIII'!$F$10:$F$88</definedName>
    <definedName name="XDO_?IND_01?23?">SCOF!$F$10:$F$38</definedName>
    <definedName name="XDO_?IND_01?230?">'SLTAF-IV'!$F$10:$F$37</definedName>
    <definedName name="XDO_?IND_01?231?">'SLTAF-IV'!$F$10:$F$41</definedName>
    <definedName name="XDO_?IND_01?232?">'SLTAF-IV'!$F$10:$F$78</definedName>
    <definedName name="XDO_?IND_01?233?">'SLTAF-IV'!$F$10:$F$83</definedName>
    <definedName name="XDO_?IND_01?234?">'SDAFS-XIX'!$F$10:$F$20</definedName>
    <definedName name="XDO_?IND_01?235?">'SDAFS-XIX'!$F$10:$F$46</definedName>
    <definedName name="XDO_?IND_01?236?">'SDAFS-XIX'!$F$10:$F$56</definedName>
    <definedName name="XDO_?IND_01?237?">'SDAFS-XIX'!$F$10:$F$70</definedName>
    <definedName name="XDO_?IND_01?238?">'SDAFS-XIX'!$F$10:$F$87</definedName>
    <definedName name="XDO_?IND_01?239?">'SDAFS-XIX'!$F$10:$F$92</definedName>
    <definedName name="XDO_?IND_01?24?">SCOF!$F$10:$F$77</definedName>
    <definedName name="XDO_?IND_01?240?">'SDFS-B-46'!$F$18:$F$26</definedName>
    <definedName name="XDO_?IND_01?241?">'SDFS-B-46'!$F$18:$F$36</definedName>
    <definedName name="XDO_?IND_01?242?">'SDFS-B-46'!$F$18:$F$47</definedName>
    <definedName name="XDO_?IND_01?243?">'SDFS-B-46'!$F$18:$F$64</definedName>
    <definedName name="XDO_?IND_01?244?">'SDFS-B-46'!$F$18:$F$69</definedName>
    <definedName name="XDO_?IND_01?245?">'SDFS-B-49'!$F$18:$F$28</definedName>
    <definedName name="XDO_?IND_01?246?">'SDFS-B-49'!$F$18:$F$38</definedName>
    <definedName name="XDO_?IND_01?247?">'SDFS-B-49'!$F$18:$F$48</definedName>
    <definedName name="XDO_?IND_01?248?">'SDFS-B-49'!$F$18:$F$65</definedName>
    <definedName name="XDO_?IND_01?249?">'SDFS-B-49'!$F$18:$F$70</definedName>
    <definedName name="XDO_?IND_01?25?">SCOF!$F$10:$F$82</definedName>
    <definedName name="XDO_?IND_01?250?">'SDAFS-XXII'!$F$10:$F$20</definedName>
    <definedName name="XDO_?IND_01?251?">'SDAFS-XXII'!$F$10:$F$50</definedName>
    <definedName name="XDO_?IND_01?252?">'SDAFS-XXII'!$F$10:$F$54</definedName>
    <definedName name="XDO_?IND_01?253?">'SDAFS-XXII'!$F$10:$F$62</definedName>
    <definedName name="XDO_?IND_01?254?">'SDAFS-XXII'!$F$10:$F$68</definedName>
    <definedName name="XDO_?IND_01?255?">'SDAFS-XXII'!$F$10:$F$82</definedName>
    <definedName name="XDO_?IND_01?256?">'SDAFS-XXII'!$F$10:$F$99</definedName>
    <definedName name="XDO_?IND_01?257?">'SDAFS-XXII'!$F$10:$F$104</definedName>
    <definedName name="XDO_?IND_01?258?">'SDFS-C-1'!$F$18:$F$26</definedName>
    <definedName name="XDO_?IND_01?259?">'SDFS-C-1'!$F$18:$F$36</definedName>
    <definedName name="XDO_?IND_01?26?">STOF!$F$10:$F$22</definedName>
    <definedName name="XDO_?IND_01?260?">'SDFS-C-1'!$F$18:$F$47</definedName>
    <definedName name="XDO_?IND_01?261?">'SDFS-C-1'!$F$18:$F$64</definedName>
    <definedName name="XDO_?IND_01?262?">'SDFS-C-1'!$F$18:$F$69</definedName>
    <definedName name="XDO_?IND_01?263?">'SDAFS-XXIII'!$F$10:$F$20</definedName>
    <definedName name="XDO_?IND_01?264?">'SDAFS-XXIII'!$F$10:$F$47</definedName>
    <definedName name="XDO_?IND_01?265?">'SDAFS-XXIII'!$F$10:$F$59</definedName>
    <definedName name="XDO_?IND_01?266?">'SDAFS-XXIII'!$F$10:$F$74</definedName>
    <definedName name="XDO_?IND_01?267?">'SDAFS-XXIII'!$F$10:$F$91</definedName>
    <definedName name="XDO_?IND_01?268?">'SDAFS-XXIII'!$F$10:$F$96</definedName>
    <definedName name="XDO_?IND_01?269?">'SDFS-C-2'!$F$18:$F$26</definedName>
    <definedName name="XDO_?IND_01?27?">STOF!$F$10:$F$27</definedName>
    <definedName name="XDO_?IND_01?270?">'SDFS-C-2'!$F$18:$F$36</definedName>
    <definedName name="XDO_?IND_01?271?">'SDFS-C-2'!$F$18:$F$45</definedName>
    <definedName name="XDO_?IND_01?272?">'SDFS-C-2'!$F$18:$F$62</definedName>
    <definedName name="XDO_?IND_01?273?">'SDFS-C-2'!$F$18:$F$67</definedName>
    <definedName name="XDO_?IND_01?274?">'SDAFS-XXIV'!$F$10:$F$34</definedName>
    <definedName name="XDO_?IND_01?275?">'SDAFS-XXIV'!$F$10:$F$58</definedName>
    <definedName name="XDO_?IND_01?276?">'SDAFS-XXIV'!$F$10:$F$71</definedName>
    <definedName name="XDO_?IND_01?277?">'SDAFS-XXIV'!$F$10:$F$81</definedName>
    <definedName name="XDO_?IND_01?278?">'SDAFS-XXIV'!$F$10:$F$98</definedName>
    <definedName name="XDO_?IND_01?279?">'SDAFS-XXIV'!$F$10:$F$103</definedName>
    <definedName name="XDO_?IND_01?28?">STOF!$F$10:$F$67</definedName>
    <definedName name="XDO_?IND_01?280?">'SDAFS-XXV'!$F$10:$F$34</definedName>
    <definedName name="XDO_?IND_01?281?">'SDAFS-XXV'!$F$10:$F$58</definedName>
    <definedName name="XDO_?IND_01?282?">'SDAFS-XXV'!$F$10:$F$70</definedName>
    <definedName name="XDO_?IND_01?283?">'SDAFS-XXV'!$F$10:$F$79</definedName>
    <definedName name="XDO_?IND_01?284?">'SDAFS-XXV'!$F$10:$F$96</definedName>
    <definedName name="XDO_?IND_01?285?">'SDAFS-XXV'!$F$10:$F$101</definedName>
    <definedName name="XDO_?IND_01?286?">'SLTAF-V'!$F$10:$F$41</definedName>
    <definedName name="XDO_?IND_01?287?">'SLTAF-V'!$F$10:$F$80</definedName>
    <definedName name="XDO_?IND_01?288?">'SLTAF-V'!$F$10:$F$85</definedName>
    <definedName name="XDO_?IND_01?289?">'SDFS-C-7'!$F$18:$F$28</definedName>
    <definedName name="XDO_?IND_01?29?">STOF!$F$10:$F$72</definedName>
    <definedName name="XDO_?IND_01?290?">'SDFS-C-7'!$F$18:$F$38</definedName>
    <definedName name="XDO_?IND_01?291?">'SDFS-C-7'!$F$18:$F$47</definedName>
    <definedName name="XDO_?IND_01?292?">'SDFS-C-7'!$F$18:$F$64</definedName>
    <definedName name="XDO_?IND_01?293?">'SDFS-C-7'!$F$18:$F$69</definedName>
    <definedName name="XDO_?IND_01?294?">'SDAFS-XXVI'!$F$10:$F$34</definedName>
    <definedName name="XDO_?IND_01?295?">'SDAFS-XXVI'!$F$10:$F$54</definedName>
    <definedName name="XDO_?IND_01?296?">'SDAFS-XXVI'!$F$10:$F$59</definedName>
    <definedName name="XDO_?IND_01?297?">'SDAFS-XXVI'!$F$10:$F$68</definedName>
    <definedName name="XDO_?IND_01?298?">'SDAFS-XXVI'!$F$10:$F$77</definedName>
    <definedName name="XDO_?IND_01?299?">'SDAFS-XXVI'!$F$10:$F$94</definedName>
    <definedName name="XDO_?IND_01?3?">SLMF!$F$10:$F$107</definedName>
    <definedName name="XDO_?IND_01?30?">SHOF!$F$10:$F$29</definedName>
    <definedName name="XDO_?IND_01?300?">'SDAFS-XXVI'!$F$10:$F$99</definedName>
    <definedName name="XDO_?IND_01?301?">'SDFS-C-8'!$F$18:$F$28</definedName>
    <definedName name="XDO_?IND_01?302?">'SDFS-C-8'!$F$18:$F$38</definedName>
    <definedName name="XDO_?IND_01?303?">'SDFS-C-8'!$F$18:$F$46</definedName>
    <definedName name="XDO_?IND_01?304?">'SDFS-C-8'!$F$18:$F$63</definedName>
    <definedName name="XDO_?IND_01?305?">'SDFS-C-8'!$F$18:$F$68</definedName>
    <definedName name="XDO_?IND_01?306?">'SDFS-C-9'!$F$18:$F$27</definedName>
    <definedName name="XDO_?IND_01?307?">'SDFS-C-9'!$F$18:$F$37</definedName>
    <definedName name="XDO_?IND_01?308?">'SDFS-C-9'!$F$18:$F$45</definedName>
    <definedName name="XDO_?IND_01?309?">'SDFS-C-9'!$F$18:$F$62</definedName>
    <definedName name="XDO_?IND_01?31?">SHOF!$F$10:$F$33</definedName>
    <definedName name="XDO_?IND_01?310?">'SDFS-C-9'!$F$18:$F$67</definedName>
    <definedName name="XDO_?IND_01?311?">'SDFS-C-10'!$F$18:$F$29</definedName>
    <definedName name="XDO_?IND_01?312?">'SDFS-C-10'!$F$18:$F$39</definedName>
    <definedName name="XDO_?IND_01?313?">'SDFS-C-10'!$F$18:$F$48</definedName>
    <definedName name="XDO_?IND_01?314?">'SDFS-C-10'!$F$18:$F$65</definedName>
    <definedName name="XDO_?IND_01?315?">'SDFS-C-10'!$F$18:$F$70</definedName>
    <definedName name="XDO_?IND_01?316?">'SDAFS-XXVII'!$F$10:$F$33</definedName>
    <definedName name="XDO_?IND_01?317?">'SDAFS-XXVII'!$F$10:$F$50</definedName>
    <definedName name="XDO_?IND_01?318?">'SDAFS-XXVII'!$F$10:$F$55</definedName>
    <definedName name="XDO_?IND_01?319?">'SDAFS-XXVII'!$F$10:$F$63</definedName>
    <definedName name="XDO_?IND_01?32?">SHOF!$F$10:$F$70</definedName>
    <definedName name="XDO_?IND_01?320?">'SDAFS-XXVII'!$F$10:$F$72</definedName>
    <definedName name="XDO_?IND_01?321?">'SDAFS-XXVII'!$F$10:$F$89</definedName>
    <definedName name="XDO_?IND_01?322?">'SDAFS-XXVII'!$F$10:$F$94</definedName>
    <definedName name="XDO_?IND_01?323?">'SDFS-C-12'!$F$18:$F$27</definedName>
    <definedName name="XDO_?IND_01?324?">'SDFS-C-12'!$F$18:$F$39</definedName>
    <definedName name="XDO_?IND_01?325?">'SDFS-C-12'!$F$18:$F$48</definedName>
    <definedName name="XDO_?IND_01?326?">'SDFS-C-12'!$F$18:$F$65</definedName>
    <definedName name="XDO_?IND_01?327?">'SDFS-C-12'!$F$18:$F$70</definedName>
    <definedName name="XDO_?IND_01?328?">'SDFS-C-14'!$F$18:$F$28</definedName>
    <definedName name="XDO_?IND_01?329?">'SDFS-C-14'!$F$18:$F$38</definedName>
    <definedName name="XDO_?IND_01?33?">SHOF!$F$10:$F$75</definedName>
    <definedName name="XDO_?IND_01?330?">'SDFS-C-14'!$F$18:$F$47</definedName>
    <definedName name="XDO_?IND_01?331?">'SDFS-C-14'!$F$18:$F$64</definedName>
    <definedName name="XDO_?IND_01?332?">'SDFS-C-14'!$F$18:$F$69</definedName>
    <definedName name="XDO_?IND_01?333?">'SLTAF-VI'!$F$10:$F$54</definedName>
    <definedName name="XDO_?IND_01?334?">'SLTAF-VI'!$F$10:$F$93</definedName>
    <definedName name="XDO_?IND_01?335?">'SLTAF-VI'!$F$10:$F$98</definedName>
    <definedName name="XDO_?IND_01?336?">'SDAFS-XXVIII'!$F$10:$F$32</definedName>
    <definedName name="XDO_?IND_01?337?">'SDAFS-XXVIII'!$F$10:$F$53</definedName>
    <definedName name="XDO_?IND_01?338?">'SDAFS-XXVIII'!$F$10:$F$64</definedName>
    <definedName name="XDO_?IND_01?339?">'SDAFS-XXVIII'!$F$10:$F$74</definedName>
    <definedName name="XDO_?IND_01?34?">SCF!$F$10:$F$50</definedName>
    <definedName name="XDO_?IND_01?340?">'SDAFS-XXVIII'!$F$10:$F$91</definedName>
    <definedName name="XDO_?IND_01?341?">'SDAFS-XXVIII'!$F$10:$F$96</definedName>
    <definedName name="XDO_?IND_01?342?">'SDFS-C-16'!$F$18:$F$33</definedName>
    <definedName name="XDO_?IND_01?343?">'SDFS-C-16'!$F$18:$F$44</definedName>
    <definedName name="XDO_?IND_01?344?">'SDFS-C-16'!$F$18:$F$54</definedName>
    <definedName name="XDO_?IND_01?345?">'SDFS-C-16'!$F$18:$F$71</definedName>
    <definedName name="XDO_?IND_01?346?">'SDFS-C-16'!$F$18:$F$76</definedName>
    <definedName name="XDO_?IND_01?347?">'SDFS-C-18'!$F$18:$F$37</definedName>
    <definedName name="XDO_?IND_01?348?">'SDFS-C-18'!$F$18:$F$49</definedName>
    <definedName name="XDO_?IND_01?349?">'SDFS-C-18'!$F$18:$F$58</definedName>
    <definedName name="XDO_?IND_01?35?">SCF!$F$10:$F$88</definedName>
    <definedName name="XDO_?IND_01?350?">'SDFS-C-18'!$F$18:$F$75</definedName>
    <definedName name="XDO_?IND_01?351?">'SDFS-C-18'!$F$18:$F$80</definedName>
    <definedName name="XDO_?IND_01?352?">'SDFS-C-19'!$F$18:$F$30</definedName>
    <definedName name="XDO_?IND_01?353?">'SDFS-C-19'!$F$18:$F$40</definedName>
    <definedName name="XDO_?IND_01?354?">'SDFS-C-19'!$F$18:$F$50</definedName>
    <definedName name="XDO_?IND_01?355?">'SDFS-C-19'!$F$18:$F$67</definedName>
    <definedName name="XDO_?IND_01?356?">'SDFS-C-19'!$F$18:$F$72</definedName>
    <definedName name="XDO_?IND_01?357?">'SDAFS-XXIX'!$F$10:$F$33</definedName>
    <definedName name="XDO_?IND_01?358?">'SDAFS-XXIX'!$F$10:$F$55</definedName>
    <definedName name="XDO_?IND_01?359?">'SDAFS-XXIX'!$F$10:$F$66</definedName>
    <definedName name="XDO_?IND_01?36?">SCF!$F$10:$F$92</definedName>
    <definedName name="XDO_?IND_01?360?">'SDAFS-XXIX'!$F$10:$F$74</definedName>
    <definedName name="XDO_?IND_01?361?">'SDAFS-XXIX'!$F$10:$F$91</definedName>
    <definedName name="XDO_?IND_01?362?">'SDAFS-XXIX'!$F$10:$F$96</definedName>
    <definedName name="XDO_?IND_01?363?">'SDFS-C-20'!$F$18:$F$28</definedName>
    <definedName name="XDO_?IND_01?364?">'SDFS-C-20'!$F$18:$F$39</definedName>
    <definedName name="XDO_?IND_01?365?">'SDFS-C-20'!$F$18:$F$50</definedName>
    <definedName name="XDO_?IND_01?366?">'SDFS-C-20'!$F$18:$F$67</definedName>
    <definedName name="XDO_?IND_01?367?">'SDFS-C-20'!$F$18:$F$72</definedName>
    <definedName name="XDO_?IND_01?368?">'SDFS-C-21'!$F$18:$F$30</definedName>
    <definedName name="XDO_?IND_01?369?">'SDFS-C-21'!$F$18:$F$40</definedName>
    <definedName name="XDO_?IND_01?37?">SCF!$F$10:$F$97</definedName>
    <definedName name="XDO_?IND_01?370?">'SDFS-C-21'!$F$18:$F$51</definedName>
    <definedName name="XDO_?IND_01?371?">'SDFS-C-21'!$F$18:$F$68</definedName>
    <definedName name="XDO_?IND_01?372?">'SDFS-C-21'!$F$18:$F$73</definedName>
    <definedName name="XDO_?IND_01?373?">'SDFS-C-22'!$F$18:$F$29</definedName>
    <definedName name="XDO_?IND_01?374?">'SDFS-C-22'!$F$18:$F$48</definedName>
    <definedName name="XDO_?IND_01?375?">'SDFS-C-22'!$F$18:$F$65</definedName>
    <definedName name="XDO_?IND_01?376?">'SDFS-C-22'!$F$18:$F$70</definedName>
    <definedName name="XDO_?IND_01?377?">'SDFS-C-23'!$F$18:$F$34</definedName>
    <definedName name="XDO_?IND_01?378?">'SDFS-C-23'!$F$18:$F$55</definedName>
    <definedName name="XDO_?IND_01?379?">'SDFS-C-23'!$F$18:$F$72</definedName>
    <definedName name="XDO_?IND_01?38?">SNIF!$F$10:$F$59</definedName>
    <definedName name="XDO_?IND_01?380?">'SDFS-C-23'!$F$18:$F$77</definedName>
    <definedName name="XDO_?IND_01?381?">'SETF-SN50'!$F$10:$F$59</definedName>
    <definedName name="XDO_?IND_01?382?">'SETF-SN50'!$F$10:$F$102</definedName>
    <definedName name="XDO_?IND_01?383?">'SDFS-C-24'!$F$18:$F$29</definedName>
    <definedName name="XDO_?IND_01?384?">'SDFS-C-24'!$F$18:$F$33</definedName>
    <definedName name="XDO_?IND_01?385?">'SDFS-C-24'!$F$18:$F$47</definedName>
    <definedName name="XDO_?IND_01?386?">'SDFS-C-24'!$F$18:$F$64</definedName>
    <definedName name="XDO_?IND_01?387?">'SDFS-C-24'!$F$18:$F$69</definedName>
    <definedName name="XDO_?IND_01?388?">'SDFS-C-25'!$F$18:$F$33</definedName>
    <definedName name="XDO_?IND_01?389?">'SDFS-C-25'!$F$18:$F$39</definedName>
    <definedName name="XDO_?IND_01?39?">SNIF!$F$10:$F$98</definedName>
    <definedName name="XDO_?IND_01?390?">'SDFS-C-25'!$F$18:$F$53</definedName>
    <definedName name="XDO_?IND_01?391?">'SDFS-C-25'!$F$18:$F$70</definedName>
    <definedName name="XDO_?IND_01?392?">'SDFS-C-25'!$F$18:$F$75</definedName>
    <definedName name="XDO_?IND_01?393?">'SDAFS-XXX'!$F$10:$F$33</definedName>
    <definedName name="XDO_?IND_01?394?">'SDAFS-XXX'!$F$10:$F$53</definedName>
    <definedName name="XDO_?IND_01?395?">'SDAFS-XXX'!$F$10:$F$69</definedName>
    <definedName name="XDO_?IND_01?396?">'SDAFS-XXX'!$F$10:$F$86</definedName>
    <definedName name="XDO_?IND_01?397?">'SDAFS-XXX'!$F$10:$F$91</definedName>
    <definedName name="XDO_?IND_01?398?">'SDFS-C-26'!$F$18:$F$32</definedName>
    <definedName name="XDO_?IND_01?399?">'SDFS-C-26'!$F$18:$F$47</definedName>
    <definedName name="XDO_?IND_01?4?">SLMF!$F$10:$F$112</definedName>
    <definedName name="XDO_?IND_01?40?">SNIF!$F$10:$F$102</definedName>
    <definedName name="XDO_?IND_01?400?">'SDFS-C-26'!$F$18:$F$64</definedName>
    <definedName name="XDO_?IND_01?401?">'SDFS-C-26'!$F$18:$F$69</definedName>
    <definedName name="XDO_?IND_01?402?">'SDFS-C-27'!$F$18:$F$29</definedName>
    <definedName name="XDO_?IND_01?403?">'SDFS-C-27'!$F$18:$F$45</definedName>
    <definedName name="XDO_?IND_01?404?">'SDFS-C-27'!$F$18:$F$62</definedName>
    <definedName name="XDO_?IND_01?405?">'SDFS-C-27'!$F$18:$F$67</definedName>
    <definedName name="XDO_?IND_01?406?">'SDFS-C-28'!$F$18:$F$32</definedName>
    <definedName name="XDO_?IND_01?407?">'SDFS-C-28'!$F$18:$F$42</definedName>
    <definedName name="XDO_?IND_01?408?">'SDFS-C-28'!$F$18:$F$50</definedName>
    <definedName name="XDO_?IND_01?409?">'SDFS-C-28'!$F$18:$F$67</definedName>
    <definedName name="XDO_?IND_01?41?">SNIF!$F$10:$F$107</definedName>
    <definedName name="XDO_?IND_01?410?">'SDFS-C-28'!$F$18:$F$72</definedName>
    <definedName name="XDO_?IND_01?411?">'SDFS-C-30'!$F$18:$F$31</definedName>
    <definedName name="XDO_?IND_01?412?">'SDFS-C-30'!$F$18:$F$49</definedName>
    <definedName name="XDO_?IND_01?413?">'SDFS-C-30'!$F$18:$F$66</definedName>
    <definedName name="XDO_?IND_01?414?">'SDFS-C-30'!$F$18:$F$71</definedName>
    <definedName name="XDO_?IND_01?415?">'SETF-Quality'!$F$10:$F$39</definedName>
    <definedName name="XDO_?IND_01?416?">'SETF-Quality'!$F$10:$F$78</definedName>
    <definedName name="XDO_?IND_01?417?">'SETF-Quality'!$F$10:$F$83</definedName>
    <definedName name="XDO_?IND_01?418?">'SDFS-C-31'!$F$30:$F$31</definedName>
    <definedName name="XDO_?IND_01?419?">'SDFS-C-31'!$F$30:$F$41</definedName>
    <definedName name="XDO_?IND_01?42?">SMCBF!$F$10:$F$33</definedName>
    <definedName name="XDO_?IND_01?420?">'SDFS-C-31'!$F$30:$F$58</definedName>
    <definedName name="XDO_?IND_01?421?">'SDFS-C-31'!$F$30:$F$63</definedName>
    <definedName name="XDO_?IND_01?422?">'SDFS-C-32'!$F$18:$F$36</definedName>
    <definedName name="XDO_?IND_01?423?">'SDFS-C-32'!$F$18:$F$52</definedName>
    <definedName name="XDO_?IND_01?424?">'SDFS-C-32'!$F$18:$F$69</definedName>
    <definedName name="XDO_?IND_01?425?">'SDFS-C-32'!$F$18:$F$74</definedName>
    <definedName name="XDO_?IND_01?426?">'SDFS-C-33'!$F$18:$F$37</definedName>
    <definedName name="XDO_?IND_01?427?">'SDFS-C-33'!$F$18:$F$54</definedName>
    <definedName name="XDO_?IND_01?428?">'SDFS-C-33'!$F$18:$F$71</definedName>
    <definedName name="XDO_?IND_01?429?">'SDFS-C-33'!$F$18:$F$76</definedName>
    <definedName name="XDO_?IND_01?43?">SMCBF!$F$10:$F$37</definedName>
    <definedName name="XDO_?IND_01?430?">'SDFS-C-34'!$F$18:$F$32</definedName>
    <definedName name="XDO_?IND_01?431?">'SDFS-C-34'!$F$18:$F$48</definedName>
    <definedName name="XDO_?IND_01?432?">'SDFS-C-34'!$F$18:$F$65</definedName>
    <definedName name="XDO_?IND_01?433?">'SDFS-C-34'!$F$18:$F$70</definedName>
    <definedName name="XDO_?IND_01?434?">'SDFS-C-35'!$F$18:$F$32</definedName>
    <definedName name="XDO_?IND_01?435?">'SDFS-C-35'!$F$18:$F$47</definedName>
    <definedName name="XDO_?IND_01?436?">'SDFS-C-35'!$F$18:$F$64</definedName>
    <definedName name="XDO_?IND_01?437?">'SDFS-C-35'!$F$18:$F$69</definedName>
    <definedName name="XDO_?IND_01?438?">'SDFS-C-36'!$F$18</definedName>
    <definedName name="XDO_?IND_01?439?">'SDFS-C-36'!$F$18:$F$22</definedName>
    <definedName name="XDO_?IND_01?44?">SMCBF!$F$10:$F$50</definedName>
    <definedName name="XDO_?IND_01?440?">'SDFS-C-36'!$F$18:$F$35</definedName>
    <definedName name="XDO_?IND_01?441?">'SDFS-C-36'!$F$18:$F$43</definedName>
    <definedName name="XDO_?IND_01?442?">'SDFS-C-36'!$F$18:$F$60</definedName>
    <definedName name="XDO_?IND_01?443?">'SDFS-C-36'!$F$18:$F$65</definedName>
    <definedName name="XDO_?IND_01?444?">'SDFS-C-37'!$F$18:$F$20</definedName>
    <definedName name="XDO_?IND_01?445?">'SDFS-C-37'!$F$18:$F$24</definedName>
    <definedName name="XDO_?IND_01?446?">'SDFS-C-37'!$F$18:$F$38</definedName>
    <definedName name="XDO_?IND_01?447?">'SDFS-C-37'!$F$18:$F$48</definedName>
    <definedName name="XDO_?IND_01?448?">'SDFS-C-37'!$F$18:$F$65</definedName>
    <definedName name="XDO_?IND_01?449?">'SDFS-C-37'!$F$18:$F$70</definedName>
    <definedName name="XDO_?IND_01?45?">SMCBF!$F$10:$F$58</definedName>
    <definedName name="XDO_?IND_01?450?">'SDFS-C-38'!$F$18:$F$29</definedName>
    <definedName name="XDO_?IND_01?451?">'SDFS-C-38'!$F$18:$F$46</definedName>
    <definedName name="XDO_?IND_01?452?">'SDFS-C-38'!$F$18:$F$53</definedName>
    <definedName name="XDO_?IND_01?453?">'SDFS-C-38'!$F$18:$F$70</definedName>
    <definedName name="XDO_?IND_01?454?">'SDFS-C-38'!$F$18:$F$75</definedName>
    <definedName name="XDO_?IND_01?455?">SCBF!$F$18:$F$94</definedName>
    <definedName name="XDO_?IND_01?456?">SCBF!$F$18:$F$101</definedName>
    <definedName name="XDO_?IND_01?457?">SCBF!$F$18:$F$111</definedName>
    <definedName name="XDO_?IND_01?458?">SCBF!$F$18:$F$117</definedName>
    <definedName name="XDO_?IND_01?459?">SCBF!$F$18:$F$124</definedName>
    <definedName name="XDO_?IND_01?46?">SMCBF!$F$10:$F$83</definedName>
    <definedName name="XDO_?IND_01?460?">SCBF!$F$18:$F$147</definedName>
    <definedName name="XDO_?IND_01?461?">SCBF!$F$18:$F$152</definedName>
    <definedName name="XDO_?IND_01?462?">'SDFS-C-40'!$F$18:$F$28</definedName>
    <definedName name="XDO_?IND_01?463?">'SDFS-C-40'!$F$18:$F$39</definedName>
    <definedName name="XDO_?IND_01?464?">'SDFS-C-40'!$F$18:$F$62</definedName>
    <definedName name="XDO_?IND_01?465?">'SDFS-C-40'!$F$18:$F$67</definedName>
    <definedName name="XDO_?IND_01?466?">'SDFS-C-41'!$F$18:$F$31</definedName>
    <definedName name="XDO_?IND_01?467?">'SDFS-C-41'!$F$18:$F$42</definedName>
    <definedName name="XDO_?IND_01?468?">'SDFS-C-41'!$F$18:$F$65</definedName>
    <definedName name="XDO_?IND_01?469?">'SDFS-C-41'!$F$18:$F$70</definedName>
    <definedName name="XDO_?IND_01?47?">SMCBF!$F$10:$F$88</definedName>
    <definedName name="XDO_?IND_01?470?">'SDFS-C-42'!$F$18:$F$19</definedName>
    <definedName name="XDO_?IND_01?471?">'SDFS-C-42'!$F$18:$F$34</definedName>
    <definedName name="XDO_?IND_01?472?">'SDFS-C-42'!$F$18:$F$44</definedName>
    <definedName name="XDO_?IND_01?473?">'SDFS-C-42'!$F$18:$F$61</definedName>
    <definedName name="XDO_?IND_01?474?">'SDFS-C-42'!$F$18:$F$66</definedName>
    <definedName name="XDO_?IND_01?475?">'SDFS-C-43'!$F$18:$F$28</definedName>
    <definedName name="XDO_?IND_01?476?">'SDFS-C-43'!$F$18:$F$41</definedName>
    <definedName name="XDO_?IND_01?477?">'SDFS-C-43'!$F$18:$F$64</definedName>
    <definedName name="XDO_?IND_01?478?">'SDFS-C-43'!$F$18:$F$69</definedName>
    <definedName name="XDO_?IND_01?479?">'SDFS-C-44'!$F$18:$F$28</definedName>
    <definedName name="XDO_?IND_01?48?">SOF!$F$48:$F$49</definedName>
    <definedName name="XDO_?IND_01?480?">'SDFS-C-44'!$F$18:$F$39</definedName>
    <definedName name="XDO_?IND_01?481?">'SDFS-C-44'!$F$18:$F$62</definedName>
    <definedName name="XDO_?IND_01?482?">'SDFS-C-44'!$F$18:$F$67</definedName>
    <definedName name="XDO_?IND_01?483?">'SCPOF-A1'!$F$10:$F$59</definedName>
    <definedName name="XDO_?IND_01?484?">'SCPOF-A1'!$F$10:$F$75</definedName>
    <definedName name="XDO_?IND_01?485?">'SCPOF-A1'!$F$10:$F$79</definedName>
    <definedName name="XDO_?IND_01?486?">'SCPOF-A1'!$F$10:$F$108</definedName>
    <definedName name="XDO_?IND_01?487?">'SCPOF-A1'!$F$10:$F$113</definedName>
    <definedName name="XDO_?IND_01?488?">'SDFS-C-46'!$F$18:$F$25</definedName>
    <definedName name="XDO_?IND_01?489?">'SDFS-C-46'!$F$18:$F$29</definedName>
    <definedName name="XDO_?IND_01?49?">SOF!$F$48:$F$54</definedName>
    <definedName name="XDO_?IND_01?490?">'SDFS-C-46'!$F$18:$F$39</definedName>
    <definedName name="XDO_?IND_01?491?">'SDFS-C-46'!$F$18:$F$46</definedName>
    <definedName name="XDO_?IND_01?492?">'SDFS-C-46'!$F$18:$F$63</definedName>
    <definedName name="XDO_?IND_01?493?">'SDFS-C-46'!$F$18:$F$68</definedName>
    <definedName name="XDO_?IND_01?494?">SEMVF!$F$10:$F$59</definedName>
    <definedName name="XDO_?IND_01?495?">SEMVF!$F$10:$F$96</definedName>
    <definedName name="XDO_?IND_01?496?">SEMVF!$F$10:$F$100</definedName>
    <definedName name="XDO_?IND_01?497?">SEMVF!$F$10:$F$105</definedName>
    <definedName name="XDO_?IND_01?498?">'SDFS-C-47'!$F$18:$F$20</definedName>
    <definedName name="XDO_?IND_01?499?">'SDFS-C-47'!$F$18:$F$24</definedName>
    <definedName name="XDO_?IND_01?5?">SMTGS!$F$10:$F$71</definedName>
    <definedName name="XDO_?IND_01?50?">SMMDF!$F$18:$F$45</definedName>
    <definedName name="XDO_?IND_01?500?">'SDFS-C-47'!$F$18:$F$36</definedName>
    <definedName name="XDO_?IND_01?501?">'SDFS-C-47'!$F$18:$F$45</definedName>
    <definedName name="XDO_?IND_01?502?">'SDFS-C-47'!$F$18:$F$62</definedName>
    <definedName name="XDO_?IND_01?503?">'SDFS-C-47'!$F$18:$F$67</definedName>
    <definedName name="XDO_?IND_01?504?">'SDFS-C-48'!$F$18:$F$34</definedName>
    <definedName name="XDO_?IND_01?505?">'SDFS-C-48'!$F$18:$F$44</definedName>
    <definedName name="XDO_?IND_01?506?">'SDFS-C-48'!$F$18:$F$67</definedName>
    <definedName name="XDO_?IND_01?507?">'SDFS-C-48'!$F$18:$F$72</definedName>
    <definedName name="XDO_?IND_01?508?">'SDFS-C-49'!$F$18:$F$26</definedName>
    <definedName name="XDO_?IND_01?509?">'SDFS-C-49'!$F$18:$F$37</definedName>
    <definedName name="XDO_?IND_01?51?">SMMDF!$F$18:$F$67</definedName>
    <definedName name="XDO_?IND_01?510?">'SDFS-C-49'!$F$18:$F$60</definedName>
    <definedName name="XDO_?IND_01?511?">'SDFS-C-49'!$F$18:$F$65</definedName>
    <definedName name="XDO_?IND_01?512?">'SCPOF-Series A (Plan 2)'!$F$10:$F$59</definedName>
    <definedName name="XDO_?IND_01?513?">'SCPOF-Series A (Plan 2)'!$F$10:$F$74</definedName>
    <definedName name="XDO_?IND_01?514?">'SCPOF-Series A (Plan 2)'!$F$10:$F$84</definedName>
    <definedName name="XDO_?IND_01?515?">'SCPOF-Series A (Plan 2)'!$F$10:$F$107</definedName>
    <definedName name="XDO_?IND_01?516?">'SCPOF-Series A (Plan 2)'!$F$10:$F$112</definedName>
    <definedName name="XDO_?IND_01?517?">'SDFS-C-50'!$F$18:$F$26</definedName>
    <definedName name="XDO_?IND_01?518?">'SDFS-C-50'!$F$18:$F$40</definedName>
    <definedName name="XDO_?IND_01?519?">'SDFS-C-50'!$F$18:$F$47</definedName>
    <definedName name="XDO_?IND_01?52?">SMMDF!$F$18:$F$75</definedName>
    <definedName name="XDO_?IND_01?520?">'SDFS-C-50'!$F$18:$F$64</definedName>
    <definedName name="XDO_?IND_01?521?">'SDFS-C-50'!$F$18:$F$69</definedName>
    <definedName name="XDO_?IND_01?522?">'SFMP- Series 1'!$F$26:$F$31</definedName>
    <definedName name="XDO_?IND_01?523?">'SFMP- Series 1'!$F$26:$F$54</definedName>
    <definedName name="XDO_?IND_01?524?">'SFMP- Series 1'!$F$26:$F$59</definedName>
    <definedName name="XDO_?IND_01?525?">'SFMP- Series 2'!$F$18:$F$29</definedName>
    <definedName name="XDO_?IND_01?526?">'SFMP- Series 2'!$F$18:$F$60</definedName>
    <definedName name="XDO_?IND_01?527?">'SFMP- Series 2'!$F$18:$F$65</definedName>
    <definedName name="XDO_?IND_01?528?">'SFMP- Series 3'!$F$18:$F$29</definedName>
    <definedName name="XDO_?IND_01?529?">'SFMP- Series 3'!$F$18:$F$60</definedName>
    <definedName name="XDO_?IND_01?53?">SMMDF!$F$18:$F$100</definedName>
    <definedName name="XDO_?IND_01?530?">'SFMP- Series 3'!$F$18:$F$65</definedName>
    <definedName name="XDO_?IND_01?531?">'SFMP- Series 4'!$F$18:$F$21</definedName>
    <definedName name="XDO_?IND_01?532?">'SFMP- Series 4'!$F$18:$F$35</definedName>
    <definedName name="XDO_?IND_01?533?">'SFMP- Series 4'!$F$18:$F$45</definedName>
    <definedName name="XDO_?IND_01?534?">'SFMP- Series 4'!$F$18:$F$62</definedName>
    <definedName name="XDO_?IND_01?535?">'SFMP- Series 4'!$F$18:$F$67</definedName>
    <definedName name="XDO_?IND_01?536?">'SCPOF-Series A (Plan 3)'!$F$10:$F$59</definedName>
    <definedName name="XDO_?IND_01?537?">'SCPOF-Series A (Plan 3)'!$F$10:$F$74</definedName>
    <definedName name="XDO_?IND_01?538?">'SCPOF-Series A (Plan 3)'!$F$10:$F$84</definedName>
    <definedName name="XDO_?IND_01?539?">'SCPOF-Series A (Plan 3)'!$F$10:$F$107</definedName>
    <definedName name="XDO_?IND_01?54?">SMMDF!$F$18:$F$105</definedName>
    <definedName name="XDO_?IND_01?540?">'SCPOF-Series A (Plan 3)'!$F$10:$F$112</definedName>
    <definedName name="XDO_?IND_01?541?">'SFMP- Series 6'!$F$26:$F$29</definedName>
    <definedName name="XDO_?IND_01?542?">'SFMP- Series 6'!$F$26:$F$52</definedName>
    <definedName name="XDO_?IND_01?543?">'SFMP- Series 6'!$F$26:$F$57</definedName>
    <definedName name="XDO_?IND_01?544?">'SFMP- Series 7'!$F$18:$F$32</definedName>
    <definedName name="XDO_?IND_01?545?">'SFMP- Series 7'!$F$18:$F$63</definedName>
    <definedName name="XDO_?IND_01?546?">'SFMP- Series 7'!$F$18:$F$68</definedName>
    <definedName name="XDO_?IND_01?547?">'SFMP- Series 8'!$F$18:$F$32</definedName>
    <definedName name="XDO_?IND_01?548?">'SFMP- Series 8'!$F$18:$F$47</definedName>
    <definedName name="XDO_?IND_01?549?">'SFMP- Series 8'!$F$18:$F$64</definedName>
    <definedName name="XDO_?IND_01?55?">SLF!$F$24</definedName>
    <definedName name="XDO_?IND_01?550?">'SFMP- Series 8'!$F$18:$F$69</definedName>
    <definedName name="XDO_?IND_01?551?">'SCPOF-Series A (Plan 4)'!$F$10:$F$59</definedName>
    <definedName name="XDO_?IND_01?552?">'SCPOF-Series A (Plan 4)'!$F$10:$F$75</definedName>
    <definedName name="XDO_?IND_01?553?">'SCPOF-Series A (Plan 4)'!$F$10:$F$85</definedName>
    <definedName name="XDO_?IND_01?554?">'SCPOF-Series A (Plan 4)'!$F$10:$F$108</definedName>
    <definedName name="XDO_?IND_01?555?">'SCPOF-Series A (Plan 4)'!$F$10:$F$113</definedName>
    <definedName name="XDO_?IND_01?556?">'SFMP- Series 9'!$F$18:$F$31</definedName>
    <definedName name="XDO_?IND_01?557?">'SFMP- Series 9'!$F$18:$F$62</definedName>
    <definedName name="XDO_?IND_01?558?">'SFMP- Series 9'!$F$18:$F$67</definedName>
    <definedName name="XDO_?IND_01?559?">'SFMP- Series 10'!$F$18:$F$31</definedName>
    <definedName name="XDO_?IND_01?56?">SLF!$F$24:$F$28</definedName>
    <definedName name="XDO_?IND_01?560?">'SFMP- Series 10'!$F$18:$F$62</definedName>
    <definedName name="XDO_?IND_01?561?">'SFMP- Series 10'!$F$18:$F$67</definedName>
    <definedName name="XDO_?IND_01?562?">'SFMP- Series 11'!$F$18:$F$36</definedName>
    <definedName name="XDO_?IND_01?563?">'SFMP- Series 11'!$F$18:$F$67</definedName>
    <definedName name="XDO_?IND_01?564?">'SFMP- Series 11'!$F$18:$F$72</definedName>
    <definedName name="XDO_?IND_01?565?">'SFMP- Series 12'!$F$18:$F$31</definedName>
    <definedName name="XDO_?IND_01?566?">'SFMP- Series 12'!$F$18:$F$62</definedName>
    <definedName name="XDO_?IND_01?567?">'SFMP- Series 12'!$F$18:$F$67</definedName>
    <definedName name="XDO_?IND_01?568?">'SFMP- Series 13'!$F$18:$F$31</definedName>
    <definedName name="XDO_?IND_01?569?">'SFMP- Series 13'!$F$18:$F$62</definedName>
    <definedName name="XDO_?IND_01?57?">SLF!$F$24:$F$106</definedName>
    <definedName name="XDO_?IND_01?570?">'SFMP- Series 13'!$F$18:$F$67</definedName>
    <definedName name="XDO_?IND_01?571?">'SFMP- Series 14'!$F$18:$F$31</definedName>
    <definedName name="XDO_?IND_01?572?">'SFMP- Series 14'!$F$18:$F$62</definedName>
    <definedName name="XDO_?IND_01?573?">'SFMP- Series 14'!$F$18:$F$67</definedName>
    <definedName name="XDO_?IND_01?574?">'SFMP- Series 15'!$F$18:$F$29</definedName>
    <definedName name="XDO_?IND_01?575?">'SFMP- Series 15'!$F$18:$F$60</definedName>
    <definedName name="XDO_?IND_01?576?">'SFMP- Series 15'!$F$18:$F$65</definedName>
    <definedName name="XDO_?IND_01?577?">'SFMP- Series 16'!$F$18:$F$33</definedName>
    <definedName name="XDO_?IND_01?578?">'SFMP- Series 16'!$F$18:$F$64</definedName>
    <definedName name="XDO_?IND_01?579?">'SFMP- Series 16'!$F$18:$F$69</definedName>
    <definedName name="XDO_?IND_01?58?">SLF!$F$24:$F$117</definedName>
    <definedName name="XDO_?IND_01?580?">'SFMP- Series 17'!$F$18:$F$30</definedName>
    <definedName name="XDO_?IND_01?581?">'SFMP- Series 17'!$F$18:$F$61</definedName>
    <definedName name="XDO_?IND_01?582?">'SFMP- Series 17'!$F$18:$F$66</definedName>
    <definedName name="XDO_?IND_01?583?">'SCPOF-Series A (Plan 5)'!$F$10:$F$59</definedName>
    <definedName name="XDO_?IND_01?584?">'SCPOF-Series A (Plan 5)'!$F$10:$F$78</definedName>
    <definedName name="XDO_?IND_01?585?">'SCPOF-Series A (Plan 5)'!$F$10:$F$109</definedName>
    <definedName name="XDO_?IND_01?586?">'SCPOF-Series A (Plan 5)'!$F$10:$F$114</definedName>
    <definedName name="XDO_?IND_01?587?">'SFMP- Series 18'!$F$18:$F$30</definedName>
    <definedName name="XDO_?IND_01?588?">'SFMP- Series 18'!$F$18:$F$61</definedName>
    <definedName name="XDO_?IND_01?589?">'SFMP- Series 18'!$F$18:$F$66</definedName>
    <definedName name="XDO_?IND_01?59?">SLF!$F$24:$F$133</definedName>
    <definedName name="XDO_?IND_01?590?">'SCPOF-Series A (Plan 6)'!$F$10:$F$59</definedName>
    <definedName name="XDO_?IND_01?591?">'SCPOF-Series A (Plan 6)'!$F$10:$F$76</definedName>
    <definedName name="XDO_?IND_01?592?">'SCPOF-Series A (Plan 6)'!$F$10:$F$107</definedName>
    <definedName name="XDO_?IND_01?593?">'SCPOF-Series A (Plan 6)'!$F$10:$F$112</definedName>
    <definedName name="XDO_?IND_01?594?">'SFMP- Series 19'!$F$18:$F$32</definedName>
    <definedName name="XDO_?IND_01?595?">'SFMP- Series 19'!$F$18:$F$63</definedName>
    <definedName name="XDO_?IND_01?596?">'SFMP- Series 19'!$F$18:$F$68</definedName>
    <definedName name="XDO_?IND_01?597?">'SFMP- Series 20'!$F$18:$F$29</definedName>
    <definedName name="XDO_?IND_01?598?">'SFMP- Series 20'!$F$18:$F$60</definedName>
    <definedName name="XDO_?IND_01?599?">'SFMP- Series 20'!$F$18:$F$65</definedName>
    <definedName name="XDO_?IND_01?6?">SMTGS!$F$10:$F$110</definedName>
    <definedName name="XDO_?IND_01?60?">SLF!$F$24:$F$149</definedName>
    <definedName name="XDO_?IND_01?600?">'SFMP- Series 21'!$F$18:$F$29</definedName>
    <definedName name="XDO_?IND_01?601?">'SFMP- Series 21'!$F$18:$F$60</definedName>
    <definedName name="XDO_?IND_01?602?">'SFMP- Series 21'!$F$18:$F$65</definedName>
    <definedName name="XDO_?IND_01?603?">'SFMP- Series 22'!$F$18:$F$28</definedName>
    <definedName name="XDO_?IND_01?604?">'SFMP- Series 22'!$F$18:$F$59</definedName>
    <definedName name="XDO_?IND_01?605?">'SFMP- Series 22'!$F$18:$F$64</definedName>
    <definedName name="XDO_?IND_01?606?">'SFMP- Series 23'!$F$18:$F$28</definedName>
    <definedName name="XDO_?IND_01?607?">'SFMP- Series 23'!$F$18:$F$59</definedName>
    <definedName name="XDO_?IND_01?608?">'SFMP- Series 23'!$F$18:$F$64</definedName>
    <definedName name="XDO_?IND_01?609?">'SFMP- Series 24'!$F$18:$F$25</definedName>
    <definedName name="XDO_?IND_01?61?">SLF!$F$24:$F$154</definedName>
    <definedName name="XDO_?IND_01?610?">'SFMP- Series 24'!$F$18:$F$56</definedName>
    <definedName name="XDO_?IND_01?611?">'SFMP- Series 24'!$F$18:$F$61</definedName>
    <definedName name="XDO_?IND_01?612?">'SFMP- Series 25'!$F$18:$F$19</definedName>
    <definedName name="XDO_?IND_01?613?">'SFMP- Series 25'!$F$18:$F$50</definedName>
    <definedName name="XDO_?IND_01?614?">'SFMP- Series 25'!$F$18:$F$55</definedName>
    <definedName name="XDO_?IND_01?615?">#REF!</definedName>
    <definedName name="XDO_?IND_01?616?">#REF!</definedName>
    <definedName name="XDO_?IND_01?617?">SBIRIOS!$F$10:$F$50</definedName>
    <definedName name="XDO_?IND_01?618?">SBIRIOS!$F$10:$F$89</definedName>
    <definedName name="XDO_?IND_01?619?">SBIRIOS!$F$10:$F$94</definedName>
    <definedName name="XDO_?IND_01?62?">SDBF!$F$18:$F$26</definedName>
    <definedName name="XDO_?IND_01?620?">#REF!</definedName>
    <definedName name="XDO_?IND_01?621?">#REF!</definedName>
    <definedName name="XDO_?IND_01?622?">#REF!</definedName>
    <definedName name="XDO_?IND_01?623?">#REF!</definedName>
    <definedName name="XDO_?IND_01?63?">SDBF!$F$18:$F$36</definedName>
    <definedName name="XDO_?IND_01?64?">SDBF!$F$18:$F$61</definedName>
    <definedName name="XDO_?IND_01?65?">SDBF!$F$18:$F$66</definedName>
    <definedName name="XDO_?IND_01?66?">SSF!$F$18</definedName>
    <definedName name="XDO_?IND_01?67?">SSF!$F$18:$F$74</definedName>
    <definedName name="XDO_?IND_01?68?">SSF!$F$18:$F$99</definedName>
    <definedName name="XDO_?IND_01?69?">SSF!$F$18:$F$116</definedName>
    <definedName name="XDO_?IND_01?7?">SMTGS!$F$10:$F$115</definedName>
    <definedName name="XDO_?IND_01?70?">SSF!$F$18:$F$121</definedName>
    <definedName name="XDO_?IND_01?71?">SCRF!$F$18:$F$87</definedName>
    <definedName name="XDO_?IND_01?72?">SCRF!$F$18:$F$113</definedName>
    <definedName name="XDO_?IND_01?73?">SCRF!$F$18:$F$124</definedName>
    <definedName name="XDO_?IND_01?74?">SCRF!$F$18:$F$143</definedName>
    <definedName name="XDO_?IND_01?75?">SCRF!$F$18:$F$148</definedName>
    <definedName name="XDO_?IND_01?76?">SFEF!$F$10:$F$32</definedName>
    <definedName name="XDO_?IND_01?77?">SFEF!$F$10:$F$71</definedName>
    <definedName name="XDO_?IND_01?78?">SFEF!$F$10:$F$75</definedName>
    <definedName name="XDO_?IND_01?79?">SFEF!$F$10:$F$80</definedName>
    <definedName name="XDO_?IND_01?8?">SMGLF!$F$10:$F$47</definedName>
    <definedName name="XDO_?IND_01?80?">SDHF!$F$10:$F$36</definedName>
    <definedName name="XDO_?IND_01?81?">SDHF!$F$10:$F$62</definedName>
    <definedName name="XDO_?IND_01?82?">SDHF!$F$10:$F$76</definedName>
    <definedName name="XDO_?IND_01?83?">SDHF!$F$10:$F$84</definedName>
    <definedName name="XDO_?IND_01?84?">SDHF!$F$10:$F$109</definedName>
    <definedName name="XDO_?IND_01?85?">SDHF!$F$10:$F$114</definedName>
    <definedName name="XDO_?IND_01?86?">SMUSD!$F$18:$F$64</definedName>
    <definedName name="XDO_?IND_01?87?">SMUSD!$F$18:$F$70</definedName>
    <definedName name="XDO_?IND_01?88?">SMUSD!$F$18:$F$86</definedName>
    <definedName name="XDO_?IND_01?89?">SMUSD!$F$18:$F$113</definedName>
    <definedName name="XDO_?IND_01?9?">SMGLF!$F$10:$F$86</definedName>
    <definedName name="XDO_?IND_01?90?">SMUSD!$F$18:$F$144</definedName>
    <definedName name="XDO_?IND_01?91?">SMUSD!$F$18:$F$148</definedName>
    <definedName name="XDO_?IND_01?92?">SMUSD!$F$18:$F$163</definedName>
    <definedName name="XDO_?IND_01?93?">SMUSD!$F$18:$F$168</definedName>
    <definedName name="XDO_?IND_01?94?">SMIDCAP!$F$10:$F$55</definedName>
    <definedName name="XDO_?IND_01?95?">SMIDCAP!$F$10:$F$94</definedName>
    <definedName name="XDO_?IND_01?96?">SMIDCAP!$F$10:$F$99</definedName>
    <definedName name="XDO_?IND_01?97?">SMCMF!$F$24:$F$27</definedName>
    <definedName name="XDO_?IND_01?98?">SMCMF!$F$24:$F$52</definedName>
    <definedName name="XDO_?IND_01?99?">SMCMF!$F$24:$F$57</definedName>
    <definedName name="XDO_?LONG_DESC?">SMEEF!$D$3</definedName>
    <definedName name="XDO_?NAMC?">SMEEF!#REF!</definedName>
    <definedName name="XDO_?NAMC?1?">SLMF!#REF!</definedName>
    <definedName name="XDO_?NAMC?10?">SNIF!#REF!</definedName>
    <definedName name="XDO_?NAMC?100?">SCBF!#REF!</definedName>
    <definedName name="XDO_?NAMC?101?">'SDFS-C-40'!#REF!</definedName>
    <definedName name="XDO_?NAMC?102?">'SDFS-C-41'!#REF!</definedName>
    <definedName name="XDO_?NAMC?103?">'SDFS-C-42'!#REF!</definedName>
    <definedName name="XDO_?NAMC?104?">'SDFS-C-43'!#REF!</definedName>
    <definedName name="XDO_?NAMC?105?">'SDFS-C-44'!#REF!</definedName>
    <definedName name="XDO_?NAMC?106?">'SCPOF-A1'!#REF!</definedName>
    <definedName name="XDO_?NAMC?107?">'SDFS-C-46'!#REF!</definedName>
    <definedName name="XDO_?NAMC?108?">SEMVF!#REF!</definedName>
    <definedName name="XDO_?NAMC?109?">'SDFS-C-47'!#REF!</definedName>
    <definedName name="XDO_?NAMC?11?">SMCBF!#REF!</definedName>
    <definedName name="XDO_?NAMC?110?">'SDFS-C-48'!#REF!</definedName>
    <definedName name="XDO_?NAMC?111?">'SDFS-C-49'!#REF!</definedName>
    <definedName name="XDO_?NAMC?112?">'SCPOF-Series A (Plan 2)'!#REF!</definedName>
    <definedName name="XDO_?NAMC?113?">'SDFS-C-50'!#REF!</definedName>
    <definedName name="XDO_?NAMC?114?">'SFMP- Series 1'!#REF!</definedName>
    <definedName name="XDO_?NAMC?115?">'SFMP- Series 2'!#REF!</definedName>
    <definedName name="XDO_?NAMC?116?">'SFMP- Series 3'!#REF!</definedName>
    <definedName name="XDO_?NAMC?117?">'SFMP- Series 4'!#REF!</definedName>
    <definedName name="XDO_?NAMC?118?">'SCPOF-Series A (Plan 3)'!#REF!</definedName>
    <definedName name="XDO_?NAMC?119?">'SFMP- Series 6'!#REF!</definedName>
    <definedName name="XDO_?NAMC?12?">SOF!#REF!</definedName>
    <definedName name="XDO_?NAMC?120?">'SFMP- Series 7'!#REF!</definedName>
    <definedName name="XDO_?NAMC?121?">'SFMP- Series 8'!#REF!</definedName>
    <definedName name="XDO_?NAMC?122?">'SCPOF-Series A (Plan 4)'!#REF!</definedName>
    <definedName name="XDO_?NAMC?123?">'SFMP- Series 9'!#REF!</definedName>
    <definedName name="XDO_?NAMC?124?">'SFMP- Series 10'!#REF!</definedName>
    <definedName name="XDO_?NAMC?125?">'SFMP- Series 11'!#REF!</definedName>
    <definedName name="XDO_?NAMC?126?">'SFMP- Series 12'!#REF!</definedName>
    <definedName name="XDO_?NAMC?127?">'SFMP- Series 13'!#REF!</definedName>
    <definedName name="XDO_?NAMC?128?">'SFMP- Series 14'!#REF!</definedName>
    <definedName name="XDO_?NAMC?129?">'SFMP- Series 15'!#REF!</definedName>
    <definedName name="XDO_?NAMC?13?">SMMDF!#REF!</definedName>
    <definedName name="XDO_?NAMC?130?">'SFMP- Series 16'!#REF!</definedName>
    <definedName name="XDO_?NAMC?131?">'SFMP- Series 17'!#REF!</definedName>
    <definedName name="XDO_?NAMC?132?">'SCPOF-Series A (Plan 5)'!#REF!</definedName>
    <definedName name="XDO_?NAMC?133?">'SFMP- Series 18'!#REF!</definedName>
    <definedName name="XDO_?NAMC?134?">'SCPOF-Series A (Plan 6)'!#REF!</definedName>
    <definedName name="XDO_?NAMC?135?">'SFMP- Series 19'!#REF!</definedName>
    <definedName name="XDO_?NAMC?136?">'SFMP- Series 20'!#REF!</definedName>
    <definedName name="XDO_?NAMC?137?">'SFMP- Series 21'!#REF!</definedName>
    <definedName name="XDO_?NAMC?138?">'SFMP- Series 22'!#REF!</definedName>
    <definedName name="XDO_?NAMC?139?">'SFMP- Series 23'!#REF!</definedName>
    <definedName name="XDO_?NAMC?14?">SLF!#REF!</definedName>
    <definedName name="XDO_?NAMC?140?">'SFMP- Series 24'!#REF!</definedName>
    <definedName name="XDO_?NAMC?141?">'SFMP- Series 25'!#REF!</definedName>
    <definedName name="XDO_?NAMC?142?">#REF!</definedName>
    <definedName name="XDO_?NAMC?143?">SBIRIOS!#REF!</definedName>
    <definedName name="XDO_?NAMC?144?">#REF!</definedName>
    <definedName name="XDO_?NAMC?145?">#REF!</definedName>
    <definedName name="XDO_?NAMC?15?">SDBF!#REF!</definedName>
    <definedName name="XDO_?NAMC?16?">SSF!#REF!</definedName>
    <definedName name="XDO_?NAMC?17?">SCRF!#REF!</definedName>
    <definedName name="XDO_?NAMC?18?">SFEF!#REF!</definedName>
    <definedName name="XDO_?NAMC?19?">SDHF!#REF!</definedName>
    <definedName name="XDO_?NAMC?2?">SMTGS!#REF!</definedName>
    <definedName name="XDO_?NAMC?20?">SMUSD!#REF!</definedName>
    <definedName name="XDO_?NAMC?21?">SMIDCAP!#REF!</definedName>
    <definedName name="XDO_?NAMC?22?">SMCMF!#REF!</definedName>
    <definedName name="XDO_?NAMC?23?">SMCOMMA!#REF!</definedName>
    <definedName name="XDO_?NAMC?24?">SMGF!#REF!</definedName>
    <definedName name="XDO_?NAMC?25?">SMMULTI!#REF!</definedName>
    <definedName name="XDO_?NAMC?26?">SMAAF!#REF!</definedName>
    <definedName name="XDO_?NAMC?27?">SBLUECHIP!#REF!</definedName>
    <definedName name="XDO_?NAMC?28?">SAOF!#REF!</definedName>
    <definedName name="XDO_?NAMC?29?">SIF!#REF!</definedName>
    <definedName name="XDO_?NAMC?3?">SMGLF!#REF!</definedName>
    <definedName name="XDO_?NAMC?30?">SMLDF!#REF!</definedName>
    <definedName name="XDO_?NAMC?31?">SSTDF!#REF!</definedName>
    <definedName name="XDO_?NAMC?32?">'SETF-Gold'!#REF!</definedName>
    <definedName name="XDO_?NAMC?33?">SPSU!#REF!</definedName>
    <definedName name="XDO_?NAMC?34?">SGF!#REF!</definedName>
    <definedName name="XDO_?NAMC?35?">'STAF-II'!#REF!</definedName>
    <definedName name="XDO_?NAMC?36?">'SETF-SENSEX'!#REF!</definedName>
    <definedName name="XDO_?NAMC?37?">SSCF!#REF!</definedName>
    <definedName name="XDO_?NAMC?38?">SBPF!#REF!</definedName>
    <definedName name="XDO_?NAMC?39?">'STAF-III'!#REF!</definedName>
    <definedName name="XDO_?NAMC?4?">SEHF!#REF!</definedName>
    <definedName name="XDO_?NAMC?40?">'SEOF-I'!#REF!</definedName>
    <definedName name="XDO_?NAMC?41?">'SLTAF-I'!#REF!</definedName>
    <definedName name="XDO_?NAMC?42?">'SLTAF-II'!#REF!</definedName>
    <definedName name="XDO_?NAMC?43?">SBFS!#REF!</definedName>
    <definedName name="XDO_?NAMC?44?">SDAAF!#REF!</definedName>
    <definedName name="XDO_?NAMC?45?">'SETF-NN50'!#REF!</definedName>
    <definedName name="XDO_?NAMC?46?">'SETF-NBank'!#REF!</definedName>
    <definedName name="XDO_?NAMC?47?">'SETF-BSE 100'!#REF!</definedName>
    <definedName name="XDO_?NAMC?48?">SESF!#REF!</definedName>
    <definedName name="XDO_?NAMC?49?">'SETF-Nifty 50'!#REF!</definedName>
    <definedName name="XDO_?NAMC?5?">SMIF!#REF!</definedName>
    <definedName name="XDO_?NAMC?50?">'SEOF-IV'!#REF!</definedName>
    <definedName name="XDO_?NAMC?51?">'SLTAF-III'!#REF!</definedName>
    <definedName name="XDO_?NAMC?52?">'SETF-10 Yr Gilt'!#REF!</definedName>
    <definedName name="XDO_?NAMC?53?">'SDAFS-XVIII'!#REF!</definedName>
    <definedName name="XDO_?NAMC?54?">'SLTAF-IV'!#REF!</definedName>
    <definedName name="XDO_?NAMC?55?">'SDAFS-XIX'!#REF!</definedName>
    <definedName name="XDO_?NAMC?56?">'SDFS-B-46'!#REF!</definedName>
    <definedName name="XDO_?NAMC?57?">'SDFS-B-49'!#REF!</definedName>
    <definedName name="XDO_?NAMC?58?">'SDAFS-XXII'!#REF!</definedName>
    <definedName name="XDO_?NAMC?59?">'SDFS-C-1'!#REF!</definedName>
    <definedName name="XDO_?NAMC?6?">SCOF!#REF!</definedName>
    <definedName name="XDO_?NAMC?60?">'SDAFS-XXIII'!#REF!</definedName>
    <definedName name="XDO_?NAMC?61?">'SDFS-C-2'!#REF!</definedName>
    <definedName name="XDO_?NAMC?62?">'SDAFS-XXIV'!#REF!</definedName>
    <definedName name="XDO_?NAMC?63?">'SDAFS-XXV'!#REF!</definedName>
    <definedName name="XDO_?NAMC?64?">'SLTAF-V'!#REF!</definedName>
    <definedName name="XDO_?NAMC?65?">'SDFS-C-7'!#REF!</definedName>
    <definedName name="XDO_?NAMC?66?">'SDAFS-XXVI'!#REF!</definedName>
    <definedName name="XDO_?NAMC?67?">'SDFS-C-8'!#REF!</definedName>
    <definedName name="XDO_?NAMC?68?">'SDFS-C-9'!#REF!</definedName>
    <definedName name="XDO_?NAMC?69?">'SDFS-C-10'!#REF!</definedName>
    <definedName name="XDO_?NAMC?7?">STOF!#REF!</definedName>
    <definedName name="XDO_?NAMC?70?">'SDAFS-XXVII'!#REF!</definedName>
    <definedName name="XDO_?NAMC?71?">'SDFS-C-12'!#REF!</definedName>
    <definedName name="XDO_?NAMC?72?">'SDFS-C-14'!#REF!</definedName>
    <definedName name="XDO_?NAMC?73?">'SLTAF-VI'!#REF!</definedName>
    <definedName name="XDO_?NAMC?74?">'SDAFS-XXVIII'!#REF!</definedName>
    <definedName name="XDO_?NAMC?75?">'SDFS-C-16'!#REF!</definedName>
    <definedName name="XDO_?NAMC?76?">'SDFS-C-18'!#REF!</definedName>
    <definedName name="XDO_?NAMC?77?">'SDFS-C-19'!#REF!</definedName>
    <definedName name="XDO_?NAMC?78?">'SDAFS-XXIX'!#REF!</definedName>
    <definedName name="XDO_?NAMC?79?">'SDFS-C-20'!#REF!</definedName>
    <definedName name="XDO_?NAMC?8?">SHOF!#REF!</definedName>
    <definedName name="XDO_?NAMC?80?">'SDFS-C-21'!#REF!</definedName>
    <definedName name="XDO_?NAMC?81?">'SDFS-C-22'!#REF!</definedName>
    <definedName name="XDO_?NAMC?82?">'SDFS-C-23'!#REF!</definedName>
    <definedName name="XDO_?NAMC?83?">'SETF-SN50'!#REF!</definedName>
    <definedName name="XDO_?NAMC?84?">'SDFS-C-24'!#REF!</definedName>
    <definedName name="XDO_?NAMC?85?">'SDFS-C-25'!#REF!</definedName>
    <definedName name="XDO_?NAMC?86?">'SDAFS-XXX'!#REF!</definedName>
    <definedName name="XDO_?NAMC?87?">'SDFS-C-26'!#REF!</definedName>
    <definedName name="XDO_?NAMC?88?">'SDFS-C-27'!#REF!</definedName>
    <definedName name="XDO_?NAMC?89?">'SDFS-C-28'!#REF!</definedName>
    <definedName name="XDO_?NAMC?9?">SCF!#REF!</definedName>
    <definedName name="XDO_?NAMC?90?">'SDFS-C-30'!#REF!</definedName>
    <definedName name="XDO_?NAMC?91?">'SETF-Quality'!#REF!</definedName>
    <definedName name="XDO_?NAMC?92?">'SDFS-C-31'!#REF!</definedName>
    <definedName name="XDO_?NAMC?93?">'SDFS-C-32'!#REF!</definedName>
    <definedName name="XDO_?NAMC?94?">'SDFS-C-33'!#REF!</definedName>
    <definedName name="XDO_?NAMC?95?">'SDFS-C-34'!#REF!</definedName>
    <definedName name="XDO_?NAMC?96?">'SDFS-C-35'!#REF!</definedName>
    <definedName name="XDO_?NAMC?97?">'SDFS-C-36'!#REF!</definedName>
    <definedName name="XDO_?NAMC?98?">'SDFS-C-37'!#REF!</definedName>
    <definedName name="XDO_?NAMC?99?">'SDFS-C-38'!#REF!</definedName>
    <definedName name="XDO_?NAMCNAME?">SMEEF!$C$2:$C$45</definedName>
    <definedName name="XDO_?NAMCNAME?1?">SLMF!$C$2:$C$70</definedName>
    <definedName name="XDO_?NAMCNAME?10?">SNIF!$C$2:$C$59</definedName>
    <definedName name="XDO_?NAMCNAME?100?">SCBF!$C$2:$C$94</definedName>
    <definedName name="XDO_?NAMCNAME?101?">'SDFS-C-40'!$C$2:$C$28</definedName>
    <definedName name="XDO_?NAMCNAME?102?">'SDFS-C-41'!$C$2:$C$31</definedName>
    <definedName name="XDO_?NAMCNAME?103?">'SDFS-C-42'!$C$2:$C$19</definedName>
    <definedName name="XDO_?NAMCNAME?104?">'SDFS-C-43'!$C$2:$C$28</definedName>
    <definedName name="XDO_?NAMCNAME?105?">'SDFS-C-44'!$C$2:$C$28</definedName>
    <definedName name="XDO_?NAMCNAME?106?">'SCPOF-A1'!$C$2:$C$59</definedName>
    <definedName name="XDO_?NAMCNAME?107?">'SDFS-C-46'!$C$2:$C$25</definedName>
    <definedName name="XDO_?NAMCNAME?108?">SEMVF!$C$2:$C$59</definedName>
    <definedName name="XDO_?NAMCNAME?109?">'SDFS-C-47'!$C$2:$C$20</definedName>
    <definedName name="XDO_?NAMCNAME?11?">SMCBF!$C$2:$C$33</definedName>
    <definedName name="XDO_?NAMCNAME?110?">'SDFS-C-48'!$C$2:$C$34</definedName>
    <definedName name="XDO_?NAMCNAME?111?">'SDFS-C-49'!$C$2:$C$26</definedName>
    <definedName name="XDO_?NAMCNAME?112?">'SCPOF-Series A (Plan 2)'!$C$2:$C$59</definedName>
    <definedName name="XDO_?NAMCNAME?113?">'SDFS-C-50'!$C$2:$C$26</definedName>
    <definedName name="XDO_?NAMCNAME?114?">'SFMP- Series 1'!$C$2:$C$31</definedName>
    <definedName name="XDO_?NAMCNAME?115?">'SFMP- Series 2'!$C$2:$C$29</definedName>
    <definedName name="XDO_?NAMCNAME?116?">'SFMP- Series 3'!$C$2:$C$29</definedName>
    <definedName name="XDO_?NAMCNAME?117?">'SFMP- Series 4'!$C$2:$C$21</definedName>
    <definedName name="XDO_?NAMCNAME?118?">'SCPOF-Series A (Plan 3)'!$C$2:$C$59</definedName>
    <definedName name="XDO_?NAMCNAME?119?">'SFMP- Series 6'!$C$2:$C$29</definedName>
    <definedName name="XDO_?NAMCNAME?12?">SOF!$C$2:$C$49</definedName>
    <definedName name="XDO_?NAMCNAME?120?">'SFMP- Series 7'!$C$2:$C$32</definedName>
    <definedName name="XDO_?NAMCNAME?121?">'SFMP- Series 8'!$C$2:$C$32</definedName>
    <definedName name="XDO_?NAMCNAME?122?">'SCPOF-Series A (Plan 4)'!$C$2:$C$59</definedName>
    <definedName name="XDO_?NAMCNAME?123?">'SFMP- Series 9'!$C$2:$C$31</definedName>
    <definedName name="XDO_?NAMCNAME?124?">'SFMP- Series 10'!$C$2:$C$31</definedName>
    <definedName name="XDO_?NAMCNAME?125?">'SFMP- Series 11'!$C$2:$C$36</definedName>
    <definedName name="XDO_?NAMCNAME?126?">'SFMP- Series 12'!$C$2:$C$31</definedName>
    <definedName name="XDO_?NAMCNAME?127?">'SFMP- Series 13'!$C$2:$C$31</definedName>
    <definedName name="XDO_?NAMCNAME?128?">'SFMP- Series 14'!$C$2:$C$31</definedName>
    <definedName name="XDO_?NAMCNAME?129?">'SFMP- Series 15'!$C$2:$C$29</definedName>
    <definedName name="XDO_?NAMCNAME?13?">SMMDF!$C$2:$C$45</definedName>
    <definedName name="XDO_?NAMCNAME?130?">'SFMP- Series 16'!$C$2:$C$33</definedName>
    <definedName name="XDO_?NAMCNAME?131?">'SFMP- Series 17'!$C$2:$C$30</definedName>
    <definedName name="XDO_?NAMCNAME?132?">'SCPOF-Series A (Plan 5)'!$C$2:$C$59</definedName>
    <definedName name="XDO_?NAMCNAME?133?">'SFMP- Series 18'!$C$2:$C$30</definedName>
    <definedName name="XDO_?NAMCNAME?134?">'SCPOF-Series A (Plan 6)'!$C$2:$C$59</definedName>
    <definedName name="XDO_?NAMCNAME?135?">'SFMP- Series 19'!$C$2:$C$32</definedName>
    <definedName name="XDO_?NAMCNAME?136?">'SFMP- Series 20'!$C$2:$C$29</definedName>
    <definedName name="XDO_?NAMCNAME?137?">'SFMP- Series 21'!$C$2:$C$29</definedName>
    <definedName name="XDO_?NAMCNAME?138?">'SFMP- Series 22'!$C$2:$C$28</definedName>
    <definedName name="XDO_?NAMCNAME?139?">'SFMP- Series 23'!$C$2:$C$28</definedName>
    <definedName name="XDO_?NAMCNAME?14?">SLF!$C$2:$C$24</definedName>
    <definedName name="XDO_?NAMCNAME?140?">'SFMP- Series 24'!$C$2:$C$25</definedName>
    <definedName name="XDO_?NAMCNAME?141?">'SFMP- Series 25'!$C$2:$C$19</definedName>
    <definedName name="XDO_?NAMCNAME?142?">#REF!</definedName>
    <definedName name="XDO_?NAMCNAME?143?">SBIRIOS!$C$2:$C$50</definedName>
    <definedName name="XDO_?NAMCNAME?144?">#REF!</definedName>
    <definedName name="XDO_?NAMCNAME?145?">#REF!</definedName>
    <definedName name="XDO_?NAMCNAME?15?">SDBF!$C$2:$C$26</definedName>
    <definedName name="XDO_?NAMCNAME?16?">SSF!$C$2:$C$18</definedName>
    <definedName name="XDO_?NAMCNAME?17?">SCRF!$C$2:$C$87</definedName>
    <definedName name="XDO_?NAMCNAME?18?">SFEF!$C$2:$C$32</definedName>
    <definedName name="XDO_?NAMCNAME?19?">SDHF!$C$2:$C$36</definedName>
    <definedName name="XDO_?NAMCNAME?2?">SMTGS!$C$2:$C$71</definedName>
    <definedName name="XDO_?NAMCNAME?20?">SMUSD!$C$2:$C$64</definedName>
    <definedName name="XDO_?NAMCNAME?21?">SMIDCAP!$C$2:$C$55</definedName>
    <definedName name="XDO_?NAMCNAME?22?">SMCMF!$C$2:$C$27</definedName>
    <definedName name="XDO_?NAMCNAME?23?">SMCOMMA!$C$2:$C$33</definedName>
    <definedName name="XDO_?NAMCNAME?24?">SMGF!$C$2:$C$29</definedName>
    <definedName name="XDO_?NAMCNAME?25?">SMMULTI!$C$2:$C$62</definedName>
    <definedName name="XDO_?NAMCNAME?26?">SMAAF!$C$2:$C$59</definedName>
    <definedName name="XDO_?NAMCNAME?27?">SBLUECHIP!$C$2:$C$61</definedName>
    <definedName name="XDO_?NAMCNAME?28?">SAOF!$C$2:$C$86</definedName>
    <definedName name="XDO_?NAMCNAME?29?">SIF!$C$2:$C$35</definedName>
    <definedName name="XDO_?NAMCNAME?3?">SMGLF!$C$2:$C$47</definedName>
    <definedName name="XDO_?NAMCNAME?30?">SMLDF!$C$2:$C$73</definedName>
    <definedName name="XDO_?NAMCNAME?31?">SSTDF!$C$2:$C$128</definedName>
    <definedName name="XDO_?NAMCNAME?32?">'SETF-Gold'!$C$2:$C$42</definedName>
    <definedName name="XDO_?NAMCNAME?33?">SPSU!$C$2:$C$28</definedName>
    <definedName name="XDO_?NAMCNAME?34?">SGF!$C$2:$C$40</definedName>
    <definedName name="XDO_?NAMCNAME?35?">'STAF-II'!$C$2:$C$35</definedName>
    <definedName name="XDO_?NAMCNAME?36?">'SETF-SENSEX'!$C$2:$C$40</definedName>
    <definedName name="XDO_?NAMCNAME?37?">SSCF!$C$2:$C$56</definedName>
    <definedName name="XDO_?NAMCNAME?38?">SBPF!$C$2:$C$64</definedName>
    <definedName name="XDO_?NAMCNAME?39?">'STAF-III'!$C$2:$C$35</definedName>
    <definedName name="XDO_?NAMCNAME?4?">SEHF!$C$2:$C$57</definedName>
    <definedName name="XDO_?NAMCNAME?40?">'SEOF-I'!$C$2:$C$41</definedName>
    <definedName name="XDO_?NAMCNAME?41?">'SLTAF-I'!$C$2:$C$33</definedName>
    <definedName name="XDO_?NAMCNAME?42?">'SLTAF-II'!$C$2:$C$33</definedName>
    <definedName name="XDO_?NAMCNAME?43?">SBFS!$C$2:$C$25</definedName>
    <definedName name="XDO_?NAMCNAME?44?">SDAAF!$C$2:$C$42</definedName>
    <definedName name="XDO_?NAMCNAME?45?">'SETF-NN50'!$C$2:$C$59</definedName>
    <definedName name="XDO_?NAMCNAME?46?">'SETF-NBank'!$C$2:$C$21</definedName>
    <definedName name="XDO_?NAMCNAME?47?">'SETF-BSE 100'!$C$2:$C$110</definedName>
    <definedName name="XDO_?NAMCNAME?48?">SESF!$C$2:$C$88</definedName>
    <definedName name="XDO_?NAMCNAME?49?">'SETF-Nifty 50'!$C$2:$C$59</definedName>
    <definedName name="XDO_?NAMCNAME?5?">SMIF!$C$2:$C$35</definedName>
    <definedName name="XDO_?NAMCNAME?50?">'SEOF-IV'!$C$2:$C$42</definedName>
    <definedName name="XDO_?NAMCNAME?51?">'SLTAF-III'!$C$2:$C$33</definedName>
    <definedName name="XDO_?NAMCNAME?52?">'SETF-10 Yr Gilt'!$C$2:$C$24</definedName>
    <definedName name="XDO_?NAMCNAME?53?">'SDAFS-XVIII'!$C$2:$C$20</definedName>
    <definedName name="XDO_?NAMCNAME?54?">'SLTAF-IV'!$C$2:$C$37</definedName>
    <definedName name="XDO_?NAMCNAME?55?">'SDAFS-XIX'!$C$2:$C$20</definedName>
    <definedName name="XDO_?NAMCNAME?56?">'SDFS-B-46'!$C$2:$C$26</definedName>
    <definedName name="XDO_?NAMCNAME?57?">'SDFS-B-49'!$C$2:$C$28</definedName>
    <definedName name="XDO_?NAMCNAME?58?">'SDAFS-XXII'!$C$2:$C$20</definedName>
    <definedName name="XDO_?NAMCNAME?59?">'SDFS-C-1'!$C$2:$C$26</definedName>
    <definedName name="XDO_?NAMCNAME?6?">SCOF!$C$2:$C$38</definedName>
    <definedName name="XDO_?NAMCNAME?60?">'SDAFS-XXIII'!$C$2:$C$20</definedName>
    <definedName name="XDO_?NAMCNAME?61?">'SDFS-C-2'!$C$2:$C$26</definedName>
    <definedName name="XDO_?NAMCNAME?62?">'SDAFS-XXIV'!$C$2:$C$34</definedName>
    <definedName name="XDO_?NAMCNAME?63?">'SDAFS-XXV'!$C$2:$C$34</definedName>
    <definedName name="XDO_?NAMCNAME?64?">'SLTAF-V'!$C$2:$C$41</definedName>
    <definedName name="XDO_?NAMCNAME?65?">'SDFS-C-7'!$C$2:$C$28</definedName>
    <definedName name="XDO_?NAMCNAME?66?">'SDAFS-XXVI'!$C$2:$C$34</definedName>
    <definedName name="XDO_?NAMCNAME?67?">'SDFS-C-8'!$C$2:$C$28</definedName>
    <definedName name="XDO_?NAMCNAME?68?">'SDFS-C-9'!$C$2:$C$27</definedName>
    <definedName name="XDO_?NAMCNAME?69?">'SDFS-C-10'!$C$2:$C$29</definedName>
    <definedName name="XDO_?NAMCNAME?7?">STOF!$C$2:$C$22</definedName>
    <definedName name="XDO_?NAMCNAME?70?">'SDAFS-XXVII'!$C$2:$C$33</definedName>
    <definedName name="XDO_?NAMCNAME?71?">'SDFS-C-12'!$C$2:$C$27</definedName>
    <definedName name="XDO_?NAMCNAME?72?">'SDFS-C-14'!$C$2:$C$28</definedName>
    <definedName name="XDO_?NAMCNAME?73?">'SLTAF-VI'!$C$2:$C$54</definedName>
    <definedName name="XDO_?NAMCNAME?74?">'SDAFS-XXVIII'!$C$2:$C$32</definedName>
    <definedName name="XDO_?NAMCNAME?75?">'SDFS-C-16'!$C$2:$C$33</definedName>
    <definedName name="XDO_?NAMCNAME?76?">'SDFS-C-18'!$C$2:$C$37</definedName>
    <definedName name="XDO_?NAMCNAME?77?">'SDFS-C-19'!$C$2:$C$30</definedName>
    <definedName name="XDO_?NAMCNAME?78?">'SDAFS-XXIX'!$C$2:$C$33</definedName>
    <definedName name="XDO_?NAMCNAME?79?">'SDFS-C-20'!$C$2:$C$28</definedName>
    <definedName name="XDO_?NAMCNAME?8?">SHOF!$C$2:$C$29</definedName>
    <definedName name="XDO_?NAMCNAME?80?">'SDFS-C-21'!$C$2:$C$30</definedName>
    <definedName name="XDO_?NAMCNAME?81?">'SDFS-C-22'!$C$2:$C$29</definedName>
    <definedName name="XDO_?NAMCNAME?82?">'SDFS-C-23'!$C$2:$C$34</definedName>
    <definedName name="XDO_?NAMCNAME?83?">'SETF-SN50'!$C$2:$C$59</definedName>
    <definedName name="XDO_?NAMCNAME?84?">'SDFS-C-24'!$C$2:$C$29</definedName>
    <definedName name="XDO_?NAMCNAME?85?">'SDFS-C-25'!$C$2:$C$33</definedName>
    <definedName name="XDO_?NAMCNAME?86?">'SDAFS-XXX'!$C$2:$C$33</definedName>
    <definedName name="XDO_?NAMCNAME?87?">'SDFS-C-26'!$C$2:$C$32</definedName>
    <definedName name="XDO_?NAMCNAME?88?">'SDFS-C-27'!$C$2:$C$29</definedName>
    <definedName name="XDO_?NAMCNAME?89?">'SDFS-C-28'!$C$2:$C$32</definedName>
    <definedName name="XDO_?NAMCNAME?9?">SCF!$C$2:$C$50</definedName>
    <definedName name="XDO_?NAMCNAME?90?">'SDFS-C-30'!$C$2:$C$31</definedName>
    <definedName name="XDO_?NAMCNAME?91?">'SETF-Quality'!$C$2:$C$39</definedName>
    <definedName name="XDO_?NAMCNAME?92?">'SDFS-C-31'!$C$2:$C$31</definedName>
    <definedName name="XDO_?NAMCNAME?93?">'SDFS-C-32'!$C$2:$C$36</definedName>
    <definedName name="XDO_?NAMCNAME?94?">'SDFS-C-33'!$C$2:$C$37</definedName>
    <definedName name="XDO_?NAMCNAME?95?">'SDFS-C-34'!$C$2:$C$32</definedName>
    <definedName name="XDO_?NAMCNAME?96?">'SDFS-C-35'!$C$2:$C$32</definedName>
    <definedName name="XDO_?NAMCNAME?97?">'SDFS-C-36'!$C$2:$C$18</definedName>
    <definedName name="XDO_?NAMCNAME?98?">'SDFS-C-37'!$C$2:$C$20</definedName>
    <definedName name="XDO_?NAMCNAME?99?">'SDFS-C-38'!$C$2:$C$29</definedName>
    <definedName name="XDO_?NDATE?">SMEEF!#REF!</definedName>
    <definedName name="XDO_?NDATE?1?">SLMF!#REF!</definedName>
    <definedName name="XDO_?NDATE?10?">SNIF!#REF!</definedName>
    <definedName name="XDO_?NDATE?100?">SCBF!#REF!</definedName>
    <definedName name="XDO_?NDATE?101?">'SDFS-C-40'!#REF!</definedName>
    <definedName name="XDO_?NDATE?102?">'SDFS-C-41'!#REF!</definedName>
    <definedName name="XDO_?NDATE?103?">'SDFS-C-42'!#REF!</definedName>
    <definedName name="XDO_?NDATE?104?">'SDFS-C-43'!#REF!</definedName>
    <definedName name="XDO_?NDATE?105?">'SDFS-C-44'!#REF!</definedName>
    <definedName name="XDO_?NDATE?106?">'SCPOF-A1'!#REF!</definedName>
    <definedName name="XDO_?NDATE?107?">'SDFS-C-46'!#REF!</definedName>
    <definedName name="XDO_?NDATE?108?">SEMVF!#REF!</definedName>
    <definedName name="XDO_?NDATE?109?">'SDFS-C-47'!#REF!</definedName>
    <definedName name="XDO_?NDATE?11?">SMCBF!#REF!</definedName>
    <definedName name="XDO_?NDATE?110?">'SDFS-C-48'!#REF!</definedName>
    <definedName name="XDO_?NDATE?111?">'SDFS-C-49'!#REF!</definedName>
    <definedName name="XDO_?NDATE?112?">'SCPOF-Series A (Plan 2)'!#REF!</definedName>
    <definedName name="XDO_?NDATE?113?">'SDFS-C-50'!#REF!</definedName>
    <definedName name="XDO_?NDATE?114?">'SFMP- Series 1'!#REF!</definedName>
    <definedName name="XDO_?NDATE?115?">'SFMP- Series 2'!#REF!</definedName>
    <definedName name="XDO_?NDATE?116?">'SFMP- Series 3'!#REF!</definedName>
    <definedName name="XDO_?NDATE?117?">'SFMP- Series 4'!#REF!</definedName>
    <definedName name="XDO_?NDATE?118?">'SCPOF-Series A (Plan 3)'!#REF!</definedName>
    <definedName name="XDO_?NDATE?119?">'SFMP- Series 6'!#REF!</definedName>
    <definedName name="XDO_?NDATE?12?">SOF!#REF!</definedName>
    <definedName name="XDO_?NDATE?120?">'SFMP- Series 7'!#REF!</definedName>
    <definedName name="XDO_?NDATE?121?">'SFMP- Series 8'!#REF!</definedName>
    <definedName name="XDO_?NDATE?122?">'SCPOF-Series A (Plan 4)'!#REF!</definedName>
    <definedName name="XDO_?NDATE?123?">'SFMP- Series 9'!#REF!</definedName>
    <definedName name="XDO_?NDATE?124?">'SFMP- Series 10'!#REF!</definedName>
    <definedName name="XDO_?NDATE?125?">'SFMP- Series 11'!#REF!</definedName>
    <definedName name="XDO_?NDATE?126?">'SFMP- Series 12'!#REF!</definedName>
    <definedName name="XDO_?NDATE?127?">'SFMP- Series 13'!#REF!</definedName>
    <definedName name="XDO_?NDATE?128?">'SFMP- Series 14'!#REF!</definedName>
    <definedName name="XDO_?NDATE?129?">'SFMP- Series 15'!#REF!</definedName>
    <definedName name="XDO_?NDATE?13?">SMMDF!#REF!</definedName>
    <definedName name="XDO_?NDATE?130?">'SFMP- Series 16'!#REF!</definedName>
    <definedName name="XDO_?NDATE?131?">'SFMP- Series 17'!#REF!</definedName>
    <definedName name="XDO_?NDATE?132?">'SCPOF-Series A (Plan 5)'!#REF!</definedName>
    <definedName name="XDO_?NDATE?133?">'SFMP- Series 18'!#REF!</definedName>
    <definedName name="XDO_?NDATE?134?">'SCPOF-Series A (Plan 6)'!#REF!</definedName>
    <definedName name="XDO_?NDATE?135?">'SFMP- Series 19'!#REF!</definedName>
    <definedName name="XDO_?NDATE?136?">'SFMP- Series 20'!#REF!</definedName>
    <definedName name="XDO_?NDATE?137?">'SFMP- Series 21'!#REF!</definedName>
    <definedName name="XDO_?NDATE?138?">'SFMP- Series 22'!#REF!</definedName>
    <definedName name="XDO_?NDATE?139?">'SFMP- Series 23'!#REF!</definedName>
    <definedName name="XDO_?NDATE?14?">SLF!#REF!</definedName>
    <definedName name="XDO_?NDATE?140?">'SFMP- Series 24'!#REF!</definedName>
    <definedName name="XDO_?NDATE?141?">'SFMP- Series 25'!#REF!</definedName>
    <definedName name="XDO_?NDATE?142?">#REF!</definedName>
    <definedName name="XDO_?NDATE?143?">SBIRIOS!#REF!</definedName>
    <definedName name="XDO_?NDATE?144?">#REF!</definedName>
    <definedName name="XDO_?NDATE?145?">#REF!</definedName>
    <definedName name="XDO_?NDATE?15?">SDBF!#REF!</definedName>
    <definedName name="XDO_?NDATE?16?">SSF!#REF!</definedName>
    <definedName name="XDO_?NDATE?17?">SCRF!#REF!</definedName>
    <definedName name="XDO_?NDATE?18?">SFEF!#REF!</definedName>
    <definedName name="XDO_?NDATE?19?">SDHF!#REF!</definedName>
    <definedName name="XDO_?NDATE?2?">SMTGS!#REF!</definedName>
    <definedName name="XDO_?NDATE?20?">SMUSD!#REF!</definedName>
    <definedName name="XDO_?NDATE?21?">SMIDCAP!#REF!</definedName>
    <definedName name="XDO_?NDATE?22?">SMCMF!#REF!</definedName>
    <definedName name="XDO_?NDATE?23?">SMCOMMA!#REF!</definedName>
    <definedName name="XDO_?NDATE?24?">SMGF!#REF!</definedName>
    <definedName name="XDO_?NDATE?25?">SMMULTI!#REF!</definedName>
    <definedName name="XDO_?NDATE?26?">SMAAF!#REF!</definedName>
    <definedName name="XDO_?NDATE?27?">SBLUECHIP!#REF!</definedName>
    <definedName name="XDO_?NDATE?28?">SAOF!#REF!</definedName>
    <definedName name="XDO_?NDATE?29?">SIF!#REF!</definedName>
    <definedName name="XDO_?NDATE?3?">SMGLF!#REF!</definedName>
    <definedName name="XDO_?NDATE?30?">SMLDF!#REF!</definedName>
    <definedName name="XDO_?NDATE?31?">SSTDF!#REF!</definedName>
    <definedName name="XDO_?NDATE?32?">'SETF-Gold'!#REF!</definedName>
    <definedName name="XDO_?NDATE?33?">SPSU!#REF!</definedName>
    <definedName name="XDO_?NDATE?34?">SGF!#REF!</definedName>
    <definedName name="XDO_?NDATE?35?">'STAF-II'!#REF!</definedName>
    <definedName name="XDO_?NDATE?36?">'SETF-SENSEX'!#REF!</definedName>
    <definedName name="XDO_?NDATE?37?">SSCF!#REF!</definedName>
    <definedName name="XDO_?NDATE?38?">SBPF!#REF!</definedName>
    <definedName name="XDO_?NDATE?39?">'STAF-III'!#REF!</definedName>
    <definedName name="XDO_?NDATE?4?">SEHF!#REF!</definedName>
    <definedName name="XDO_?NDATE?40?">'SEOF-I'!#REF!</definedName>
    <definedName name="XDO_?NDATE?41?">'SLTAF-I'!#REF!</definedName>
    <definedName name="XDO_?NDATE?42?">'SLTAF-II'!#REF!</definedName>
    <definedName name="XDO_?NDATE?43?">SBFS!#REF!</definedName>
    <definedName name="XDO_?NDATE?44?">SDAAF!#REF!</definedName>
    <definedName name="XDO_?NDATE?45?">'SETF-NN50'!#REF!</definedName>
    <definedName name="XDO_?NDATE?46?">'SETF-NBank'!#REF!</definedName>
    <definedName name="XDO_?NDATE?47?">'SETF-BSE 100'!#REF!</definedName>
    <definedName name="XDO_?NDATE?48?">SESF!#REF!</definedName>
    <definedName name="XDO_?NDATE?49?">'SETF-Nifty 50'!#REF!</definedName>
    <definedName name="XDO_?NDATE?5?">SMIF!#REF!</definedName>
    <definedName name="XDO_?NDATE?50?">'SEOF-IV'!#REF!</definedName>
    <definedName name="XDO_?NDATE?51?">'SLTAF-III'!#REF!</definedName>
    <definedName name="XDO_?NDATE?52?">'SETF-10 Yr Gilt'!#REF!</definedName>
    <definedName name="XDO_?NDATE?53?">'SDAFS-XVIII'!#REF!</definedName>
    <definedName name="XDO_?NDATE?54?">'SLTAF-IV'!#REF!</definedName>
    <definedName name="XDO_?NDATE?55?">'SDAFS-XIX'!#REF!</definedName>
    <definedName name="XDO_?NDATE?56?">'SDFS-B-46'!#REF!</definedName>
    <definedName name="XDO_?NDATE?57?">'SDFS-B-49'!#REF!</definedName>
    <definedName name="XDO_?NDATE?58?">'SDAFS-XXII'!#REF!</definedName>
    <definedName name="XDO_?NDATE?59?">'SDFS-C-1'!#REF!</definedName>
    <definedName name="XDO_?NDATE?6?">SCOF!#REF!</definedName>
    <definedName name="XDO_?NDATE?60?">'SDAFS-XXIII'!#REF!</definedName>
    <definedName name="XDO_?NDATE?61?">'SDFS-C-2'!#REF!</definedName>
    <definedName name="XDO_?NDATE?62?">'SDAFS-XXIV'!#REF!</definedName>
    <definedName name="XDO_?NDATE?63?">'SDAFS-XXV'!#REF!</definedName>
    <definedName name="XDO_?NDATE?64?">'SLTAF-V'!#REF!</definedName>
    <definedName name="XDO_?NDATE?65?">'SDFS-C-7'!#REF!</definedName>
    <definedName name="XDO_?NDATE?66?">'SDAFS-XXVI'!#REF!</definedName>
    <definedName name="XDO_?NDATE?67?">'SDFS-C-8'!#REF!</definedName>
    <definedName name="XDO_?NDATE?68?">'SDFS-C-9'!#REF!</definedName>
    <definedName name="XDO_?NDATE?69?">'SDFS-C-10'!#REF!</definedName>
    <definedName name="XDO_?NDATE?7?">STOF!#REF!</definedName>
    <definedName name="XDO_?NDATE?70?">'SDAFS-XXVII'!#REF!</definedName>
    <definedName name="XDO_?NDATE?71?">'SDFS-C-12'!#REF!</definedName>
    <definedName name="XDO_?NDATE?72?">'SDFS-C-14'!#REF!</definedName>
    <definedName name="XDO_?NDATE?73?">'SLTAF-VI'!#REF!</definedName>
    <definedName name="XDO_?NDATE?74?">'SDAFS-XXVIII'!#REF!</definedName>
    <definedName name="XDO_?NDATE?75?">'SDFS-C-16'!#REF!</definedName>
    <definedName name="XDO_?NDATE?76?">'SDFS-C-18'!#REF!</definedName>
    <definedName name="XDO_?NDATE?77?">'SDFS-C-19'!#REF!</definedName>
    <definedName name="XDO_?NDATE?78?">'SDAFS-XXIX'!#REF!</definedName>
    <definedName name="XDO_?NDATE?79?">'SDFS-C-20'!#REF!</definedName>
    <definedName name="XDO_?NDATE?8?">SHOF!#REF!</definedName>
    <definedName name="XDO_?NDATE?80?">'SDFS-C-21'!#REF!</definedName>
    <definedName name="XDO_?NDATE?81?">'SDFS-C-22'!#REF!</definedName>
    <definedName name="XDO_?NDATE?82?">'SDFS-C-23'!#REF!</definedName>
    <definedName name="XDO_?NDATE?83?">'SETF-SN50'!#REF!</definedName>
    <definedName name="XDO_?NDATE?84?">'SDFS-C-24'!#REF!</definedName>
    <definedName name="XDO_?NDATE?85?">'SDFS-C-25'!#REF!</definedName>
    <definedName name="XDO_?NDATE?86?">'SDAFS-XXX'!#REF!</definedName>
    <definedName name="XDO_?NDATE?87?">'SDFS-C-26'!#REF!</definedName>
    <definedName name="XDO_?NDATE?88?">'SDFS-C-27'!#REF!</definedName>
    <definedName name="XDO_?NDATE?89?">'SDFS-C-28'!#REF!</definedName>
    <definedName name="XDO_?NDATE?9?">SCF!#REF!</definedName>
    <definedName name="XDO_?NDATE?90?">'SDFS-C-30'!#REF!</definedName>
    <definedName name="XDO_?NDATE?91?">'SETF-Quality'!#REF!</definedName>
    <definedName name="XDO_?NDATE?92?">'SDFS-C-31'!#REF!</definedName>
    <definedName name="XDO_?NDATE?93?">'SDFS-C-32'!#REF!</definedName>
    <definedName name="XDO_?NDATE?94?">'SDFS-C-33'!#REF!</definedName>
    <definedName name="XDO_?NDATE?95?">'SDFS-C-34'!#REF!</definedName>
    <definedName name="XDO_?NDATE?96?">'SDFS-C-35'!#REF!</definedName>
    <definedName name="XDO_?NDATE?97?">'SDFS-C-36'!#REF!</definedName>
    <definedName name="XDO_?NDATE?98?">'SDFS-C-37'!#REF!</definedName>
    <definedName name="XDO_?NDATE?99?">'SDFS-C-38'!#REF!</definedName>
    <definedName name="XDO_?NNPTF?">SMEEF!#REF!</definedName>
    <definedName name="XDO_?NNPTF?1?">SLMF!#REF!</definedName>
    <definedName name="XDO_?NNPTF?10?">SNIF!#REF!</definedName>
    <definedName name="XDO_?NNPTF?100?">SCBF!#REF!</definedName>
    <definedName name="XDO_?NNPTF?101?">'SDFS-C-40'!#REF!</definedName>
    <definedName name="XDO_?NNPTF?102?">'SDFS-C-41'!#REF!</definedName>
    <definedName name="XDO_?NNPTF?103?">'SDFS-C-42'!#REF!</definedName>
    <definedName name="XDO_?NNPTF?104?">'SDFS-C-43'!#REF!</definedName>
    <definedName name="XDO_?NNPTF?105?">'SDFS-C-44'!#REF!</definedName>
    <definedName name="XDO_?NNPTF?106?">'SCPOF-A1'!#REF!</definedName>
    <definedName name="XDO_?NNPTF?107?">'SDFS-C-46'!#REF!</definedName>
    <definedName name="XDO_?NNPTF?108?">SEMVF!#REF!</definedName>
    <definedName name="XDO_?NNPTF?109?">'SDFS-C-47'!#REF!</definedName>
    <definedName name="XDO_?NNPTF?11?">SMCBF!#REF!</definedName>
    <definedName name="XDO_?NNPTF?110?">'SDFS-C-48'!#REF!</definedName>
    <definedName name="XDO_?NNPTF?111?">'SDFS-C-49'!#REF!</definedName>
    <definedName name="XDO_?NNPTF?112?">'SCPOF-Series A (Plan 2)'!#REF!</definedName>
    <definedName name="XDO_?NNPTF?113?">'SDFS-C-50'!#REF!</definedName>
    <definedName name="XDO_?NNPTF?114?">'SFMP- Series 1'!#REF!</definedName>
    <definedName name="XDO_?NNPTF?115?">'SFMP- Series 2'!#REF!</definedName>
    <definedName name="XDO_?NNPTF?116?">'SFMP- Series 3'!#REF!</definedName>
    <definedName name="XDO_?NNPTF?117?">'SFMP- Series 4'!#REF!</definedName>
    <definedName name="XDO_?NNPTF?118?">'SCPOF-Series A (Plan 3)'!#REF!</definedName>
    <definedName name="XDO_?NNPTF?119?">'SFMP- Series 6'!#REF!</definedName>
    <definedName name="XDO_?NNPTF?12?">SOF!#REF!</definedName>
    <definedName name="XDO_?NNPTF?120?">'SFMP- Series 7'!#REF!</definedName>
    <definedName name="XDO_?NNPTF?121?">'SFMP- Series 8'!#REF!</definedName>
    <definedName name="XDO_?NNPTF?122?">'SCPOF-Series A (Plan 4)'!#REF!</definedName>
    <definedName name="XDO_?NNPTF?123?">'SFMP- Series 9'!#REF!</definedName>
    <definedName name="XDO_?NNPTF?124?">'SFMP- Series 10'!#REF!</definedName>
    <definedName name="XDO_?NNPTF?125?">'SFMP- Series 11'!#REF!</definedName>
    <definedName name="XDO_?NNPTF?126?">'SFMP- Series 12'!#REF!</definedName>
    <definedName name="XDO_?NNPTF?127?">'SFMP- Series 13'!#REF!</definedName>
    <definedName name="XDO_?NNPTF?128?">'SFMP- Series 14'!#REF!</definedName>
    <definedName name="XDO_?NNPTF?129?">'SFMP- Series 15'!#REF!</definedName>
    <definedName name="XDO_?NNPTF?13?">SMMDF!#REF!</definedName>
    <definedName name="XDO_?NNPTF?130?">'SFMP- Series 16'!#REF!</definedName>
    <definedName name="XDO_?NNPTF?131?">'SFMP- Series 17'!#REF!</definedName>
    <definedName name="XDO_?NNPTF?132?">'SCPOF-Series A (Plan 5)'!#REF!</definedName>
    <definedName name="XDO_?NNPTF?133?">'SFMP- Series 18'!#REF!</definedName>
    <definedName name="XDO_?NNPTF?134?">'SCPOF-Series A (Plan 6)'!#REF!</definedName>
    <definedName name="XDO_?NNPTF?135?">'SFMP- Series 19'!#REF!</definedName>
    <definedName name="XDO_?NNPTF?136?">'SFMP- Series 20'!#REF!</definedName>
    <definedName name="XDO_?NNPTF?137?">'SFMP- Series 21'!#REF!</definedName>
    <definedName name="XDO_?NNPTF?138?">'SFMP- Series 22'!#REF!</definedName>
    <definedName name="XDO_?NNPTF?139?">'SFMP- Series 23'!#REF!</definedName>
    <definedName name="XDO_?NNPTF?14?">SLF!#REF!</definedName>
    <definedName name="XDO_?NNPTF?140?">'SFMP- Series 24'!#REF!</definedName>
    <definedName name="XDO_?NNPTF?141?">'SFMP- Series 25'!#REF!</definedName>
    <definedName name="XDO_?NNPTF?142?">#REF!</definedName>
    <definedName name="XDO_?NNPTF?143?">SBIRIOS!#REF!</definedName>
    <definedName name="XDO_?NNPTF?144?">#REF!</definedName>
    <definedName name="XDO_?NNPTF?145?">#REF!</definedName>
    <definedName name="XDO_?NNPTF?15?">SDBF!#REF!</definedName>
    <definedName name="XDO_?NNPTF?16?">SSF!#REF!</definedName>
    <definedName name="XDO_?NNPTF?17?">SCRF!#REF!</definedName>
    <definedName name="XDO_?NNPTF?18?">SFEF!#REF!</definedName>
    <definedName name="XDO_?NNPTF?19?">SDHF!#REF!</definedName>
    <definedName name="XDO_?NNPTF?2?">SMTGS!#REF!</definedName>
    <definedName name="XDO_?NNPTF?20?">SMUSD!#REF!</definedName>
    <definedName name="XDO_?NNPTF?21?">SMIDCAP!#REF!</definedName>
    <definedName name="XDO_?NNPTF?22?">SMCMF!#REF!</definedName>
    <definedName name="XDO_?NNPTF?23?">SMCOMMA!#REF!</definedName>
    <definedName name="XDO_?NNPTF?24?">SMGF!#REF!</definedName>
    <definedName name="XDO_?NNPTF?25?">SMMULTI!#REF!</definedName>
    <definedName name="XDO_?NNPTF?26?">SMAAF!#REF!</definedName>
    <definedName name="XDO_?NNPTF?27?">SBLUECHIP!#REF!</definedName>
    <definedName name="XDO_?NNPTF?28?">SAOF!#REF!</definedName>
    <definedName name="XDO_?NNPTF?29?">SIF!#REF!</definedName>
    <definedName name="XDO_?NNPTF?3?">SMGLF!#REF!</definedName>
    <definedName name="XDO_?NNPTF?30?">SMLDF!#REF!</definedName>
    <definedName name="XDO_?NNPTF?31?">SSTDF!#REF!</definedName>
    <definedName name="XDO_?NNPTF?32?">'SETF-Gold'!#REF!</definedName>
    <definedName name="XDO_?NNPTF?33?">SPSU!#REF!</definedName>
    <definedName name="XDO_?NNPTF?34?">SGF!#REF!</definedName>
    <definedName name="XDO_?NNPTF?35?">'STAF-II'!#REF!</definedName>
    <definedName name="XDO_?NNPTF?36?">'SETF-SENSEX'!#REF!</definedName>
    <definedName name="XDO_?NNPTF?37?">SSCF!#REF!</definedName>
    <definedName name="XDO_?NNPTF?38?">SBPF!#REF!</definedName>
    <definedName name="XDO_?NNPTF?39?">'STAF-III'!#REF!</definedName>
    <definedName name="XDO_?NNPTF?4?">SEHF!#REF!</definedName>
    <definedName name="XDO_?NNPTF?40?">'SEOF-I'!#REF!</definedName>
    <definedName name="XDO_?NNPTF?41?">'SLTAF-I'!#REF!</definedName>
    <definedName name="XDO_?NNPTF?42?">'SLTAF-II'!#REF!</definedName>
    <definedName name="XDO_?NNPTF?43?">SBFS!#REF!</definedName>
    <definedName name="XDO_?NNPTF?44?">SDAAF!#REF!</definedName>
    <definedName name="XDO_?NNPTF?45?">'SETF-NN50'!#REF!</definedName>
    <definedName name="XDO_?NNPTF?46?">'SETF-NBank'!#REF!</definedName>
    <definedName name="XDO_?NNPTF?47?">'SETF-BSE 100'!#REF!</definedName>
    <definedName name="XDO_?NNPTF?48?">SESF!#REF!</definedName>
    <definedName name="XDO_?NNPTF?49?">'SETF-Nifty 50'!#REF!</definedName>
    <definedName name="XDO_?NNPTF?5?">SMIF!#REF!</definedName>
    <definedName name="XDO_?NNPTF?50?">'SEOF-IV'!#REF!</definedName>
    <definedName name="XDO_?NNPTF?51?">'SLTAF-III'!#REF!</definedName>
    <definedName name="XDO_?NNPTF?52?">'SETF-10 Yr Gilt'!#REF!</definedName>
    <definedName name="XDO_?NNPTF?53?">'SDAFS-XVIII'!#REF!</definedName>
    <definedName name="XDO_?NNPTF?54?">'SLTAF-IV'!#REF!</definedName>
    <definedName name="XDO_?NNPTF?55?">'SDAFS-XIX'!#REF!</definedName>
    <definedName name="XDO_?NNPTF?56?">'SDFS-B-46'!#REF!</definedName>
    <definedName name="XDO_?NNPTF?57?">'SDFS-B-49'!#REF!</definedName>
    <definedName name="XDO_?NNPTF?58?">'SDAFS-XXII'!#REF!</definedName>
    <definedName name="XDO_?NNPTF?59?">'SDFS-C-1'!#REF!</definedName>
    <definedName name="XDO_?NNPTF?6?">SCOF!#REF!</definedName>
    <definedName name="XDO_?NNPTF?60?">'SDAFS-XXIII'!#REF!</definedName>
    <definedName name="XDO_?NNPTF?61?">'SDFS-C-2'!#REF!</definedName>
    <definedName name="XDO_?NNPTF?62?">'SDAFS-XXIV'!#REF!</definedName>
    <definedName name="XDO_?NNPTF?63?">'SDAFS-XXV'!#REF!</definedName>
    <definedName name="XDO_?NNPTF?64?">'SLTAF-V'!#REF!</definedName>
    <definedName name="XDO_?NNPTF?65?">'SDFS-C-7'!#REF!</definedName>
    <definedName name="XDO_?NNPTF?66?">'SDAFS-XXVI'!#REF!</definedName>
    <definedName name="XDO_?NNPTF?67?">'SDFS-C-8'!#REF!</definedName>
    <definedName name="XDO_?NNPTF?68?">'SDFS-C-9'!#REF!</definedName>
    <definedName name="XDO_?NNPTF?69?">'SDFS-C-10'!#REF!</definedName>
    <definedName name="XDO_?NNPTF?7?">STOF!#REF!</definedName>
    <definedName name="XDO_?NNPTF?70?">'SDAFS-XXVII'!#REF!</definedName>
    <definedName name="XDO_?NNPTF?71?">'SDFS-C-12'!#REF!</definedName>
    <definedName name="XDO_?NNPTF?72?">'SDFS-C-14'!#REF!</definedName>
    <definedName name="XDO_?NNPTF?73?">'SLTAF-VI'!#REF!</definedName>
    <definedName name="XDO_?NNPTF?74?">'SDAFS-XXVIII'!#REF!</definedName>
    <definedName name="XDO_?NNPTF?75?">'SDFS-C-16'!#REF!</definedName>
    <definedName name="XDO_?NNPTF?76?">'SDFS-C-18'!#REF!</definedName>
    <definedName name="XDO_?NNPTF?77?">'SDFS-C-19'!#REF!</definedName>
    <definedName name="XDO_?NNPTF?78?">'SDAFS-XXIX'!#REF!</definedName>
    <definedName name="XDO_?NNPTF?79?">'SDFS-C-20'!#REF!</definedName>
    <definedName name="XDO_?NNPTF?8?">SHOF!#REF!</definedName>
    <definedName name="XDO_?NNPTF?80?">'SDFS-C-21'!#REF!</definedName>
    <definedName name="XDO_?NNPTF?81?">'SDFS-C-22'!#REF!</definedName>
    <definedName name="XDO_?NNPTF?82?">'SDFS-C-23'!#REF!</definedName>
    <definedName name="XDO_?NNPTF?83?">'SETF-SN50'!#REF!</definedName>
    <definedName name="XDO_?NNPTF?84?">'SDFS-C-24'!#REF!</definedName>
    <definedName name="XDO_?NNPTF?85?">'SDFS-C-25'!#REF!</definedName>
    <definedName name="XDO_?NNPTF?86?">'SDAFS-XXX'!#REF!</definedName>
    <definedName name="XDO_?NNPTF?87?">'SDFS-C-26'!#REF!</definedName>
    <definedName name="XDO_?NNPTF?88?">'SDFS-C-27'!#REF!</definedName>
    <definedName name="XDO_?NNPTF?89?">'SDFS-C-28'!#REF!</definedName>
    <definedName name="XDO_?NNPTF?9?">SCF!#REF!</definedName>
    <definedName name="XDO_?NNPTF?90?">'SDFS-C-30'!#REF!</definedName>
    <definedName name="XDO_?NNPTF?91?">'SETF-Quality'!#REF!</definedName>
    <definedName name="XDO_?NNPTF?92?">'SDFS-C-31'!#REF!</definedName>
    <definedName name="XDO_?NNPTF?93?">'SDFS-C-32'!#REF!</definedName>
    <definedName name="XDO_?NNPTF?94?">'SDFS-C-33'!#REF!</definedName>
    <definedName name="XDO_?NNPTF?95?">'SDFS-C-34'!#REF!</definedName>
    <definedName name="XDO_?NNPTF?96?">'SDFS-C-35'!#REF!</definedName>
    <definedName name="XDO_?NNPTF?97?">'SDFS-C-36'!#REF!</definedName>
    <definedName name="XDO_?NNPTF?98?">'SDFS-C-37'!#REF!</definedName>
    <definedName name="XDO_?NNPTF?99?">'SDFS-C-38'!#REF!</definedName>
    <definedName name="XDO_?NOVAL?">SMEEF!$B$10:$B$96</definedName>
    <definedName name="XDO_?NOVAL?1?">SLMF!$B$10:$B$70</definedName>
    <definedName name="XDO_?NOVAL?10?">SMGLF!$B$10:$B$91</definedName>
    <definedName name="XDO_?NOVAL?100?">SMCOMMA!$B$10:$B$33</definedName>
    <definedName name="XDO_?NOVAL?101?">SMCOMMA!$B$10:$B$72</definedName>
    <definedName name="XDO_?NOVAL?102?">SMCOMMA!$B$10:$B$77</definedName>
    <definedName name="XDO_?NOVAL?103?">SMGF!$B$24:$B$29</definedName>
    <definedName name="XDO_?NOVAL?104?">SMGF!$B$24:$B$40</definedName>
    <definedName name="XDO_?NOVAL?105?">SMGF!$B$24:$B$55</definedName>
    <definedName name="XDO_?NOVAL?106?">SMGF!$B$24:$B$60</definedName>
    <definedName name="XDO_?NOVAL?107?">SMMULTI!$B$10:$B$62</definedName>
    <definedName name="XDO_?NOVAL?108?">SMMULTI!$B$10:$B$101</definedName>
    <definedName name="XDO_?NOVAL?109?">SMMULTI!$B$10:$B$106</definedName>
    <definedName name="XDO_?NOVAL?11?">SEHF!$B$10:$B$57</definedName>
    <definedName name="XDO_?NOVAL?110?">SMAAF!$B$10:$B$59</definedName>
    <definedName name="XDO_?NOVAL?111?">SMAAF!$B$10:$B$75</definedName>
    <definedName name="XDO_?NOVAL?112?">SMAAF!$B$10:$B$94</definedName>
    <definedName name="XDO_?NOVAL?113?">SMAAF!$B$10:$B$102</definedName>
    <definedName name="XDO_?NOVAL?114?">SMAAF!$B$10:$B$107</definedName>
    <definedName name="XDO_?NOVAL?115?">SBLUECHIP!$B$10:$B$61</definedName>
    <definedName name="XDO_?NOVAL?116?">SBLUECHIP!$B$10:$B$98</definedName>
    <definedName name="XDO_?NOVAL?117?">SBLUECHIP!$B$10:$B$102</definedName>
    <definedName name="XDO_?NOVAL?118?">SBLUECHIP!$B$10:$B$107</definedName>
    <definedName name="XDO_?NOVAL?119?">SAOF!$B$10:$B$86</definedName>
    <definedName name="XDO_?NOVAL?12?">SEHF!$B$10:$B$62</definedName>
    <definedName name="XDO_?NOVAL?120?">SAOF!$B$10:$B$104</definedName>
    <definedName name="XDO_?NOVAL?121?">SAOF!$B$10:$B$119</definedName>
    <definedName name="XDO_?NOVAL?122?">SAOF!$B$10:$B$164</definedName>
    <definedName name="XDO_?NOVAL?123?">SAOF!$B$10:$B$168</definedName>
    <definedName name="XDO_?NOVAL?124?">SAOF!$B$10:$B$173</definedName>
    <definedName name="XDO_?NOVAL?125?">SIF!$B$10:$B$35</definedName>
    <definedName name="XDO_?NOVAL?126?">SIF!$B$10:$B$74</definedName>
    <definedName name="XDO_?NOVAL?127?">SIF!$B$10:$B$79</definedName>
    <definedName name="XDO_?NOVAL?128?">SMLDF!$B$18:$B$73</definedName>
    <definedName name="XDO_?NOVAL?129?">SMLDF!$B$18:$B$87</definedName>
    <definedName name="XDO_?NOVAL?13?">SEHF!$B$10:$B$120</definedName>
    <definedName name="XDO_?NOVAL?130?">SMLDF!$B$18:$B$99</definedName>
    <definedName name="XDO_?NOVAL?131?">SMLDF!$B$18:$B$108</definedName>
    <definedName name="XDO_?NOVAL?132?">SMLDF!$B$18:$B$116</definedName>
    <definedName name="XDO_?NOVAL?133?">SMLDF!$B$18:$B$130</definedName>
    <definedName name="XDO_?NOVAL?134?">SMLDF!$B$18:$B$147</definedName>
    <definedName name="XDO_?NOVAL?135?">SMLDF!$B$18:$B$152</definedName>
    <definedName name="XDO_?NOVAL?136?">SSTDF!$B$18:$B$128</definedName>
    <definedName name="XDO_?NOVAL?137?">SSTDF!$B$18:$B$135</definedName>
    <definedName name="XDO_?NOVAL?138?">SSTDF!$B$18:$B$147</definedName>
    <definedName name="XDO_?NOVAL?139?">SSTDF!$B$18:$B$154</definedName>
    <definedName name="XDO_?NOVAL?14?">SEHF!$B$10:$B$139</definedName>
    <definedName name="XDO_?NOVAL?140?">SSTDF!$B$18:$B$161</definedName>
    <definedName name="XDO_?NOVAL?141?">SSTDF!$B$18:$B$169</definedName>
    <definedName name="XDO_?NOVAL?142?">SSTDF!$B$18:$B$186</definedName>
    <definedName name="XDO_?NOVAL?143?">SSTDF!$B$18:$B$191</definedName>
    <definedName name="XDO_?NOVAL?144?">'SETF-Gold'!$B$42</definedName>
    <definedName name="XDO_?NOVAL?145?">'SETF-Gold'!$B$42:$B$50</definedName>
    <definedName name="XDO_?NOVAL?146?">'SETF-Gold'!$B$42:$B$55</definedName>
    <definedName name="XDO_?NOVAL?147?">SPSU!$B$10:$B$28</definedName>
    <definedName name="XDO_?NOVAL?148?">SPSU!$B$10:$B$67</definedName>
    <definedName name="XDO_?NOVAL?149?">SPSU!$B$10:$B$72</definedName>
    <definedName name="XDO_?NOVAL?15?">SEHF!$B$10:$B$149</definedName>
    <definedName name="XDO_?NOVAL?150?">SGF!$B$40</definedName>
    <definedName name="XDO_?NOVAL?151?">SGF!$B$40:$B$50</definedName>
    <definedName name="XDO_?NOVAL?152?">SGF!$B$40:$B$55</definedName>
    <definedName name="XDO_?NOVAL?153?">'STAF-II'!$B$10:$B$35</definedName>
    <definedName name="XDO_?NOVAL?154?">'STAF-II'!$B$10:$B$40</definedName>
    <definedName name="XDO_?NOVAL?155?">'STAF-II'!$B$10:$B$77</definedName>
    <definedName name="XDO_?NOVAL?156?">'STAF-II'!$B$10:$B$82</definedName>
    <definedName name="XDO_?NOVAL?157?">'SETF-SENSEX'!$B$10:$B$40</definedName>
    <definedName name="XDO_?NOVAL?158?">'SETF-SENSEX'!$B$10:$B$79</definedName>
    <definedName name="XDO_?NOVAL?159?">'SETF-SENSEX'!$B$10:$B$84</definedName>
    <definedName name="XDO_?NOVAL?16?">SEHF!$B$10:$B$173</definedName>
    <definedName name="XDO_?NOVAL?160?">SSCF!$B$10:$B$56</definedName>
    <definedName name="XDO_?NOVAL?161?">SSCF!$B$10:$B$60</definedName>
    <definedName name="XDO_?NOVAL?162?">SSCF!$B$10:$B$97</definedName>
    <definedName name="XDO_?NOVAL?163?">SSCF!$B$10:$B$102</definedName>
    <definedName name="XDO_?NOVAL?164?">SBPF!$B$18:$B$64</definedName>
    <definedName name="XDO_?NOVAL?165?">SBPF!$B$18:$B$68</definedName>
    <definedName name="XDO_?NOVAL?166?">SBPF!$B$18:$B$77</definedName>
    <definedName name="XDO_?NOVAL?167?">SBPF!$B$18:$B$102</definedName>
    <definedName name="XDO_?NOVAL?168?">SBPF!$B$18:$B$107</definedName>
    <definedName name="XDO_?NOVAL?169?">'STAF-III'!$B$10:$B$35</definedName>
    <definedName name="XDO_?NOVAL?17?">SEHF!$B$10:$B$177</definedName>
    <definedName name="XDO_?NOVAL?170?">'STAF-III'!$B$10:$B$74</definedName>
    <definedName name="XDO_?NOVAL?171?">'STAF-III'!$B$10:$B$79</definedName>
    <definedName name="XDO_?NOVAL?172?">'SEOF-I'!$B$10:$B$41</definedName>
    <definedName name="XDO_?NOVAL?173?">'SEOF-I'!$B$10:$B$45</definedName>
    <definedName name="XDO_?NOVAL?174?">'SEOF-I'!$B$10:$B$82</definedName>
    <definedName name="XDO_?NOVAL?175?">'SEOF-I'!$B$10:$B$87</definedName>
    <definedName name="XDO_?NOVAL?176?">'SLTAF-I'!$B$10:$B$33</definedName>
    <definedName name="XDO_?NOVAL?177?">'SLTAF-I'!$B$10:$B$37</definedName>
    <definedName name="XDO_?NOVAL?178?">'SLTAF-I'!$B$10:$B$74</definedName>
    <definedName name="XDO_?NOVAL?179?">'SLTAF-I'!$B$10:$B$79</definedName>
    <definedName name="XDO_?NOVAL?18?">SEHF!$B$10:$B$182</definedName>
    <definedName name="XDO_?NOVAL?180?">'SLTAF-II'!$B$10:$B$33</definedName>
    <definedName name="XDO_?NOVAL?181?">'SLTAF-II'!$B$10:$B$37</definedName>
    <definedName name="XDO_?NOVAL?182?">'SLTAF-II'!$B$10:$B$74</definedName>
    <definedName name="XDO_?NOVAL?183?">'SLTAF-II'!$B$10:$B$79</definedName>
    <definedName name="XDO_?NOVAL?184?">SBFS!$B$10:$B$25</definedName>
    <definedName name="XDO_?NOVAL?185?">SBFS!$B$10:$B$29</definedName>
    <definedName name="XDO_?NOVAL?186?">SBFS!$B$10:$B$66</definedName>
    <definedName name="XDO_?NOVAL?187?">SBFS!$B$10:$B$71</definedName>
    <definedName name="XDO_?NOVAL?188?">SDAAF!$B$10:$B$42</definedName>
    <definedName name="XDO_?NOVAL?189?">SDAAF!$B$10:$B$81</definedName>
    <definedName name="XDO_?NOVAL?19?">SMIF!$B$18:$B$35</definedName>
    <definedName name="XDO_?NOVAL?190?">SDAAF!$B$10:$B$85</definedName>
    <definedName name="XDO_?NOVAL?191?">SDAAF!$B$10:$B$90</definedName>
    <definedName name="XDO_?NOVAL?192?">'SETF-NN50'!$B$10:$B$59</definedName>
    <definedName name="XDO_?NOVAL?193?">'SETF-NN50'!$B$10:$B$98</definedName>
    <definedName name="XDO_?NOVAL?194?">'SETF-NN50'!$B$10:$B$103</definedName>
    <definedName name="XDO_?NOVAL?195?">'SETF-NBank'!$B$10:$B$21</definedName>
    <definedName name="XDO_?NOVAL?196?">'SETF-NBank'!$B$10:$B$60</definedName>
    <definedName name="XDO_?NOVAL?197?">'SETF-NBank'!$B$10:$B$65</definedName>
    <definedName name="XDO_?NOVAL?198?">'SETF-BSE 100'!$B$10:$B$110</definedName>
    <definedName name="XDO_?NOVAL?199?">'SETF-BSE 100'!$B$10:$B$149</definedName>
    <definedName name="XDO_?NOVAL?2?">SLMF!$B$10:$B$69</definedName>
    <definedName name="XDO_?NOVAL?20?">SMIF!$B$18:$B$45</definedName>
    <definedName name="XDO_?NOVAL?200?">'SETF-BSE 100'!$B$10:$B$154</definedName>
    <definedName name="XDO_?NOVAL?201?">SESF!$B$10:$B$88</definedName>
    <definedName name="XDO_?NOVAL?202?">SESF!$B$10:$B$102</definedName>
    <definedName name="XDO_?NOVAL?203?">SESF!$B$10:$B$108</definedName>
    <definedName name="XDO_?NOVAL?204?">SESF!$B$10:$B$114</definedName>
    <definedName name="XDO_?NOVAL?205?">SESF!$B$10:$B$143</definedName>
    <definedName name="XDO_?NOVAL?206?">SESF!$B$10:$B$147</definedName>
    <definedName name="XDO_?NOVAL?207?">SESF!$B$10:$B$152</definedName>
    <definedName name="XDO_?NOVAL?208?">'SETF-Nifty 50'!$B$10:$B$59</definedName>
    <definedName name="XDO_?NOVAL?209?">'SETF-Nifty 50'!$B$10:$B$98</definedName>
    <definedName name="XDO_?NOVAL?21?">SMIF!$B$18:$B$70</definedName>
    <definedName name="XDO_?NOVAL?210?">'SETF-Nifty 50'!$B$10:$B$103</definedName>
    <definedName name="XDO_?NOVAL?211?">'SEOF-IV'!$B$10:$B$42</definedName>
    <definedName name="XDO_?NOVAL?212?">'SEOF-IV'!$B$10:$B$46</definedName>
    <definedName name="XDO_?NOVAL?213?">'SEOF-IV'!$B$10:$B$83</definedName>
    <definedName name="XDO_?NOVAL?214?">'SEOF-IV'!$B$10:$B$88</definedName>
    <definedName name="XDO_?NOVAL?215?">'SLTAF-III'!$B$10:$B$33</definedName>
    <definedName name="XDO_?NOVAL?216?">'SLTAF-III'!$B$10:$B$37</definedName>
    <definedName name="XDO_?NOVAL?217?">'SLTAF-III'!$B$10:$B$74</definedName>
    <definedName name="XDO_?NOVAL?218?">'SLTAF-III'!$B$10:$B$79</definedName>
    <definedName name="XDO_?NOVAL?219?">'SETF-10 Yr Gilt'!$B$24</definedName>
    <definedName name="XDO_?NOVAL?22?">SMIF!$B$18:$B$75</definedName>
    <definedName name="XDO_?NOVAL?220?">'SETF-10 Yr Gilt'!$B$24:$B$49</definedName>
    <definedName name="XDO_?NOVAL?221?">'SETF-10 Yr Gilt'!$B$24:$B$54</definedName>
    <definedName name="XDO_?NOVAL?222?">'SDAFS-XVIII'!$B$10:$B$20</definedName>
    <definedName name="XDO_?NOVAL?223?">'SDAFS-XVIII'!$B$10:$B$37</definedName>
    <definedName name="XDO_?NOVAL?224?">'SDAFS-XVIII'!$B$10:$B$43</definedName>
    <definedName name="XDO_?NOVAL?225?">'SDAFS-XVIII'!$B$10:$B$51</definedName>
    <definedName name="XDO_?NOVAL?226?">'SDAFS-XVIII'!$B$10:$B$56</definedName>
    <definedName name="XDO_?NOVAL?227?">'SDAFS-XVIII'!$B$10:$B$66</definedName>
    <definedName name="XDO_?NOVAL?228?">'SDAFS-XVIII'!$B$10:$B$83</definedName>
    <definedName name="XDO_?NOVAL?229?">'SDAFS-XVIII'!$B$10:$B$88</definedName>
    <definedName name="XDO_?NOVAL?23?">SCOF!$B$10:$B$38</definedName>
    <definedName name="XDO_?NOVAL?230?">'SLTAF-IV'!$B$10:$B$37</definedName>
    <definedName name="XDO_?NOVAL?231?">'SLTAF-IV'!$B$10:$B$41</definedName>
    <definedName name="XDO_?NOVAL?232?">'SLTAF-IV'!$B$10:$B$78</definedName>
    <definedName name="XDO_?NOVAL?233?">'SLTAF-IV'!$B$10:$B$83</definedName>
    <definedName name="XDO_?NOVAL?234?">'SDAFS-XIX'!$B$10:$B$20</definedName>
    <definedName name="XDO_?NOVAL?235?">'SDAFS-XIX'!$B$10:$B$46</definedName>
    <definedName name="XDO_?NOVAL?236?">'SDAFS-XIX'!$B$10:$B$56</definedName>
    <definedName name="XDO_?NOVAL?237?">'SDAFS-XIX'!$B$10:$B$70</definedName>
    <definedName name="XDO_?NOVAL?238?">'SDAFS-XIX'!$B$10:$B$87</definedName>
    <definedName name="XDO_?NOVAL?239?">'SDAFS-XIX'!$B$10:$B$92</definedName>
    <definedName name="XDO_?NOVAL?24?">SCOF!$B$10:$B$77</definedName>
    <definedName name="XDO_?NOVAL?240?">'SDFS-B-46'!$B$18:$B$26</definedName>
    <definedName name="XDO_?NOVAL?241?">'SDFS-B-46'!$B$18:$B$36</definedName>
    <definedName name="XDO_?NOVAL?242?">'SDFS-B-46'!$B$18:$B$47</definedName>
    <definedName name="XDO_?NOVAL?243?">'SDFS-B-46'!$B$18:$B$64</definedName>
    <definedName name="XDO_?NOVAL?244?">'SDFS-B-46'!$B$18:$B$69</definedName>
    <definedName name="XDO_?NOVAL?245?">'SDFS-B-49'!$B$18:$B$28</definedName>
    <definedName name="XDO_?NOVAL?246?">'SDFS-B-49'!$B$18:$B$38</definedName>
    <definedName name="XDO_?NOVAL?247?">'SDFS-B-49'!$B$18:$B$48</definedName>
    <definedName name="XDO_?NOVAL?248?">'SDFS-B-49'!$B$18:$B$65</definedName>
    <definedName name="XDO_?NOVAL?249?">'SDFS-B-49'!$B$18:$B$70</definedName>
    <definedName name="XDO_?NOVAL?25?">SCOF!$B$10:$B$82</definedName>
    <definedName name="XDO_?NOVAL?250?">'SDAFS-XXII'!$B$10:$B$20</definedName>
    <definedName name="XDO_?NOVAL?251?">'SDAFS-XXII'!$B$10:$B$50</definedName>
    <definedName name="XDO_?NOVAL?252?">'SDAFS-XXII'!$B$10:$B$54</definedName>
    <definedName name="XDO_?NOVAL?253?">'SDAFS-XXII'!$B$10:$B$62</definedName>
    <definedName name="XDO_?NOVAL?254?">'SDAFS-XXII'!$B$10:$B$68</definedName>
    <definedName name="XDO_?NOVAL?255?">'SDAFS-XXII'!$B$10:$B$82</definedName>
    <definedName name="XDO_?NOVAL?256?">'SDAFS-XXII'!$B$10:$B$99</definedName>
    <definedName name="XDO_?NOVAL?257?">'SDAFS-XXII'!$B$10:$B$104</definedName>
    <definedName name="XDO_?NOVAL?258?">'SDFS-C-1'!$B$18:$B$26</definedName>
    <definedName name="XDO_?NOVAL?259?">'SDFS-C-1'!$B$18:$B$36</definedName>
    <definedName name="XDO_?NOVAL?26?">STOF!$B$10:$B$22</definedName>
    <definedName name="XDO_?NOVAL?260?">'SDFS-C-1'!$B$18:$B$47</definedName>
    <definedName name="XDO_?NOVAL?261?">'SDFS-C-1'!$B$18:$B$64</definedName>
    <definedName name="XDO_?NOVAL?262?">'SDFS-C-1'!$B$18:$B$69</definedName>
    <definedName name="XDO_?NOVAL?263?">'SDAFS-XXIII'!$B$10:$B$20</definedName>
    <definedName name="XDO_?NOVAL?264?">'SDAFS-XXIII'!$B$10:$B$47</definedName>
    <definedName name="XDO_?NOVAL?265?">'SDAFS-XXIII'!$B$10:$B$59</definedName>
    <definedName name="XDO_?NOVAL?266?">'SDAFS-XXIII'!$B$10:$B$74</definedName>
    <definedName name="XDO_?NOVAL?267?">'SDAFS-XXIII'!$B$10:$B$91</definedName>
    <definedName name="XDO_?NOVAL?268?">'SDAFS-XXIII'!$B$10:$B$96</definedName>
    <definedName name="XDO_?NOVAL?269?">'SDFS-C-2'!$B$18:$B$26</definedName>
    <definedName name="XDO_?NOVAL?27?">STOF!$B$10:$B$27</definedName>
    <definedName name="XDO_?NOVAL?270?">'SDFS-C-2'!$B$18:$B$36</definedName>
    <definedName name="XDO_?NOVAL?271?">'SDFS-C-2'!$B$18:$B$45</definedName>
    <definedName name="XDO_?NOVAL?272?">'SDFS-C-2'!$B$18:$B$62</definedName>
    <definedName name="XDO_?NOVAL?273?">'SDFS-C-2'!$B$18:$B$67</definedName>
    <definedName name="XDO_?NOVAL?274?">'SDAFS-XXIV'!$B$10:$B$34</definedName>
    <definedName name="XDO_?NOVAL?275?">'SDAFS-XXIV'!$B$10:$B$58</definedName>
    <definedName name="XDO_?NOVAL?276?">'SDAFS-XXIV'!$B$10:$B$71</definedName>
    <definedName name="XDO_?NOVAL?277?">'SDAFS-XXIV'!$B$10:$B$81</definedName>
    <definedName name="XDO_?NOVAL?278?">'SDAFS-XXIV'!$B$10:$B$98</definedName>
    <definedName name="XDO_?NOVAL?279?">'SDAFS-XXIV'!$B$10:$B$103</definedName>
    <definedName name="XDO_?NOVAL?28?">STOF!$B$10:$B$67</definedName>
    <definedName name="XDO_?NOVAL?280?">'SDAFS-XXV'!$B$10:$B$34</definedName>
    <definedName name="XDO_?NOVAL?281?">'SDAFS-XXV'!$B$10:$B$58</definedName>
    <definedName name="XDO_?NOVAL?282?">'SDAFS-XXV'!$B$10:$B$70</definedName>
    <definedName name="XDO_?NOVAL?283?">'SDAFS-XXV'!$B$10:$B$79</definedName>
    <definedName name="XDO_?NOVAL?284?">'SDAFS-XXV'!$B$10:$B$96</definedName>
    <definedName name="XDO_?NOVAL?285?">'SDAFS-XXV'!$B$10:$B$101</definedName>
    <definedName name="XDO_?NOVAL?286?">'SLTAF-V'!$B$10:$B$41</definedName>
    <definedName name="XDO_?NOVAL?287?">'SLTAF-V'!$B$10:$B$80</definedName>
    <definedName name="XDO_?NOVAL?288?">'SLTAF-V'!$B$10:$B$85</definedName>
    <definedName name="XDO_?NOVAL?289?">'SDFS-C-7'!$B$18:$B$28</definedName>
    <definedName name="XDO_?NOVAL?29?">STOF!$B$10:$B$72</definedName>
    <definedName name="XDO_?NOVAL?290?">'SDFS-C-7'!$B$18:$B$38</definedName>
    <definedName name="XDO_?NOVAL?291?">'SDFS-C-7'!$B$18:$B$47</definedName>
    <definedName name="XDO_?NOVAL?292?">'SDFS-C-7'!$B$18:$B$64</definedName>
    <definedName name="XDO_?NOVAL?293?">'SDFS-C-7'!$B$18:$B$69</definedName>
    <definedName name="XDO_?NOVAL?294?">'SDAFS-XXVI'!$B$10:$B$34</definedName>
    <definedName name="XDO_?NOVAL?295?">'SDAFS-XXVI'!$B$10:$B$54</definedName>
    <definedName name="XDO_?NOVAL?296?">'SDAFS-XXVI'!$B$10:$B$59</definedName>
    <definedName name="XDO_?NOVAL?297?">'SDAFS-XXVI'!$B$10:$B$68</definedName>
    <definedName name="XDO_?NOVAL?298?">'SDAFS-XXVI'!$B$10:$B$77</definedName>
    <definedName name="XDO_?NOVAL?299?">'SDAFS-XXVI'!$B$10:$B$94</definedName>
    <definedName name="XDO_?NOVAL?3?">SLMF!$B$10:$B$107</definedName>
    <definedName name="XDO_?NOVAL?30?">SHOF!$B$10:$B$29</definedName>
    <definedName name="XDO_?NOVAL?300?">'SDAFS-XXVI'!$B$10:$B$99</definedName>
    <definedName name="XDO_?NOVAL?301?">'SDFS-C-8'!$B$18:$B$28</definedName>
    <definedName name="XDO_?NOVAL?302?">'SDFS-C-8'!$B$18:$B$38</definedName>
    <definedName name="XDO_?NOVAL?303?">'SDFS-C-8'!$B$18:$B$46</definedName>
    <definedName name="XDO_?NOVAL?304?">'SDFS-C-8'!$B$18:$B$63</definedName>
    <definedName name="XDO_?NOVAL?305?">'SDFS-C-8'!$B$18:$B$68</definedName>
    <definedName name="XDO_?NOVAL?306?">'SDFS-C-9'!$B$18:$B$27</definedName>
    <definedName name="XDO_?NOVAL?307?">'SDFS-C-9'!$B$18:$B$37</definedName>
    <definedName name="XDO_?NOVAL?308?">'SDFS-C-9'!$B$18:$B$45</definedName>
    <definedName name="XDO_?NOVAL?309?">'SDFS-C-9'!$B$18:$B$62</definedName>
    <definedName name="XDO_?NOVAL?31?">SHOF!$B$10:$B$33</definedName>
    <definedName name="XDO_?NOVAL?310?">'SDFS-C-9'!$B$18:$B$67</definedName>
    <definedName name="XDO_?NOVAL?311?">'SDFS-C-10'!$B$18:$B$29</definedName>
    <definedName name="XDO_?NOVAL?312?">'SDFS-C-10'!$B$18:$B$39</definedName>
    <definedName name="XDO_?NOVAL?313?">'SDFS-C-10'!$B$18:$B$48</definedName>
    <definedName name="XDO_?NOVAL?314?">'SDFS-C-10'!$B$18:$B$65</definedName>
    <definedName name="XDO_?NOVAL?315?">'SDFS-C-10'!$B$18:$B$70</definedName>
    <definedName name="XDO_?NOVAL?316?">'SDAFS-XXVII'!$B$10:$B$33</definedName>
    <definedName name="XDO_?NOVAL?317?">'SDAFS-XXVII'!$B$10:$B$50</definedName>
    <definedName name="XDO_?NOVAL?318?">'SDAFS-XXVII'!$B$10:$B$55</definedName>
    <definedName name="XDO_?NOVAL?319?">'SDAFS-XXVII'!$B$10:$B$63</definedName>
    <definedName name="XDO_?NOVAL?32?">SHOF!$B$10:$B$70</definedName>
    <definedName name="XDO_?NOVAL?320?">'SDAFS-XXVII'!$B$10:$B$72</definedName>
    <definedName name="XDO_?NOVAL?321?">'SDAFS-XXVII'!$B$10:$B$89</definedName>
    <definedName name="XDO_?NOVAL?322?">'SDAFS-XXVII'!$B$10:$B$94</definedName>
    <definedName name="XDO_?NOVAL?323?">'SDFS-C-12'!$B$18:$B$27</definedName>
    <definedName name="XDO_?NOVAL?324?">'SDFS-C-12'!$B$18:$B$39</definedName>
    <definedName name="XDO_?NOVAL?325?">'SDFS-C-12'!$B$18:$B$48</definedName>
    <definedName name="XDO_?NOVAL?326?">'SDFS-C-12'!$B$18:$B$65</definedName>
    <definedName name="XDO_?NOVAL?327?">'SDFS-C-12'!$B$18:$B$70</definedName>
    <definedName name="XDO_?NOVAL?328?">'SDFS-C-14'!$B$18:$B$28</definedName>
    <definedName name="XDO_?NOVAL?329?">'SDFS-C-14'!$B$18:$B$38</definedName>
    <definedName name="XDO_?NOVAL?33?">SHOF!$B$10:$B$75</definedName>
    <definedName name="XDO_?NOVAL?330?">'SDFS-C-14'!$B$18:$B$47</definedName>
    <definedName name="XDO_?NOVAL?331?">'SDFS-C-14'!$B$18:$B$64</definedName>
    <definedName name="XDO_?NOVAL?332?">'SDFS-C-14'!$B$18:$B$69</definedName>
    <definedName name="XDO_?NOVAL?333?">'SLTAF-VI'!$B$10:$B$54</definedName>
    <definedName name="XDO_?NOVAL?334?">'SLTAF-VI'!$B$10:$B$93</definedName>
    <definedName name="XDO_?NOVAL?335?">'SLTAF-VI'!$B$10:$B$98</definedName>
    <definedName name="XDO_?NOVAL?336?">'SDAFS-XXVIII'!$B$10:$B$32</definedName>
    <definedName name="XDO_?NOVAL?337?">'SDAFS-XXVIII'!$B$10:$B$53</definedName>
    <definedName name="XDO_?NOVAL?338?">'SDAFS-XXVIII'!$B$10:$B$64</definedName>
    <definedName name="XDO_?NOVAL?339?">'SDAFS-XXVIII'!$B$10:$B$74</definedName>
    <definedName name="XDO_?NOVAL?34?">SCF!$B$10:$B$50</definedName>
    <definedName name="XDO_?NOVAL?340?">'SDAFS-XXVIII'!$B$10:$B$91</definedName>
    <definedName name="XDO_?NOVAL?341?">'SDAFS-XXVIII'!$B$10:$B$96</definedName>
    <definedName name="XDO_?NOVAL?342?">'SDFS-C-16'!$B$18:$B$33</definedName>
    <definedName name="XDO_?NOVAL?343?">'SDFS-C-16'!$B$18:$B$44</definedName>
    <definedName name="XDO_?NOVAL?344?">'SDFS-C-16'!$B$18:$B$54</definedName>
    <definedName name="XDO_?NOVAL?345?">'SDFS-C-16'!$B$18:$B$71</definedName>
    <definedName name="XDO_?NOVAL?346?">'SDFS-C-16'!$B$18:$B$76</definedName>
    <definedName name="XDO_?NOVAL?347?">'SDFS-C-18'!$B$18:$B$37</definedName>
    <definedName name="XDO_?NOVAL?348?">'SDFS-C-18'!$B$18:$B$49</definedName>
    <definedName name="XDO_?NOVAL?349?">'SDFS-C-18'!$B$18:$B$58</definedName>
    <definedName name="XDO_?NOVAL?35?">SCF!$B$10:$B$88</definedName>
    <definedName name="XDO_?NOVAL?350?">'SDFS-C-18'!$B$18:$B$75</definedName>
    <definedName name="XDO_?NOVAL?351?">'SDFS-C-18'!$B$18:$B$80</definedName>
    <definedName name="XDO_?NOVAL?352?">'SDFS-C-19'!$B$18:$B$30</definedName>
    <definedName name="XDO_?NOVAL?353?">'SDFS-C-19'!$B$18:$B$40</definedName>
    <definedName name="XDO_?NOVAL?354?">'SDFS-C-19'!$B$18:$B$50</definedName>
    <definedName name="XDO_?NOVAL?355?">'SDFS-C-19'!$B$18:$B$67</definedName>
    <definedName name="XDO_?NOVAL?356?">'SDFS-C-19'!$B$18:$B$72</definedName>
    <definedName name="XDO_?NOVAL?357?">'SDAFS-XXIX'!$B$10:$B$33</definedName>
    <definedName name="XDO_?NOVAL?358?">'SDAFS-XXIX'!$B$10:$B$55</definedName>
    <definedName name="XDO_?NOVAL?359?">'SDAFS-XXIX'!$B$10:$B$66</definedName>
    <definedName name="XDO_?NOVAL?36?">SCF!$B$10:$B$92</definedName>
    <definedName name="XDO_?NOVAL?360?">'SDAFS-XXIX'!$B$10:$B$74</definedName>
    <definedName name="XDO_?NOVAL?361?">'SDAFS-XXIX'!$B$10:$B$91</definedName>
    <definedName name="XDO_?NOVAL?362?">'SDAFS-XXIX'!$B$10:$B$96</definedName>
    <definedName name="XDO_?NOVAL?363?">'SDFS-C-20'!$B$18:$B$28</definedName>
    <definedName name="XDO_?NOVAL?364?">'SDFS-C-20'!$B$18:$B$39</definedName>
    <definedName name="XDO_?NOVAL?365?">'SDFS-C-20'!$B$18:$B$50</definedName>
    <definedName name="XDO_?NOVAL?366?">'SDFS-C-20'!$B$18:$B$67</definedName>
    <definedName name="XDO_?NOVAL?367?">'SDFS-C-20'!$B$18:$B$72</definedName>
    <definedName name="XDO_?NOVAL?368?">'SDFS-C-21'!$B$18:$B$30</definedName>
    <definedName name="XDO_?NOVAL?369?">'SDFS-C-21'!$B$18:$B$40</definedName>
    <definedName name="XDO_?NOVAL?37?">SCF!$B$10:$B$97</definedName>
    <definedName name="XDO_?NOVAL?370?">'SDFS-C-21'!$B$18:$B$51</definedName>
    <definedName name="XDO_?NOVAL?371?">'SDFS-C-21'!$B$18:$B$68</definedName>
    <definedName name="XDO_?NOVAL?372?">'SDFS-C-21'!$B$18:$B$73</definedName>
    <definedName name="XDO_?NOVAL?373?">'SDFS-C-22'!$B$18:$B$29</definedName>
    <definedName name="XDO_?NOVAL?374?">'SDFS-C-22'!$B$18:$B$48</definedName>
    <definedName name="XDO_?NOVAL?375?">'SDFS-C-22'!$B$18:$B$65</definedName>
    <definedName name="XDO_?NOVAL?376?">'SDFS-C-22'!$B$18:$B$70</definedName>
    <definedName name="XDO_?NOVAL?377?">'SDFS-C-23'!$B$18:$B$34</definedName>
    <definedName name="XDO_?NOVAL?378?">'SDFS-C-23'!$B$18:$B$55</definedName>
    <definedName name="XDO_?NOVAL?379?">'SDFS-C-23'!$B$18:$B$72</definedName>
    <definedName name="XDO_?NOVAL?38?">SNIF!$B$10:$B$59</definedName>
    <definedName name="XDO_?NOVAL?380?">'SDFS-C-23'!$B$18:$B$77</definedName>
    <definedName name="XDO_?NOVAL?381?">'SETF-SN50'!$B$10:$B$59</definedName>
    <definedName name="XDO_?NOVAL?382?">'SETF-SN50'!$B$10:$B$102</definedName>
    <definedName name="XDO_?NOVAL?383?">'SDFS-C-24'!$B$18:$B$29</definedName>
    <definedName name="XDO_?NOVAL?384?">'SDFS-C-24'!$B$18:$B$33</definedName>
    <definedName name="XDO_?NOVAL?385?">'SDFS-C-24'!$B$18:$B$47</definedName>
    <definedName name="XDO_?NOVAL?386?">'SDFS-C-24'!$B$18:$B$64</definedName>
    <definedName name="XDO_?NOVAL?387?">'SDFS-C-24'!$B$18:$B$69</definedName>
    <definedName name="XDO_?NOVAL?388?">'SDFS-C-25'!$B$18:$B$33</definedName>
    <definedName name="XDO_?NOVAL?389?">'SDFS-C-25'!$B$18:$B$39</definedName>
    <definedName name="XDO_?NOVAL?39?">SNIF!$B$10:$B$98</definedName>
    <definedName name="XDO_?NOVAL?390?">'SDFS-C-25'!$B$18:$B$53</definedName>
    <definedName name="XDO_?NOVAL?391?">'SDFS-C-25'!$B$18:$B$70</definedName>
    <definedName name="XDO_?NOVAL?392?">'SDFS-C-25'!$B$18:$B$75</definedName>
    <definedName name="XDO_?NOVAL?393?">'SDAFS-XXX'!$B$10:$B$33</definedName>
    <definedName name="XDO_?NOVAL?394?">'SDAFS-XXX'!$B$10:$B$53</definedName>
    <definedName name="XDO_?NOVAL?395?">'SDAFS-XXX'!$B$10:$B$69</definedName>
    <definedName name="XDO_?NOVAL?396?">'SDAFS-XXX'!$B$10:$B$86</definedName>
    <definedName name="XDO_?NOVAL?397?">'SDAFS-XXX'!$B$10:$B$91</definedName>
    <definedName name="XDO_?NOVAL?398?">'SDFS-C-26'!$B$18:$B$32</definedName>
    <definedName name="XDO_?NOVAL?399?">'SDFS-C-26'!$B$18:$B$47</definedName>
    <definedName name="XDO_?NOVAL?4?">SLMF!$B$10:$B$112</definedName>
    <definedName name="XDO_?NOVAL?40?">SNIF!$B$10:$B$102</definedName>
    <definedName name="XDO_?NOVAL?400?">'SDFS-C-26'!$B$18:$B$64</definedName>
    <definedName name="XDO_?NOVAL?401?">'SDFS-C-26'!$B$18:$B$69</definedName>
    <definedName name="XDO_?NOVAL?402?">'SDFS-C-27'!$B$18:$B$29</definedName>
    <definedName name="XDO_?NOVAL?403?">'SDFS-C-27'!$B$18:$B$45</definedName>
    <definedName name="XDO_?NOVAL?404?">'SDFS-C-27'!$B$18:$B$62</definedName>
    <definedName name="XDO_?NOVAL?405?">'SDFS-C-27'!$B$18:$B$67</definedName>
    <definedName name="XDO_?NOVAL?406?">'SDFS-C-28'!$B$18:$B$32</definedName>
    <definedName name="XDO_?NOVAL?407?">'SDFS-C-28'!$B$18:$B$42</definedName>
    <definedName name="XDO_?NOVAL?408?">'SDFS-C-28'!$B$18:$B$50</definedName>
    <definedName name="XDO_?NOVAL?409?">'SDFS-C-28'!$B$18:$B$67</definedName>
    <definedName name="XDO_?NOVAL?41?">SNIF!$B$10:$B$107</definedName>
    <definedName name="XDO_?NOVAL?410?">'SDFS-C-28'!$B$18:$B$72</definedName>
    <definedName name="XDO_?NOVAL?411?">'SDFS-C-30'!$B$18:$B$31</definedName>
    <definedName name="XDO_?NOVAL?412?">'SDFS-C-30'!$B$18:$B$49</definedName>
    <definedName name="XDO_?NOVAL?413?">'SDFS-C-30'!$B$18:$B$66</definedName>
    <definedName name="XDO_?NOVAL?414?">'SDFS-C-30'!$B$18:$B$71</definedName>
    <definedName name="XDO_?NOVAL?415?">'SETF-Quality'!$B$10:$B$39</definedName>
    <definedName name="XDO_?NOVAL?416?">'SETF-Quality'!$B$10:$B$78</definedName>
    <definedName name="XDO_?NOVAL?417?">'SETF-Quality'!$B$10:$B$83</definedName>
    <definedName name="XDO_?NOVAL?418?">'SDFS-C-31'!$B$30:$B$31</definedName>
    <definedName name="XDO_?NOVAL?419?">'SDFS-C-31'!$B$30:$B$41</definedName>
    <definedName name="XDO_?NOVAL?42?">SMCBF!$B$10:$B$33</definedName>
    <definedName name="XDO_?NOVAL?420?">'SDFS-C-31'!$B$30:$B$58</definedName>
    <definedName name="XDO_?NOVAL?421?">'SDFS-C-31'!$B$30:$B$63</definedName>
    <definedName name="XDO_?NOVAL?422?">'SDFS-C-32'!$B$18:$B$36</definedName>
    <definedName name="XDO_?NOVAL?423?">'SDFS-C-32'!$B$18:$B$52</definedName>
    <definedName name="XDO_?NOVAL?424?">'SDFS-C-32'!$B$18:$B$69</definedName>
    <definedName name="XDO_?NOVAL?425?">'SDFS-C-32'!$B$18:$B$74</definedName>
    <definedName name="XDO_?NOVAL?426?">'SDFS-C-33'!$B$18:$B$37</definedName>
    <definedName name="XDO_?NOVAL?427?">'SDFS-C-33'!$B$18:$B$54</definedName>
    <definedName name="XDO_?NOVAL?428?">'SDFS-C-33'!$B$18:$B$71</definedName>
    <definedName name="XDO_?NOVAL?429?">'SDFS-C-33'!$B$18:$B$76</definedName>
    <definedName name="XDO_?NOVAL?43?">SMCBF!$B$10:$B$37</definedName>
    <definedName name="XDO_?NOVAL?430?">'SDFS-C-34'!$B$18:$B$32</definedName>
    <definedName name="XDO_?NOVAL?431?">'SDFS-C-34'!$B$18:$B$48</definedName>
    <definedName name="XDO_?NOVAL?432?">'SDFS-C-34'!$B$18:$B$65</definedName>
    <definedName name="XDO_?NOVAL?433?">'SDFS-C-34'!$B$18:$B$70</definedName>
    <definedName name="XDO_?NOVAL?434?">'SDFS-C-35'!$B$18:$B$32</definedName>
    <definedName name="XDO_?NOVAL?435?">'SDFS-C-35'!$B$18:$B$47</definedName>
    <definedName name="XDO_?NOVAL?436?">'SDFS-C-35'!$B$18:$B$64</definedName>
    <definedName name="XDO_?NOVAL?437?">'SDFS-C-35'!$B$18:$B$69</definedName>
    <definedName name="XDO_?NOVAL?438?">'SDFS-C-36'!$B$18</definedName>
    <definedName name="XDO_?NOVAL?439?">'SDFS-C-36'!$B$18:$B$22</definedName>
    <definedName name="XDO_?NOVAL?44?">SMCBF!$B$10:$B$50</definedName>
    <definedName name="XDO_?NOVAL?440?">'SDFS-C-36'!$B$18:$B$35</definedName>
    <definedName name="XDO_?NOVAL?441?">'SDFS-C-36'!$B$18:$B$43</definedName>
    <definedName name="XDO_?NOVAL?442?">'SDFS-C-36'!$B$18:$B$60</definedName>
    <definedName name="XDO_?NOVAL?443?">'SDFS-C-36'!$B$18:$B$65</definedName>
    <definedName name="XDO_?NOVAL?444?">'SDFS-C-37'!$B$18:$B$20</definedName>
    <definedName name="XDO_?NOVAL?445?">'SDFS-C-37'!$B$18:$B$24</definedName>
    <definedName name="XDO_?NOVAL?446?">'SDFS-C-37'!$B$18:$B$38</definedName>
    <definedName name="XDO_?NOVAL?447?">'SDFS-C-37'!$B$18:$B$48</definedName>
    <definedName name="XDO_?NOVAL?448?">'SDFS-C-37'!$B$18:$B$65</definedName>
    <definedName name="XDO_?NOVAL?449?">'SDFS-C-37'!$B$18:$B$70</definedName>
    <definedName name="XDO_?NOVAL?45?">SMCBF!$B$10:$B$58</definedName>
    <definedName name="XDO_?NOVAL?450?">'SDFS-C-38'!$B$18:$B$29</definedName>
    <definedName name="XDO_?NOVAL?451?">'SDFS-C-38'!$B$18:$B$46</definedName>
    <definedName name="XDO_?NOVAL?452?">'SDFS-C-38'!$B$18:$B$53</definedName>
    <definedName name="XDO_?NOVAL?453?">'SDFS-C-38'!$B$18:$B$70</definedName>
    <definedName name="XDO_?NOVAL?454?">'SDFS-C-38'!$B$18:$B$75</definedName>
    <definedName name="XDO_?NOVAL?455?">SCBF!$B$18:$B$94</definedName>
    <definedName name="XDO_?NOVAL?456?">SCBF!$B$18:$B$101</definedName>
    <definedName name="XDO_?NOVAL?457?">SCBF!$B$18:$B$111</definedName>
    <definedName name="XDO_?NOVAL?458?">SCBF!$B$18:$B$117</definedName>
    <definedName name="XDO_?NOVAL?459?">SCBF!$B$18:$B$124</definedName>
    <definedName name="XDO_?NOVAL?46?">SMCBF!$B$10:$B$83</definedName>
    <definedName name="XDO_?NOVAL?460?">SCBF!$B$18:$B$147</definedName>
    <definedName name="XDO_?NOVAL?461?">SCBF!$B$18:$B$152</definedName>
    <definedName name="XDO_?NOVAL?462?">'SDFS-C-40'!$B$18:$B$28</definedName>
    <definedName name="XDO_?NOVAL?463?">'SDFS-C-40'!$B$18:$B$39</definedName>
    <definedName name="XDO_?NOVAL?464?">'SDFS-C-40'!$B$18:$B$62</definedName>
    <definedName name="XDO_?NOVAL?465?">'SDFS-C-40'!$B$18:$B$67</definedName>
    <definedName name="XDO_?NOVAL?466?">'SDFS-C-41'!$B$18:$B$31</definedName>
    <definedName name="XDO_?NOVAL?467?">'SDFS-C-41'!$B$18:$B$42</definedName>
    <definedName name="XDO_?NOVAL?468?">'SDFS-C-41'!$B$18:$B$65</definedName>
    <definedName name="XDO_?NOVAL?469?">'SDFS-C-41'!$B$18:$B$70</definedName>
    <definedName name="XDO_?NOVAL?47?">SMCBF!$B$10:$B$88</definedName>
    <definedName name="XDO_?NOVAL?470?">'SDFS-C-42'!$B$18:$B$19</definedName>
    <definedName name="XDO_?NOVAL?471?">'SDFS-C-42'!$B$18:$B$34</definedName>
    <definedName name="XDO_?NOVAL?472?">'SDFS-C-42'!$B$18:$B$44</definedName>
    <definedName name="XDO_?NOVAL?473?">'SDFS-C-42'!$B$18:$B$61</definedName>
    <definedName name="XDO_?NOVAL?474?">'SDFS-C-42'!$B$18:$B$66</definedName>
    <definedName name="XDO_?NOVAL?475?">'SDFS-C-43'!$B$18:$B$28</definedName>
    <definedName name="XDO_?NOVAL?476?">'SDFS-C-43'!$B$18:$B$41</definedName>
    <definedName name="XDO_?NOVAL?477?">'SDFS-C-43'!$B$18:$B$64</definedName>
    <definedName name="XDO_?NOVAL?478?">'SDFS-C-43'!$B$18:$B$69</definedName>
    <definedName name="XDO_?NOVAL?479?">'SDFS-C-44'!$B$18:$B$28</definedName>
    <definedName name="XDO_?NOVAL?48?">SOF!$B$48:$B$49</definedName>
    <definedName name="XDO_?NOVAL?480?">'SDFS-C-44'!$B$18:$B$39</definedName>
    <definedName name="XDO_?NOVAL?481?">'SDFS-C-44'!$B$18:$B$62</definedName>
    <definedName name="XDO_?NOVAL?482?">'SDFS-C-44'!$B$18:$B$67</definedName>
    <definedName name="XDO_?NOVAL?483?">'SCPOF-A1'!$B$10:$B$59</definedName>
    <definedName name="XDO_?NOVAL?484?">'SCPOF-A1'!$B$10:$B$75</definedName>
    <definedName name="XDO_?NOVAL?485?">'SCPOF-A1'!$B$10:$B$79</definedName>
    <definedName name="XDO_?NOVAL?486?">'SCPOF-A1'!$B$10:$B$108</definedName>
    <definedName name="XDO_?NOVAL?487?">'SCPOF-A1'!$B$10:$B$113</definedName>
    <definedName name="XDO_?NOVAL?488?">'SDFS-C-46'!$B$18:$B$25</definedName>
    <definedName name="XDO_?NOVAL?489?">'SDFS-C-46'!$B$18:$B$29</definedName>
    <definedName name="XDO_?NOVAL?49?">SOF!$B$48:$B$54</definedName>
    <definedName name="XDO_?NOVAL?490?">'SDFS-C-46'!$B$18:$B$39</definedName>
    <definedName name="XDO_?NOVAL?491?">'SDFS-C-46'!$B$18:$B$46</definedName>
    <definedName name="XDO_?NOVAL?492?">'SDFS-C-46'!$B$18:$B$63</definedName>
    <definedName name="XDO_?NOVAL?493?">'SDFS-C-46'!$B$18:$B$68</definedName>
    <definedName name="XDO_?NOVAL?494?">SEMVF!$B$10:$B$59</definedName>
    <definedName name="XDO_?NOVAL?495?">SEMVF!$B$10:$B$96</definedName>
    <definedName name="XDO_?NOVAL?496?">SEMVF!$B$10:$B$100</definedName>
    <definedName name="XDO_?NOVAL?497?">SEMVF!$B$10:$B$105</definedName>
    <definedName name="XDO_?NOVAL?498?">'SDFS-C-47'!$B$18:$B$20</definedName>
    <definedName name="XDO_?NOVAL?499?">'SDFS-C-47'!$B$18:$B$24</definedName>
    <definedName name="XDO_?NOVAL?5?">SMTGS!$B$10:$B$71</definedName>
    <definedName name="XDO_?NOVAL?50?">SMMDF!$B$18:$B$45</definedName>
    <definedName name="XDO_?NOVAL?500?">'SDFS-C-47'!$B$18:$B$36</definedName>
    <definedName name="XDO_?NOVAL?501?">'SDFS-C-47'!$B$18:$B$45</definedName>
    <definedName name="XDO_?NOVAL?502?">'SDFS-C-47'!$B$18:$B$62</definedName>
    <definedName name="XDO_?NOVAL?503?">'SDFS-C-47'!$B$18:$B$67</definedName>
    <definedName name="XDO_?NOVAL?504?">'SDFS-C-48'!$B$18:$B$34</definedName>
    <definedName name="XDO_?NOVAL?505?">'SDFS-C-48'!$B$18:$B$44</definedName>
    <definedName name="XDO_?NOVAL?506?">'SDFS-C-48'!$B$18:$B$67</definedName>
    <definedName name="XDO_?NOVAL?507?">'SDFS-C-48'!$B$18:$B$72</definedName>
    <definedName name="XDO_?NOVAL?508?">'SDFS-C-49'!$B$18:$B$26</definedName>
    <definedName name="XDO_?NOVAL?509?">'SDFS-C-49'!$B$18:$B$37</definedName>
    <definedName name="XDO_?NOVAL?51?">SMMDF!$B$18:$B$67</definedName>
    <definedName name="XDO_?NOVAL?510?">'SDFS-C-49'!$B$18:$B$60</definedName>
    <definedName name="XDO_?NOVAL?511?">'SDFS-C-49'!$B$18:$B$65</definedName>
    <definedName name="XDO_?NOVAL?512?">'SCPOF-Series A (Plan 2)'!$B$10:$B$59</definedName>
    <definedName name="XDO_?NOVAL?513?">'SCPOF-Series A (Plan 2)'!$B$10:$B$74</definedName>
    <definedName name="XDO_?NOVAL?514?">'SCPOF-Series A (Plan 2)'!$B$10:$B$84</definedName>
    <definedName name="XDO_?NOVAL?515?">'SCPOF-Series A (Plan 2)'!$B$10:$B$107</definedName>
    <definedName name="XDO_?NOVAL?516?">'SCPOF-Series A (Plan 2)'!$B$10:$B$112</definedName>
    <definedName name="XDO_?NOVAL?517?">'SDFS-C-50'!$B$18:$B$26</definedName>
    <definedName name="XDO_?NOVAL?518?">'SDFS-C-50'!$B$18:$B$40</definedName>
    <definedName name="XDO_?NOVAL?519?">'SDFS-C-50'!$B$18:$B$47</definedName>
    <definedName name="XDO_?NOVAL?52?">SMMDF!$B$18:$B$75</definedName>
    <definedName name="XDO_?NOVAL?520?">'SDFS-C-50'!$B$18:$B$64</definedName>
    <definedName name="XDO_?NOVAL?521?">'SDFS-C-50'!$B$18:$B$69</definedName>
    <definedName name="XDO_?NOVAL?522?">'SFMP- Series 1'!$B$26:$B$31</definedName>
    <definedName name="XDO_?NOVAL?523?">'SFMP- Series 1'!$B$26:$B$54</definedName>
    <definedName name="XDO_?NOVAL?524?">'SFMP- Series 1'!$B$26:$B$59</definedName>
    <definedName name="XDO_?NOVAL?525?">'SFMP- Series 2'!$B$18:$B$29</definedName>
    <definedName name="XDO_?NOVAL?526?">'SFMP- Series 2'!$B$18:$B$60</definedName>
    <definedName name="XDO_?NOVAL?527?">'SFMP- Series 2'!$B$18:$B$65</definedName>
    <definedName name="XDO_?NOVAL?528?">'SFMP- Series 3'!$B$18:$B$29</definedName>
    <definedName name="XDO_?NOVAL?529?">'SFMP- Series 3'!$B$18:$B$60</definedName>
    <definedName name="XDO_?NOVAL?53?">SMMDF!$B$18:$B$100</definedName>
    <definedName name="XDO_?NOVAL?530?">'SFMP- Series 3'!$B$18:$B$65</definedName>
    <definedName name="XDO_?NOVAL?531?">'SFMP- Series 4'!$B$18:$B$21</definedName>
    <definedName name="XDO_?NOVAL?532?">'SFMP- Series 4'!$B$18:$B$35</definedName>
    <definedName name="XDO_?NOVAL?533?">'SFMP- Series 4'!$B$18:$B$45</definedName>
    <definedName name="XDO_?NOVAL?534?">'SFMP- Series 4'!$B$18:$B$62</definedName>
    <definedName name="XDO_?NOVAL?535?">'SFMP- Series 4'!$B$18:$B$67</definedName>
    <definedName name="XDO_?NOVAL?536?">'SCPOF-Series A (Plan 3)'!$B$10:$B$59</definedName>
    <definedName name="XDO_?NOVAL?537?">'SCPOF-Series A (Plan 3)'!$B$10:$B$74</definedName>
    <definedName name="XDO_?NOVAL?538?">'SCPOF-Series A (Plan 3)'!$B$10:$B$84</definedName>
    <definedName name="XDO_?NOVAL?539?">'SCPOF-Series A (Plan 3)'!$B$10:$B$107</definedName>
    <definedName name="XDO_?NOVAL?54?">SMMDF!$B$18:$B$105</definedName>
    <definedName name="XDO_?NOVAL?540?">'SCPOF-Series A (Plan 3)'!$B$10:$B$112</definedName>
    <definedName name="XDO_?NOVAL?541?">'SFMP- Series 6'!$B$26:$B$29</definedName>
    <definedName name="XDO_?NOVAL?542?">'SFMP- Series 6'!$B$26:$B$52</definedName>
    <definedName name="XDO_?NOVAL?543?">'SFMP- Series 6'!$B$26:$B$57</definedName>
    <definedName name="XDO_?NOVAL?544?">'SFMP- Series 7'!$B$18:$B$32</definedName>
    <definedName name="XDO_?NOVAL?545?">'SFMP- Series 7'!$B$18:$B$63</definedName>
    <definedName name="XDO_?NOVAL?546?">'SFMP- Series 7'!$B$18:$B$68</definedName>
    <definedName name="XDO_?NOVAL?547?">'SFMP- Series 8'!$B$18:$B$32</definedName>
    <definedName name="XDO_?NOVAL?548?">'SFMP- Series 8'!$B$18:$B$47</definedName>
    <definedName name="XDO_?NOVAL?549?">'SFMP- Series 8'!$B$18:$B$64</definedName>
    <definedName name="XDO_?NOVAL?55?">SLF!$B$24</definedName>
    <definedName name="XDO_?NOVAL?550?">'SFMP- Series 8'!$B$18:$B$69</definedName>
    <definedName name="XDO_?NOVAL?551?">'SCPOF-Series A (Plan 4)'!$B$10:$B$59</definedName>
    <definedName name="XDO_?NOVAL?552?">'SCPOF-Series A (Plan 4)'!$B$10:$B$75</definedName>
    <definedName name="XDO_?NOVAL?553?">'SCPOF-Series A (Plan 4)'!$B$10:$B$85</definedName>
    <definedName name="XDO_?NOVAL?554?">'SCPOF-Series A (Plan 4)'!$B$10:$B$108</definedName>
    <definedName name="XDO_?NOVAL?555?">'SCPOF-Series A (Plan 4)'!$B$10:$B$113</definedName>
    <definedName name="XDO_?NOVAL?556?">'SFMP- Series 9'!$B$18:$B$31</definedName>
    <definedName name="XDO_?NOVAL?557?">'SFMP- Series 9'!$B$18:$B$62</definedName>
    <definedName name="XDO_?NOVAL?558?">'SFMP- Series 9'!$B$18:$B$67</definedName>
    <definedName name="XDO_?NOVAL?559?">'SFMP- Series 10'!$B$18:$B$31</definedName>
    <definedName name="XDO_?NOVAL?56?">SLF!$B$24:$B$28</definedName>
    <definedName name="XDO_?NOVAL?560?">'SFMP- Series 10'!$B$18:$B$62</definedName>
    <definedName name="XDO_?NOVAL?561?">'SFMP- Series 10'!$B$18:$B$67</definedName>
    <definedName name="XDO_?NOVAL?562?">'SFMP- Series 11'!$B$18:$B$36</definedName>
    <definedName name="XDO_?NOVAL?563?">'SFMP- Series 11'!$B$18:$B$67</definedName>
    <definedName name="XDO_?NOVAL?564?">'SFMP- Series 11'!$B$18:$B$72</definedName>
    <definedName name="XDO_?NOVAL?565?">'SFMP- Series 12'!$B$18:$B$31</definedName>
    <definedName name="XDO_?NOVAL?566?">'SFMP- Series 12'!$B$18:$B$62</definedName>
    <definedName name="XDO_?NOVAL?567?">'SFMP- Series 12'!$B$18:$B$67</definedName>
    <definedName name="XDO_?NOVAL?568?">'SFMP- Series 13'!$B$18:$B$31</definedName>
    <definedName name="XDO_?NOVAL?569?">'SFMP- Series 13'!$B$18:$B$62</definedName>
    <definedName name="XDO_?NOVAL?57?">SLF!$B$24:$B$106</definedName>
    <definedName name="XDO_?NOVAL?570?">'SFMP- Series 13'!$B$18:$B$67</definedName>
    <definedName name="XDO_?NOVAL?571?">'SFMP- Series 14'!$B$18:$B$31</definedName>
    <definedName name="XDO_?NOVAL?572?">'SFMP- Series 14'!$B$18:$B$62</definedName>
    <definedName name="XDO_?NOVAL?573?">'SFMP- Series 14'!$B$18:$B$67</definedName>
    <definedName name="XDO_?NOVAL?574?">'SFMP- Series 15'!$B$18:$B$29</definedName>
    <definedName name="XDO_?NOVAL?575?">'SFMP- Series 15'!$B$18:$B$60</definedName>
    <definedName name="XDO_?NOVAL?576?">'SFMP- Series 15'!$B$18:$B$65</definedName>
    <definedName name="XDO_?NOVAL?577?">'SFMP- Series 16'!$B$18:$B$33</definedName>
    <definedName name="XDO_?NOVAL?578?">'SFMP- Series 16'!$B$18:$B$64</definedName>
    <definedName name="XDO_?NOVAL?579?">'SFMP- Series 16'!$B$18:$B$69</definedName>
    <definedName name="XDO_?NOVAL?58?">SLF!$B$24:$B$117</definedName>
    <definedName name="XDO_?NOVAL?580?">'SFMP- Series 17'!$B$18:$B$30</definedName>
    <definedName name="XDO_?NOVAL?581?">'SFMP- Series 17'!$B$18:$B$61</definedName>
    <definedName name="XDO_?NOVAL?582?">'SFMP- Series 17'!$B$18:$B$66</definedName>
    <definedName name="XDO_?NOVAL?583?">'SCPOF-Series A (Plan 5)'!$B$10:$B$59</definedName>
    <definedName name="XDO_?NOVAL?584?">'SCPOF-Series A (Plan 5)'!$B$10:$B$78</definedName>
    <definedName name="XDO_?NOVAL?585?">'SCPOF-Series A (Plan 5)'!$B$10:$B$109</definedName>
    <definedName name="XDO_?NOVAL?586?">'SCPOF-Series A (Plan 5)'!$B$10:$B$114</definedName>
    <definedName name="XDO_?NOVAL?587?">'SFMP- Series 18'!$B$18:$B$30</definedName>
    <definedName name="XDO_?NOVAL?588?">'SFMP- Series 18'!$B$18:$B$61</definedName>
    <definedName name="XDO_?NOVAL?589?">'SFMP- Series 18'!$B$18:$B$66</definedName>
    <definedName name="XDO_?NOVAL?59?">SLF!$B$24:$B$133</definedName>
    <definedName name="XDO_?NOVAL?590?">'SCPOF-Series A (Plan 6)'!$B$10:$B$59</definedName>
    <definedName name="XDO_?NOVAL?591?">'SCPOF-Series A (Plan 6)'!$B$10:$B$76</definedName>
    <definedName name="XDO_?NOVAL?592?">'SCPOF-Series A (Plan 6)'!$B$10:$B$107</definedName>
    <definedName name="XDO_?NOVAL?593?">'SCPOF-Series A (Plan 6)'!$B$10:$B$112</definedName>
    <definedName name="XDO_?NOVAL?594?">'SFMP- Series 19'!$B$18:$B$32</definedName>
    <definedName name="XDO_?NOVAL?595?">'SFMP- Series 19'!$B$18:$B$63</definedName>
    <definedName name="XDO_?NOVAL?596?">'SFMP- Series 19'!$B$18:$B$68</definedName>
    <definedName name="XDO_?NOVAL?597?">'SFMP- Series 20'!$B$18:$B$29</definedName>
    <definedName name="XDO_?NOVAL?598?">'SFMP- Series 20'!$B$18:$B$60</definedName>
    <definedName name="XDO_?NOVAL?599?">'SFMP- Series 20'!$B$18:$B$65</definedName>
    <definedName name="XDO_?NOVAL?6?">SMTGS!$B$10:$B$110</definedName>
    <definedName name="XDO_?NOVAL?60?">SLF!$B$24:$B$149</definedName>
    <definedName name="XDO_?NOVAL?600?">'SFMP- Series 21'!$B$18:$B$29</definedName>
    <definedName name="XDO_?NOVAL?601?">'SFMP- Series 21'!$B$18:$B$60</definedName>
    <definedName name="XDO_?NOVAL?602?">'SFMP- Series 21'!$B$18:$B$65</definedName>
    <definedName name="XDO_?NOVAL?603?">'SFMP- Series 22'!$B$18:$B$28</definedName>
    <definedName name="XDO_?NOVAL?604?">'SFMP- Series 22'!$B$18:$B$59</definedName>
    <definedName name="XDO_?NOVAL?605?">'SFMP- Series 22'!$B$18:$B$64</definedName>
    <definedName name="XDO_?NOVAL?606?">'SFMP- Series 23'!$B$18:$B$28</definedName>
    <definedName name="XDO_?NOVAL?607?">'SFMP- Series 23'!$B$18:$B$59</definedName>
    <definedName name="XDO_?NOVAL?608?">'SFMP- Series 23'!$B$18:$B$64</definedName>
    <definedName name="XDO_?NOVAL?609?">'SFMP- Series 24'!$B$18:$B$25</definedName>
    <definedName name="XDO_?NOVAL?61?">SLF!$B$24:$B$154</definedName>
    <definedName name="XDO_?NOVAL?610?">'SFMP- Series 24'!$B$18:$B$56</definedName>
    <definedName name="XDO_?NOVAL?611?">'SFMP- Series 24'!$B$18:$B$61</definedName>
    <definedName name="XDO_?NOVAL?612?">'SFMP- Series 25'!$B$18:$B$19</definedName>
    <definedName name="XDO_?NOVAL?613?">'SFMP- Series 25'!$B$18:$B$50</definedName>
    <definedName name="XDO_?NOVAL?614?">'SFMP- Series 25'!$B$18:$B$55</definedName>
    <definedName name="XDO_?NOVAL?615?">#REF!</definedName>
    <definedName name="XDO_?NOVAL?616?">#REF!</definedName>
    <definedName name="XDO_?NOVAL?617?">SBIRIOS!$B$10:$B$50</definedName>
    <definedName name="XDO_?NOVAL?618?">SBIRIOS!$B$10:$B$89</definedName>
    <definedName name="XDO_?NOVAL?619?">SBIRIOS!$B$10:$B$94</definedName>
    <definedName name="XDO_?NOVAL?62?">SDBF!$B$18:$B$26</definedName>
    <definedName name="XDO_?NOVAL?620?">#REF!</definedName>
    <definedName name="XDO_?NOVAL?621?">#REF!</definedName>
    <definedName name="XDO_?NOVAL?622?">#REF!</definedName>
    <definedName name="XDO_?NOVAL?623?">#REF!</definedName>
    <definedName name="XDO_?NOVAL?63?">SDBF!$B$18:$B$36</definedName>
    <definedName name="XDO_?NOVAL?64?">SDBF!$B$18:$B$61</definedName>
    <definedName name="XDO_?NOVAL?65?">SDBF!$B$18:$B$66</definedName>
    <definedName name="XDO_?NOVAL?66?">SSF!$B$18</definedName>
    <definedName name="XDO_?NOVAL?67?">SSF!$B$18:$B$74</definedName>
    <definedName name="XDO_?NOVAL?68?">SSF!$B$18:$B$99</definedName>
    <definedName name="XDO_?NOVAL?69?">SSF!$B$18:$B$116</definedName>
    <definedName name="XDO_?NOVAL?7?">SMTGS!$B$10:$B$115</definedName>
    <definedName name="XDO_?NOVAL?70?">SSF!$B$18:$B$121</definedName>
    <definedName name="XDO_?NOVAL?71?">SCRF!$B$18:$B$87</definedName>
    <definedName name="XDO_?NOVAL?72?">SCRF!$B$18:$B$113</definedName>
    <definedName name="XDO_?NOVAL?73?">SCRF!$B$18:$B$124</definedName>
    <definedName name="XDO_?NOVAL?74?">SCRF!$B$18:$B$143</definedName>
    <definedName name="XDO_?NOVAL?75?">SCRF!$B$18:$B$148</definedName>
    <definedName name="XDO_?NOVAL?76?">SFEF!$B$10:$B$32</definedName>
    <definedName name="XDO_?NOVAL?77?">SFEF!$B$10:$B$71</definedName>
    <definedName name="XDO_?NOVAL?78?">SFEF!$B$10:$B$75</definedName>
    <definedName name="XDO_?NOVAL?79?">SFEF!$B$10:$B$80</definedName>
    <definedName name="XDO_?NOVAL?8?">SMGLF!$B$10:$B$47</definedName>
    <definedName name="XDO_?NOVAL?80?">SDHF!$B$10:$B$36</definedName>
    <definedName name="XDO_?NOVAL?81?">SDHF!$B$10:$B$62</definedName>
    <definedName name="XDO_?NOVAL?82?">SDHF!$B$10:$B$76</definedName>
    <definedName name="XDO_?NOVAL?83?">SDHF!$B$10:$B$84</definedName>
    <definedName name="XDO_?NOVAL?84?">SDHF!$B$10:$B$109</definedName>
    <definedName name="XDO_?NOVAL?85?">SDHF!$B$10:$B$114</definedName>
    <definedName name="XDO_?NOVAL?86?">SMUSD!$B$18:$B$64</definedName>
    <definedName name="XDO_?NOVAL?87?">SMUSD!$B$18:$B$70</definedName>
    <definedName name="XDO_?NOVAL?88?">SMUSD!$B$18:$B$86</definedName>
    <definedName name="XDO_?NOVAL?89?">SMUSD!$B$18:$B$113</definedName>
    <definedName name="XDO_?NOVAL?9?">SMGLF!$B$10:$B$86</definedName>
    <definedName name="XDO_?NOVAL?90?">SMUSD!$B$18:$B$144</definedName>
    <definedName name="XDO_?NOVAL?91?">SMUSD!$B$18:$B$148</definedName>
    <definedName name="XDO_?NOVAL?92?">SMUSD!$B$18:$B$163</definedName>
    <definedName name="XDO_?NOVAL?93?">SMUSD!$B$18:$B$168</definedName>
    <definedName name="XDO_?NOVAL?94?">SMIDCAP!$B$10:$B$55</definedName>
    <definedName name="XDO_?NOVAL?95?">SMIDCAP!$B$10:$B$94</definedName>
    <definedName name="XDO_?NOVAL?96?">SMIDCAP!$B$10:$B$99</definedName>
    <definedName name="XDO_?NOVAL?97?">SMCMF!$B$24:$B$27</definedName>
    <definedName name="XDO_?NOVAL?98?">SMCMF!$B$24:$B$52</definedName>
    <definedName name="XDO_?NOVAL?99?">SMCMF!$B$24:$B$57</definedName>
    <definedName name="XDO_?NPTF?">SMEEF!$D$2:$D$45</definedName>
    <definedName name="XDO_?NPTF?1?">SLMF!$D$2:$D$70</definedName>
    <definedName name="XDO_?NPTF?10?">SNIF!$D$2:$D$59</definedName>
    <definedName name="XDO_?NPTF?100?">SCBF!$D$2:$D$94</definedName>
    <definedName name="XDO_?NPTF?101?">'SDFS-C-40'!$D$2:$D$28</definedName>
    <definedName name="XDO_?NPTF?102?">'SDFS-C-41'!$D$2:$D$31</definedName>
    <definedName name="XDO_?NPTF?103?">'SDFS-C-42'!$D$2:$D$19</definedName>
    <definedName name="XDO_?NPTF?104?">'SDFS-C-43'!$D$2:$D$28</definedName>
    <definedName name="XDO_?NPTF?105?">'SDFS-C-44'!$D$2:$D$28</definedName>
    <definedName name="XDO_?NPTF?106?">'SCPOF-A1'!$D$2:$D$59</definedName>
    <definedName name="XDO_?NPTF?107?">'SDFS-C-46'!$D$2:$D$25</definedName>
    <definedName name="XDO_?NPTF?108?">SEMVF!$D$2:$D$59</definedName>
    <definedName name="XDO_?NPTF?109?">'SDFS-C-47'!$D$2:$D$20</definedName>
    <definedName name="XDO_?NPTF?11?">SMCBF!$D$2:$D$33</definedName>
    <definedName name="XDO_?NPTF?110?">'SDFS-C-48'!$D$2:$D$34</definedName>
    <definedName name="XDO_?NPTF?111?">'SDFS-C-49'!$D$2:$D$26</definedName>
    <definedName name="XDO_?NPTF?112?">'SCPOF-Series A (Plan 2)'!$D$2:$D$59</definedName>
    <definedName name="XDO_?NPTF?113?">'SDFS-C-50'!$D$2:$D$26</definedName>
    <definedName name="XDO_?NPTF?114?">'SFMP- Series 1'!$D$2:$D$31</definedName>
    <definedName name="XDO_?NPTF?115?">'SFMP- Series 2'!$D$2:$D$29</definedName>
    <definedName name="XDO_?NPTF?116?">'SFMP- Series 3'!$D$2:$D$29</definedName>
    <definedName name="XDO_?NPTF?117?">'SFMP- Series 4'!$D$2:$D$21</definedName>
    <definedName name="XDO_?NPTF?118?">'SCPOF-Series A (Plan 3)'!$D$2:$D$59</definedName>
    <definedName name="XDO_?NPTF?119?">'SFMP- Series 6'!$D$2:$D$29</definedName>
    <definedName name="XDO_?NPTF?12?">SOF!$D$2:$D$49</definedName>
    <definedName name="XDO_?NPTF?120?">'SFMP- Series 7'!$D$2:$D$32</definedName>
    <definedName name="XDO_?NPTF?121?">'SFMP- Series 8'!$D$2:$D$32</definedName>
    <definedName name="XDO_?NPTF?122?">'SCPOF-Series A (Plan 4)'!$D$2:$D$59</definedName>
    <definedName name="XDO_?NPTF?123?">'SFMP- Series 9'!$D$2:$D$31</definedName>
    <definedName name="XDO_?NPTF?124?">'SFMP- Series 10'!$D$2:$D$31</definedName>
    <definedName name="XDO_?NPTF?125?">'SFMP- Series 11'!$D$2:$D$36</definedName>
    <definedName name="XDO_?NPTF?126?">'SFMP- Series 12'!$D$2:$D$31</definedName>
    <definedName name="XDO_?NPTF?127?">'SFMP- Series 13'!$D$2:$D$31</definedName>
    <definedName name="XDO_?NPTF?128?">'SFMP- Series 14'!$D$2:$D$31</definedName>
    <definedName name="XDO_?NPTF?129?">'SFMP- Series 15'!$D$2:$D$29</definedName>
    <definedName name="XDO_?NPTF?13?">SMMDF!$D$2:$D$45</definedName>
    <definedName name="XDO_?NPTF?130?">'SFMP- Series 16'!$D$2:$D$33</definedName>
    <definedName name="XDO_?NPTF?131?">'SFMP- Series 17'!$D$2:$D$30</definedName>
    <definedName name="XDO_?NPTF?132?">'SCPOF-Series A (Plan 5)'!$D$2:$D$59</definedName>
    <definedName name="XDO_?NPTF?133?">'SFMP- Series 18'!$D$2:$D$30</definedName>
    <definedName name="XDO_?NPTF?134?">'SCPOF-Series A (Plan 6)'!$D$2:$D$59</definedName>
    <definedName name="XDO_?NPTF?135?">'SFMP- Series 19'!$D$2:$D$32</definedName>
    <definedName name="XDO_?NPTF?136?">'SFMP- Series 20'!$D$2:$D$29</definedName>
    <definedName name="XDO_?NPTF?137?">'SFMP- Series 21'!$D$2:$D$29</definedName>
    <definedName name="XDO_?NPTF?138?">'SFMP- Series 22'!$D$2:$D$28</definedName>
    <definedName name="XDO_?NPTF?139?">'SFMP- Series 23'!$D$2:$D$28</definedName>
    <definedName name="XDO_?NPTF?14?">SLF!$D$2:$D$24</definedName>
    <definedName name="XDO_?NPTF?140?">'SFMP- Series 24'!$D$2:$D$25</definedName>
    <definedName name="XDO_?NPTF?141?">'SFMP- Series 25'!$D$2:$D$19</definedName>
    <definedName name="XDO_?NPTF?142?">#REF!</definedName>
    <definedName name="XDO_?NPTF?143?">SBIRIOS!$D$2:$D$50</definedName>
    <definedName name="XDO_?NPTF?144?">#REF!</definedName>
    <definedName name="XDO_?NPTF?145?">#REF!</definedName>
    <definedName name="XDO_?NPTF?15?">SDBF!$D$2:$D$26</definedName>
    <definedName name="XDO_?NPTF?16?">SSF!$D$2:$D$18</definedName>
    <definedName name="XDO_?NPTF?17?">SCRF!$D$2:$D$87</definedName>
    <definedName name="XDO_?NPTF?18?">SFEF!$D$2:$D$32</definedName>
    <definedName name="XDO_?NPTF?19?">SDHF!$D$2:$D$36</definedName>
    <definedName name="XDO_?NPTF?2?">SMTGS!$D$2:$D$71</definedName>
    <definedName name="XDO_?NPTF?20?">SMUSD!$D$2:$D$64</definedName>
    <definedName name="XDO_?NPTF?21?">SMIDCAP!$D$2:$D$55</definedName>
    <definedName name="XDO_?NPTF?22?">SMCMF!$D$2:$D$27</definedName>
    <definedName name="XDO_?NPTF?23?">SMCOMMA!$D$2:$D$33</definedName>
    <definedName name="XDO_?NPTF?24?">SMGF!$D$2:$D$29</definedName>
    <definedName name="XDO_?NPTF?25?">SMMULTI!$D$2:$D$62</definedName>
    <definedName name="XDO_?NPTF?26?">SMAAF!$D$2:$D$59</definedName>
    <definedName name="XDO_?NPTF?27?">SBLUECHIP!$D$2:$D$61</definedName>
    <definedName name="XDO_?NPTF?28?">SAOF!$D$2:$D$86</definedName>
    <definedName name="XDO_?NPTF?29?">SIF!$D$2:$D$35</definedName>
    <definedName name="XDO_?NPTF?3?">SMGLF!$D$2:$D$47</definedName>
    <definedName name="XDO_?NPTF?30?">SMLDF!$D$2:$D$73</definedName>
    <definedName name="XDO_?NPTF?31?">SSTDF!$D$2:$D$128</definedName>
    <definedName name="XDO_?NPTF?32?">'SETF-Gold'!$D$2:$D$42</definedName>
    <definedName name="XDO_?NPTF?33?">SPSU!$D$2:$D$28</definedName>
    <definedName name="XDO_?NPTF?34?">SGF!$D$2:$D$40</definedName>
    <definedName name="XDO_?NPTF?35?">'STAF-II'!$D$2:$D$35</definedName>
    <definedName name="XDO_?NPTF?36?">'SETF-SENSEX'!$D$2:$D$40</definedName>
    <definedName name="XDO_?NPTF?37?">SSCF!$D$2:$D$56</definedName>
    <definedName name="XDO_?NPTF?38?">SBPF!$D$2:$D$64</definedName>
    <definedName name="XDO_?NPTF?39?">'STAF-III'!$D$2:$D$35</definedName>
    <definedName name="XDO_?NPTF?4?">SEHF!$D$2:$D$57</definedName>
    <definedName name="XDO_?NPTF?40?">'SEOF-I'!$D$2:$D$41</definedName>
    <definedName name="XDO_?NPTF?41?">'SLTAF-I'!$D$2:$D$33</definedName>
    <definedName name="XDO_?NPTF?42?">'SLTAF-II'!$D$2:$D$33</definedName>
    <definedName name="XDO_?NPTF?43?">SBFS!$D$2:$D$25</definedName>
    <definedName name="XDO_?NPTF?44?">SDAAF!$D$2:$D$42</definedName>
    <definedName name="XDO_?NPTF?45?">'SETF-NN50'!$D$2:$D$59</definedName>
    <definedName name="XDO_?NPTF?46?">'SETF-NBank'!$D$2:$D$21</definedName>
    <definedName name="XDO_?NPTF?47?">'SETF-BSE 100'!$D$2:$D$110</definedName>
    <definedName name="XDO_?NPTF?48?">SESF!$D$2:$D$88</definedName>
    <definedName name="XDO_?NPTF?49?">'SETF-Nifty 50'!$D$2:$D$59</definedName>
    <definedName name="XDO_?NPTF?5?">SMIF!$D$2:$D$35</definedName>
    <definedName name="XDO_?NPTF?50?">'SEOF-IV'!$D$2:$D$42</definedName>
    <definedName name="XDO_?NPTF?51?">'SLTAF-III'!$D$2:$D$33</definedName>
    <definedName name="XDO_?NPTF?52?">'SETF-10 Yr Gilt'!$D$2:$D$24</definedName>
    <definedName name="XDO_?NPTF?53?">'SDAFS-XVIII'!$D$2:$D$20</definedName>
    <definedName name="XDO_?NPTF?54?">'SLTAF-IV'!$D$2:$D$37</definedName>
    <definedName name="XDO_?NPTF?55?">'SDAFS-XIX'!$D$2:$D$20</definedName>
    <definedName name="XDO_?NPTF?56?">'SDFS-B-46'!$D$2:$D$26</definedName>
    <definedName name="XDO_?NPTF?57?">'SDFS-B-49'!$D$2:$D$28</definedName>
    <definedName name="XDO_?NPTF?58?">'SDAFS-XXII'!$D$2:$D$20</definedName>
    <definedName name="XDO_?NPTF?59?">'SDFS-C-1'!$D$2:$D$26</definedName>
    <definedName name="XDO_?NPTF?6?">SCOF!$D$2:$D$38</definedName>
    <definedName name="XDO_?NPTF?60?">'SDAFS-XXIII'!$D$2:$D$20</definedName>
    <definedName name="XDO_?NPTF?61?">'SDFS-C-2'!$D$2:$D$26</definedName>
    <definedName name="XDO_?NPTF?62?">'SDAFS-XXIV'!$D$2:$D$34</definedName>
    <definedName name="XDO_?NPTF?63?">'SDAFS-XXV'!$D$2:$D$34</definedName>
    <definedName name="XDO_?NPTF?64?">'SLTAF-V'!$D$2:$D$41</definedName>
    <definedName name="XDO_?NPTF?65?">'SDFS-C-7'!$D$2:$D$28</definedName>
    <definedName name="XDO_?NPTF?66?">'SDAFS-XXVI'!$D$2:$D$34</definedName>
    <definedName name="XDO_?NPTF?67?">'SDFS-C-8'!$D$2:$D$28</definedName>
    <definedName name="XDO_?NPTF?68?">'SDFS-C-9'!$D$2:$D$27</definedName>
    <definedName name="XDO_?NPTF?69?">'SDFS-C-10'!$D$2:$D$29</definedName>
    <definedName name="XDO_?NPTF?7?">STOF!$D$2:$D$22</definedName>
    <definedName name="XDO_?NPTF?70?">'SDAFS-XXVII'!$D$2:$D$33</definedName>
    <definedName name="XDO_?NPTF?71?">'SDFS-C-12'!$D$2:$D$27</definedName>
    <definedName name="XDO_?NPTF?72?">'SDFS-C-14'!$D$2:$D$28</definedName>
    <definedName name="XDO_?NPTF?73?">'SLTAF-VI'!$D$2:$D$54</definedName>
    <definedName name="XDO_?NPTF?74?">'SDAFS-XXVIII'!$D$2:$D$32</definedName>
    <definedName name="XDO_?NPTF?75?">'SDFS-C-16'!$D$2:$D$33</definedName>
    <definedName name="XDO_?NPTF?76?">'SDFS-C-18'!$D$2:$D$37</definedName>
    <definedName name="XDO_?NPTF?77?">'SDFS-C-19'!$D$2:$D$30</definedName>
    <definedName name="XDO_?NPTF?78?">'SDAFS-XXIX'!$D$2:$D$33</definedName>
    <definedName name="XDO_?NPTF?79?">'SDFS-C-20'!$D$2:$D$28</definedName>
    <definedName name="XDO_?NPTF?8?">SHOF!$D$2:$D$29</definedName>
    <definedName name="XDO_?NPTF?80?">'SDFS-C-21'!$D$2:$D$30</definedName>
    <definedName name="XDO_?NPTF?81?">'SDFS-C-22'!$D$2:$D$29</definedName>
    <definedName name="XDO_?NPTF?82?">'SDFS-C-23'!$D$2:$D$34</definedName>
    <definedName name="XDO_?NPTF?83?">'SETF-SN50'!$D$2:$D$59</definedName>
    <definedName name="XDO_?NPTF?84?">'SDFS-C-24'!$D$2:$D$29</definedName>
    <definedName name="XDO_?NPTF?85?">'SDFS-C-25'!$D$2:$D$33</definedName>
    <definedName name="XDO_?NPTF?86?">'SDAFS-XXX'!$D$2:$D$33</definedName>
    <definedName name="XDO_?NPTF?87?">'SDFS-C-26'!$D$2:$D$32</definedName>
    <definedName name="XDO_?NPTF?88?">'SDFS-C-27'!$D$2:$D$29</definedName>
    <definedName name="XDO_?NPTF?89?">'SDFS-C-28'!$D$2:$D$32</definedName>
    <definedName name="XDO_?NPTF?9?">SCF!$D$2:$D$50</definedName>
    <definedName name="XDO_?NPTF?90?">'SDFS-C-30'!$D$2:$D$31</definedName>
    <definedName name="XDO_?NPTF?91?">'SETF-Quality'!$D$2:$D$39</definedName>
    <definedName name="XDO_?NPTF?92?">'SDFS-C-31'!$D$2:$D$31</definedName>
    <definedName name="XDO_?NPTF?93?">'SDFS-C-32'!$D$2:$D$36</definedName>
    <definedName name="XDO_?NPTF?94?">'SDFS-C-33'!$D$2:$D$37</definedName>
    <definedName name="XDO_?NPTF?95?">'SDFS-C-34'!$D$2:$D$32</definedName>
    <definedName name="XDO_?NPTF?96?">'SDFS-C-35'!$D$2:$D$32</definedName>
    <definedName name="XDO_?NPTF?97?">'SDFS-C-36'!$D$2:$D$18</definedName>
    <definedName name="XDO_?NPTF?98?">'SDFS-C-37'!$D$2:$D$20</definedName>
    <definedName name="XDO_?NPTF?99?">'SDFS-C-38'!$D$2:$D$29</definedName>
    <definedName name="XDO_?RATING?">SMEEF!$E$10:$E$96</definedName>
    <definedName name="XDO_?RATING?1?">SLMF!$E$10:$E$70</definedName>
    <definedName name="XDO_?RATING?10?">SMGLF!$E$10:$E$91</definedName>
    <definedName name="XDO_?RATING?100?">SMCOMMA!$E$10:$E$33</definedName>
    <definedName name="XDO_?RATING?101?">SMCOMMA!$E$10:$E$72</definedName>
    <definedName name="XDO_?RATING?102?">SMCOMMA!$E$10:$E$77</definedName>
    <definedName name="XDO_?RATING?103?">SMGF!$E$24:$E$29</definedName>
    <definedName name="XDO_?RATING?104?">SMGF!$E$24:$E$40</definedName>
    <definedName name="XDO_?RATING?105?">SMGF!$E$24:$E$55</definedName>
    <definedName name="XDO_?RATING?106?">SMGF!$E$24:$E$60</definedName>
    <definedName name="XDO_?RATING?107?">SMMULTI!$E$10:$E$62</definedName>
    <definedName name="XDO_?RATING?108?">SMMULTI!$E$10:$E$101</definedName>
    <definedName name="XDO_?RATING?109?">SMMULTI!$E$10:$E$106</definedName>
    <definedName name="XDO_?RATING?11?">SEHF!$E$10:$E$57</definedName>
    <definedName name="XDO_?RATING?110?">SMAAF!$E$10:$E$59</definedName>
    <definedName name="XDO_?RATING?111?">SMAAF!$E$10:$E$75</definedName>
    <definedName name="XDO_?RATING?112?">SMAAF!$E$10:$E$94</definedName>
    <definedName name="XDO_?RATING?113?">SMAAF!$E$10:$E$102</definedName>
    <definedName name="XDO_?RATING?114?">SMAAF!$E$10:$E$107</definedName>
    <definedName name="XDO_?RATING?115?">SBLUECHIP!$E$10:$E$61</definedName>
    <definedName name="XDO_?RATING?116?">SBLUECHIP!$E$10:$E$98</definedName>
    <definedName name="XDO_?RATING?117?">SBLUECHIP!$E$10:$E$102</definedName>
    <definedName name="XDO_?RATING?118?">SBLUECHIP!$E$10:$E$107</definedName>
    <definedName name="XDO_?RATING?119?">SAOF!$E$10:$E$86</definedName>
    <definedName name="XDO_?RATING?12?">SEHF!$E$10:$E$62</definedName>
    <definedName name="XDO_?RATING?120?">SAOF!$E$10:$E$104</definedName>
    <definedName name="XDO_?RATING?121?">SAOF!$E$10:$E$119</definedName>
    <definedName name="XDO_?RATING?122?">SAOF!$E$10:$E$164</definedName>
    <definedName name="XDO_?RATING?123?">SAOF!$E$10:$E$168</definedName>
    <definedName name="XDO_?RATING?124?">SAOF!$E$10:$E$173</definedName>
    <definedName name="XDO_?RATING?125?">SIF!$E$10:$E$35</definedName>
    <definedName name="XDO_?RATING?126?">SIF!$E$10:$E$74</definedName>
    <definedName name="XDO_?RATING?127?">SIF!$E$10:$E$79</definedName>
    <definedName name="XDO_?RATING?128?">SMLDF!$E$18:$E$73</definedName>
    <definedName name="XDO_?RATING?129?">SMLDF!$E$18:$E$87</definedName>
    <definedName name="XDO_?RATING?13?">SEHF!$E$10:$E$120</definedName>
    <definedName name="XDO_?RATING?130?">SMLDF!$E$18:$E$99</definedName>
    <definedName name="XDO_?RATING?131?">SMLDF!$E$18:$E$108</definedName>
    <definedName name="XDO_?RATING?132?">SMLDF!$E$18:$E$116</definedName>
    <definedName name="XDO_?RATING?133?">SMLDF!$E$18:$E$130</definedName>
    <definedName name="XDO_?RATING?134?">SMLDF!$E$18:$E$147</definedName>
    <definedName name="XDO_?RATING?135?">SMLDF!$E$18:$E$152</definedName>
    <definedName name="XDO_?RATING?136?">SSTDF!$E$18:$E$128</definedName>
    <definedName name="XDO_?RATING?137?">SSTDF!$E$18:$E$135</definedName>
    <definedName name="XDO_?RATING?138?">SSTDF!$E$18:$E$147</definedName>
    <definedName name="XDO_?RATING?139?">SSTDF!$E$18:$E$154</definedName>
    <definedName name="XDO_?RATING?14?">SEHF!$E$10:$E$139</definedName>
    <definedName name="XDO_?RATING?140?">SSTDF!$E$18:$E$161</definedName>
    <definedName name="XDO_?RATING?141?">SSTDF!$E$18:$E$169</definedName>
    <definedName name="XDO_?RATING?142?">SSTDF!$E$18:$E$186</definedName>
    <definedName name="XDO_?RATING?143?">SSTDF!$E$18:$E$191</definedName>
    <definedName name="XDO_?RATING?144?">'SETF-Gold'!$E$42</definedName>
    <definedName name="XDO_?RATING?145?">'SETF-Gold'!$E$42:$E$50</definedName>
    <definedName name="XDO_?RATING?146?">'SETF-Gold'!$E$42:$E$55</definedName>
    <definedName name="XDO_?RATING?147?">SPSU!$E$10:$E$28</definedName>
    <definedName name="XDO_?RATING?148?">SPSU!$E$10:$E$67</definedName>
    <definedName name="XDO_?RATING?149?">SPSU!$E$10:$E$72</definedName>
    <definedName name="XDO_?RATING?15?">SEHF!$E$10:$E$149</definedName>
    <definedName name="XDO_?RATING?150?">SGF!$E$40</definedName>
    <definedName name="XDO_?RATING?151?">SGF!$E$40:$E$50</definedName>
    <definedName name="XDO_?RATING?152?">SGF!$E$40:$E$55</definedName>
    <definedName name="XDO_?RATING?153?">'STAF-II'!$E$10:$E$35</definedName>
    <definedName name="XDO_?RATING?154?">'STAF-II'!$E$10:$E$40</definedName>
    <definedName name="XDO_?RATING?155?">'STAF-II'!$E$10:$E$77</definedName>
    <definedName name="XDO_?RATING?156?">'STAF-II'!$E$10:$E$82</definedName>
    <definedName name="XDO_?RATING?157?">'SETF-SENSEX'!$E$10:$E$40</definedName>
    <definedName name="XDO_?RATING?158?">'SETF-SENSEX'!$E$10:$E$79</definedName>
    <definedName name="XDO_?RATING?159?">'SETF-SENSEX'!$E$10:$E$84</definedName>
    <definedName name="XDO_?RATING?16?">SEHF!$E$10:$E$173</definedName>
    <definedName name="XDO_?RATING?160?">SSCF!$E$10:$E$56</definedName>
    <definedName name="XDO_?RATING?161?">SSCF!$E$10:$E$60</definedName>
    <definedName name="XDO_?RATING?162?">SSCF!$E$10:$E$97</definedName>
    <definedName name="XDO_?RATING?163?">SSCF!$E$10:$E$102</definedName>
    <definedName name="XDO_?RATING?164?">SBPF!$E$18:$E$64</definedName>
    <definedName name="XDO_?RATING?165?">SBPF!$E$18:$E$68</definedName>
    <definedName name="XDO_?RATING?166?">SBPF!$E$18:$E$77</definedName>
    <definedName name="XDO_?RATING?167?">SBPF!$E$18:$E$102</definedName>
    <definedName name="XDO_?RATING?168?">SBPF!$E$18:$E$107</definedName>
    <definedName name="XDO_?RATING?169?">'STAF-III'!$E$10:$E$35</definedName>
    <definedName name="XDO_?RATING?17?">SEHF!$E$10:$E$177</definedName>
    <definedName name="XDO_?RATING?170?">'STAF-III'!$E$10:$E$74</definedName>
    <definedName name="XDO_?RATING?171?">'STAF-III'!$E$10:$E$79</definedName>
    <definedName name="XDO_?RATING?172?">'SEOF-I'!$E$10:$E$41</definedName>
    <definedName name="XDO_?RATING?173?">'SEOF-I'!$E$10:$E$45</definedName>
    <definedName name="XDO_?RATING?174?">'SEOF-I'!$E$10:$E$82</definedName>
    <definedName name="XDO_?RATING?175?">'SEOF-I'!$E$10:$E$87</definedName>
    <definedName name="XDO_?RATING?176?">'SLTAF-I'!$E$10:$E$33</definedName>
    <definedName name="XDO_?RATING?177?">'SLTAF-I'!$E$10:$E$37</definedName>
    <definedName name="XDO_?RATING?178?">'SLTAF-I'!$E$10:$E$74</definedName>
    <definedName name="XDO_?RATING?179?">'SLTAF-I'!$E$10:$E$79</definedName>
    <definedName name="XDO_?RATING?18?">SEHF!$E$10:$E$182</definedName>
    <definedName name="XDO_?RATING?180?">'SLTAF-II'!$E$10:$E$33</definedName>
    <definedName name="XDO_?RATING?181?">'SLTAF-II'!$E$10:$E$37</definedName>
    <definedName name="XDO_?RATING?182?">'SLTAF-II'!$E$10:$E$74</definedName>
    <definedName name="XDO_?RATING?183?">'SLTAF-II'!$E$10:$E$79</definedName>
    <definedName name="XDO_?RATING?184?">SBFS!$E$10:$E$25</definedName>
    <definedName name="XDO_?RATING?185?">SBFS!$E$10:$E$29</definedName>
    <definedName name="XDO_?RATING?186?">SBFS!$E$10:$E$66</definedName>
    <definedName name="XDO_?RATING?187?">SBFS!$E$10:$E$71</definedName>
    <definedName name="XDO_?RATING?188?">SDAAF!$E$10:$E$42</definedName>
    <definedName name="XDO_?RATING?189?">SDAAF!$E$10:$E$81</definedName>
    <definedName name="XDO_?RATING?19?">SMIF!$E$18:$E$35</definedName>
    <definedName name="XDO_?RATING?190?">SDAAF!$E$10:$E$85</definedName>
    <definedName name="XDO_?RATING?191?">SDAAF!$E$10:$E$90</definedName>
    <definedName name="XDO_?RATING?192?">'SETF-NN50'!$E$10:$E$59</definedName>
    <definedName name="XDO_?RATING?193?">'SETF-NN50'!$E$10:$E$98</definedName>
    <definedName name="XDO_?RATING?194?">'SETF-NN50'!$E$10:$E$103</definedName>
    <definedName name="XDO_?RATING?195?">'SETF-NBank'!$E$10:$E$21</definedName>
    <definedName name="XDO_?RATING?196?">'SETF-NBank'!$E$10:$E$60</definedName>
    <definedName name="XDO_?RATING?197?">'SETF-NBank'!$E$10:$E$65</definedName>
    <definedName name="XDO_?RATING?198?">'SETF-BSE 100'!$E$10:$E$110</definedName>
    <definedName name="XDO_?RATING?199?">'SETF-BSE 100'!$E$10:$E$149</definedName>
    <definedName name="XDO_?RATING?2?">SLMF!$E$10:$E$69</definedName>
    <definedName name="XDO_?RATING?20?">SMIF!$E$18:$E$45</definedName>
    <definedName name="XDO_?RATING?200?">'SETF-BSE 100'!$E$10:$E$154</definedName>
    <definedName name="XDO_?RATING?201?">SESF!$E$10:$E$88</definedName>
    <definedName name="XDO_?RATING?202?">SESF!$E$10:$E$102</definedName>
    <definedName name="XDO_?RATING?203?">SESF!$E$10:$E$108</definedName>
    <definedName name="XDO_?RATING?204?">SESF!$E$10:$E$114</definedName>
    <definedName name="XDO_?RATING?205?">SESF!$E$10:$E$143</definedName>
    <definedName name="XDO_?RATING?206?">SESF!$E$10:$E$147</definedName>
    <definedName name="XDO_?RATING?207?">SESF!$E$10:$E$152</definedName>
    <definedName name="XDO_?RATING?208?">'SETF-Nifty 50'!$E$10:$E$59</definedName>
    <definedName name="XDO_?RATING?209?">'SETF-Nifty 50'!$E$10:$E$98</definedName>
    <definedName name="XDO_?RATING?21?">SMIF!$E$18:$E$70</definedName>
    <definedName name="XDO_?RATING?210?">'SETF-Nifty 50'!$E$10:$E$103</definedName>
    <definedName name="XDO_?RATING?211?">'SEOF-IV'!$E$10:$E$42</definedName>
    <definedName name="XDO_?RATING?212?">'SEOF-IV'!$E$10:$E$46</definedName>
    <definedName name="XDO_?RATING?213?">'SEOF-IV'!$E$10:$E$83</definedName>
    <definedName name="XDO_?RATING?214?">'SEOF-IV'!$E$10:$E$88</definedName>
    <definedName name="XDO_?RATING?215?">'SLTAF-III'!$E$10:$E$33</definedName>
    <definedName name="XDO_?RATING?216?">'SLTAF-III'!$E$10:$E$37</definedName>
    <definedName name="XDO_?RATING?217?">'SLTAF-III'!$E$10:$E$74</definedName>
    <definedName name="XDO_?RATING?218?">'SLTAF-III'!$E$10:$E$79</definedName>
    <definedName name="XDO_?RATING?219?">'SETF-10 Yr Gilt'!$E$24</definedName>
    <definedName name="XDO_?RATING?22?">SMIF!$E$18:$E$75</definedName>
    <definedName name="XDO_?RATING?220?">'SETF-10 Yr Gilt'!$E$24:$E$49</definedName>
    <definedName name="XDO_?RATING?221?">'SETF-10 Yr Gilt'!$E$24:$E$54</definedName>
    <definedName name="XDO_?RATING?222?">'SDAFS-XVIII'!$E$10:$E$20</definedName>
    <definedName name="XDO_?RATING?223?">'SDAFS-XVIII'!$E$10:$E$37</definedName>
    <definedName name="XDO_?RATING?224?">'SDAFS-XVIII'!$E$10:$E$43</definedName>
    <definedName name="XDO_?RATING?225?">'SDAFS-XVIII'!$E$10:$E$51</definedName>
    <definedName name="XDO_?RATING?226?">'SDAFS-XVIII'!$E$10:$E$56</definedName>
    <definedName name="XDO_?RATING?227?">'SDAFS-XVIII'!$E$10:$E$66</definedName>
    <definedName name="XDO_?RATING?228?">'SDAFS-XVIII'!$E$10:$E$83</definedName>
    <definedName name="XDO_?RATING?229?">'SDAFS-XVIII'!$E$10:$E$88</definedName>
    <definedName name="XDO_?RATING?23?">SCOF!$E$10:$E$38</definedName>
    <definedName name="XDO_?RATING?230?">'SLTAF-IV'!$E$10:$E$37</definedName>
    <definedName name="XDO_?RATING?231?">'SLTAF-IV'!$E$10:$E$41</definedName>
    <definedName name="XDO_?RATING?232?">'SLTAF-IV'!$E$10:$E$78</definedName>
    <definedName name="XDO_?RATING?233?">'SLTAF-IV'!$E$10:$E$83</definedName>
    <definedName name="XDO_?RATING?234?">'SDAFS-XIX'!$E$10:$E$20</definedName>
    <definedName name="XDO_?RATING?235?">'SDAFS-XIX'!$E$10:$E$46</definedName>
    <definedName name="XDO_?RATING?236?">'SDAFS-XIX'!$E$10:$E$56</definedName>
    <definedName name="XDO_?RATING?237?">'SDAFS-XIX'!$E$10:$E$70</definedName>
    <definedName name="XDO_?RATING?238?">'SDAFS-XIX'!$E$10:$E$87</definedName>
    <definedName name="XDO_?RATING?239?">'SDAFS-XIX'!$E$10:$E$92</definedName>
    <definedName name="XDO_?RATING?24?">SCOF!$E$10:$E$77</definedName>
    <definedName name="XDO_?RATING?240?">'SDFS-B-46'!$E$18:$E$26</definedName>
    <definedName name="XDO_?RATING?241?">'SDFS-B-46'!$E$18:$E$36</definedName>
    <definedName name="XDO_?RATING?242?">'SDFS-B-46'!$E$18:$E$47</definedName>
    <definedName name="XDO_?RATING?243?">'SDFS-B-46'!$E$18:$E$64</definedName>
    <definedName name="XDO_?RATING?244?">'SDFS-B-46'!$E$18:$E$69</definedName>
    <definedName name="XDO_?RATING?245?">'SDFS-B-49'!$E$18:$E$28</definedName>
    <definedName name="XDO_?RATING?246?">'SDFS-B-49'!$E$18:$E$38</definedName>
    <definedName name="XDO_?RATING?247?">'SDFS-B-49'!$E$18:$E$48</definedName>
    <definedName name="XDO_?RATING?248?">'SDFS-B-49'!$E$18:$E$65</definedName>
    <definedName name="XDO_?RATING?249?">'SDFS-B-49'!$E$18:$E$70</definedName>
    <definedName name="XDO_?RATING?25?">SCOF!$E$10:$E$82</definedName>
    <definedName name="XDO_?RATING?250?">'SDAFS-XXII'!$E$10:$E$20</definedName>
    <definedName name="XDO_?RATING?251?">'SDAFS-XXII'!$E$10:$E$50</definedName>
    <definedName name="XDO_?RATING?252?">'SDAFS-XXII'!$E$10:$E$54</definedName>
    <definedName name="XDO_?RATING?253?">'SDAFS-XXII'!$E$10:$E$62</definedName>
    <definedName name="XDO_?RATING?254?">'SDAFS-XXII'!$E$10:$E$68</definedName>
    <definedName name="XDO_?RATING?255?">'SDAFS-XXII'!$E$10:$E$82</definedName>
    <definedName name="XDO_?RATING?256?">'SDAFS-XXII'!$E$10:$E$99</definedName>
    <definedName name="XDO_?RATING?257?">'SDAFS-XXII'!$E$10:$E$104</definedName>
    <definedName name="XDO_?RATING?258?">'SDFS-C-1'!$E$18:$E$26</definedName>
    <definedName name="XDO_?RATING?259?">'SDFS-C-1'!$E$18:$E$36</definedName>
    <definedName name="XDO_?RATING?26?">STOF!$E$10:$E$22</definedName>
    <definedName name="XDO_?RATING?260?">'SDFS-C-1'!$E$18:$E$47</definedName>
    <definedName name="XDO_?RATING?261?">'SDFS-C-1'!$E$18:$E$64</definedName>
    <definedName name="XDO_?RATING?262?">'SDFS-C-1'!$E$18:$E$69</definedName>
    <definedName name="XDO_?RATING?263?">'SDAFS-XXIII'!$E$10:$E$20</definedName>
    <definedName name="XDO_?RATING?264?">'SDAFS-XXIII'!$E$10:$E$47</definedName>
    <definedName name="XDO_?RATING?265?">'SDAFS-XXIII'!$E$10:$E$59</definedName>
    <definedName name="XDO_?RATING?266?">'SDAFS-XXIII'!$E$10:$E$74</definedName>
    <definedName name="XDO_?RATING?267?">'SDAFS-XXIII'!$E$10:$E$91</definedName>
    <definedName name="XDO_?RATING?268?">'SDAFS-XXIII'!$E$10:$E$96</definedName>
    <definedName name="XDO_?RATING?269?">'SDFS-C-2'!$E$18:$E$26</definedName>
    <definedName name="XDO_?RATING?27?">STOF!$E$10:$E$27</definedName>
    <definedName name="XDO_?RATING?270?">'SDFS-C-2'!$E$18:$E$36</definedName>
    <definedName name="XDO_?RATING?271?">'SDFS-C-2'!$E$18:$E$45</definedName>
    <definedName name="XDO_?RATING?272?">'SDFS-C-2'!$E$18:$E$62</definedName>
    <definedName name="XDO_?RATING?273?">'SDFS-C-2'!$E$18:$E$67</definedName>
    <definedName name="XDO_?RATING?274?">'SDAFS-XXIV'!$E$10:$E$34</definedName>
    <definedName name="XDO_?RATING?275?">'SDAFS-XXIV'!$E$10:$E$58</definedName>
    <definedName name="XDO_?RATING?276?">'SDAFS-XXIV'!$E$10:$E$71</definedName>
    <definedName name="XDO_?RATING?277?">'SDAFS-XXIV'!$E$10:$E$81</definedName>
    <definedName name="XDO_?RATING?278?">'SDAFS-XXIV'!$E$10:$E$98</definedName>
    <definedName name="XDO_?RATING?279?">'SDAFS-XXIV'!$E$10:$E$103</definedName>
    <definedName name="XDO_?RATING?28?">STOF!$E$10:$E$67</definedName>
    <definedName name="XDO_?RATING?280?">'SDAFS-XXV'!$E$10:$E$34</definedName>
    <definedName name="XDO_?RATING?281?">'SDAFS-XXV'!$E$10:$E$58</definedName>
    <definedName name="XDO_?RATING?282?">'SDAFS-XXV'!$E$10:$E$70</definedName>
    <definedName name="XDO_?RATING?283?">'SDAFS-XXV'!$E$10:$E$79</definedName>
    <definedName name="XDO_?RATING?284?">'SDAFS-XXV'!$E$10:$E$96</definedName>
    <definedName name="XDO_?RATING?285?">'SDAFS-XXV'!$E$10:$E$101</definedName>
    <definedName name="XDO_?RATING?286?">'SLTAF-V'!$E$10:$E$41</definedName>
    <definedName name="XDO_?RATING?287?">'SLTAF-V'!$E$10:$E$80</definedName>
    <definedName name="XDO_?RATING?288?">'SLTAF-V'!$E$10:$E$85</definedName>
    <definedName name="XDO_?RATING?289?">'SDFS-C-7'!$E$18:$E$28</definedName>
    <definedName name="XDO_?RATING?29?">STOF!$E$10:$E$72</definedName>
    <definedName name="XDO_?RATING?290?">'SDFS-C-7'!$E$18:$E$38</definedName>
    <definedName name="XDO_?RATING?291?">'SDFS-C-7'!$E$18:$E$47</definedName>
    <definedName name="XDO_?RATING?292?">'SDFS-C-7'!$E$18:$E$64</definedName>
    <definedName name="XDO_?RATING?293?">'SDFS-C-7'!$E$18:$E$69</definedName>
    <definedName name="XDO_?RATING?294?">'SDAFS-XXVI'!$E$10:$E$34</definedName>
    <definedName name="XDO_?RATING?295?">'SDAFS-XXVI'!$E$10:$E$54</definedName>
    <definedName name="XDO_?RATING?296?">'SDAFS-XXVI'!$E$10:$E$59</definedName>
    <definedName name="XDO_?RATING?297?">'SDAFS-XXVI'!$E$10:$E$68</definedName>
    <definedName name="XDO_?RATING?298?">'SDAFS-XXVI'!$E$10:$E$77</definedName>
    <definedName name="XDO_?RATING?299?">'SDAFS-XXVI'!$E$10:$E$94</definedName>
    <definedName name="XDO_?RATING?3?">SLMF!$E$10:$E$107</definedName>
    <definedName name="XDO_?RATING?30?">SHOF!$E$10:$E$29</definedName>
    <definedName name="XDO_?RATING?300?">'SDAFS-XXVI'!$E$10:$E$99</definedName>
    <definedName name="XDO_?RATING?301?">'SDFS-C-8'!$E$18:$E$28</definedName>
    <definedName name="XDO_?RATING?302?">'SDFS-C-8'!$E$18:$E$38</definedName>
    <definedName name="XDO_?RATING?303?">'SDFS-C-8'!$E$18:$E$46</definedName>
    <definedName name="XDO_?RATING?304?">'SDFS-C-8'!$E$18:$E$63</definedName>
    <definedName name="XDO_?RATING?305?">'SDFS-C-8'!$E$18:$E$68</definedName>
    <definedName name="XDO_?RATING?306?">'SDFS-C-9'!$E$18:$E$27</definedName>
    <definedName name="XDO_?RATING?307?">'SDFS-C-9'!$E$18:$E$37</definedName>
    <definedName name="XDO_?RATING?308?">'SDFS-C-9'!$E$18:$E$45</definedName>
    <definedName name="XDO_?RATING?309?">'SDFS-C-9'!$E$18:$E$62</definedName>
    <definedName name="XDO_?RATING?31?">SHOF!$E$10:$E$33</definedName>
    <definedName name="XDO_?RATING?310?">'SDFS-C-9'!$E$18:$E$67</definedName>
    <definedName name="XDO_?RATING?311?">'SDFS-C-10'!$E$18:$E$29</definedName>
    <definedName name="XDO_?RATING?312?">'SDFS-C-10'!$E$18:$E$39</definedName>
    <definedName name="XDO_?RATING?313?">'SDFS-C-10'!$E$18:$E$48</definedName>
    <definedName name="XDO_?RATING?314?">'SDFS-C-10'!$E$18:$E$65</definedName>
    <definedName name="XDO_?RATING?315?">'SDFS-C-10'!$E$18:$E$70</definedName>
    <definedName name="XDO_?RATING?316?">'SDAFS-XXVII'!$E$10:$E$33</definedName>
    <definedName name="XDO_?RATING?317?">'SDAFS-XXVII'!$E$10:$E$50</definedName>
    <definedName name="XDO_?RATING?318?">'SDAFS-XXVII'!$E$10:$E$55</definedName>
    <definedName name="XDO_?RATING?319?">'SDAFS-XXVII'!$E$10:$E$63</definedName>
    <definedName name="XDO_?RATING?32?">SHOF!$E$10:$E$70</definedName>
    <definedName name="XDO_?RATING?320?">'SDAFS-XXVII'!$E$10:$E$72</definedName>
    <definedName name="XDO_?RATING?321?">'SDAFS-XXVII'!$E$10:$E$89</definedName>
    <definedName name="XDO_?RATING?322?">'SDAFS-XXVII'!$E$10:$E$94</definedName>
    <definedName name="XDO_?RATING?323?">'SDFS-C-12'!$E$18:$E$27</definedName>
    <definedName name="XDO_?RATING?324?">'SDFS-C-12'!$E$18:$E$39</definedName>
    <definedName name="XDO_?RATING?325?">'SDFS-C-12'!$E$18:$E$48</definedName>
    <definedName name="XDO_?RATING?326?">'SDFS-C-12'!$E$18:$E$65</definedName>
    <definedName name="XDO_?RATING?327?">'SDFS-C-12'!$E$18:$E$70</definedName>
    <definedName name="XDO_?RATING?328?">'SDFS-C-14'!$E$18:$E$28</definedName>
    <definedName name="XDO_?RATING?329?">'SDFS-C-14'!$E$18:$E$38</definedName>
    <definedName name="XDO_?RATING?33?">SHOF!$E$10:$E$75</definedName>
    <definedName name="XDO_?RATING?330?">'SDFS-C-14'!$E$18:$E$47</definedName>
    <definedName name="XDO_?RATING?331?">'SDFS-C-14'!$E$18:$E$64</definedName>
    <definedName name="XDO_?RATING?332?">'SDFS-C-14'!$E$18:$E$69</definedName>
    <definedName name="XDO_?RATING?333?">'SLTAF-VI'!$E$10:$E$54</definedName>
    <definedName name="XDO_?RATING?334?">'SLTAF-VI'!$E$10:$E$93</definedName>
    <definedName name="XDO_?RATING?335?">'SLTAF-VI'!$E$10:$E$98</definedName>
    <definedName name="XDO_?RATING?336?">'SDAFS-XXVIII'!$E$10:$E$32</definedName>
    <definedName name="XDO_?RATING?337?">'SDAFS-XXVIII'!$E$10:$E$53</definedName>
    <definedName name="XDO_?RATING?338?">'SDAFS-XXVIII'!$E$10:$E$64</definedName>
    <definedName name="XDO_?RATING?339?">'SDAFS-XXVIII'!$E$10:$E$74</definedName>
    <definedName name="XDO_?RATING?34?">SCF!$E$10:$E$50</definedName>
    <definedName name="XDO_?RATING?340?">'SDAFS-XXVIII'!$E$10:$E$91</definedName>
    <definedName name="XDO_?RATING?341?">'SDAFS-XXVIII'!$E$10:$E$96</definedName>
    <definedName name="XDO_?RATING?342?">'SDFS-C-16'!$E$18:$E$33</definedName>
    <definedName name="XDO_?RATING?343?">'SDFS-C-16'!$E$18:$E$44</definedName>
    <definedName name="XDO_?RATING?344?">'SDFS-C-16'!$E$18:$E$54</definedName>
    <definedName name="XDO_?RATING?345?">'SDFS-C-16'!$E$18:$E$71</definedName>
    <definedName name="XDO_?RATING?346?">'SDFS-C-16'!$E$18:$E$76</definedName>
    <definedName name="XDO_?RATING?347?">'SDFS-C-18'!$E$18:$E$37</definedName>
    <definedName name="XDO_?RATING?348?">'SDFS-C-18'!$E$18:$E$49</definedName>
    <definedName name="XDO_?RATING?349?">'SDFS-C-18'!$E$18:$E$58</definedName>
    <definedName name="XDO_?RATING?35?">SCF!$E$10:$E$88</definedName>
    <definedName name="XDO_?RATING?350?">'SDFS-C-18'!$E$18:$E$75</definedName>
    <definedName name="XDO_?RATING?351?">'SDFS-C-18'!$E$18:$E$80</definedName>
    <definedName name="XDO_?RATING?352?">'SDFS-C-19'!$E$18:$E$30</definedName>
    <definedName name="XDO_?RATING?353?">'SDFS-C-19'!$E$18:$E$40</definedName>
    <definedName name="XDO_?RATING?354?">'SDFS-C-19'!$E$18:$E$50</definedName>
    <definedName name="XDO_?RATING?355?">'SDFS-C-19'!$E$18:$E$67</definedName>
    <definedName name="XDO_?RATING?356?">'SDFS-C-19'!$E$18:$E$72</definedName>
    <definedName name="XDO_?RATING?357?">'SDAFS-XXIX'!$E$10:$E$33</definedName>
    <definedName name="XDO_?RATING?358?">'SDAFS-XXIX'!$E$10:$E$55</definedName>
    <definedName name="XDO_?RATING?359?">'SDAFS-XXIX'!$E$10:$E$66</definedName>
    <definedName name="XDO_?RATING?36?">SCF!$E$10:$E$92</definedName>
    <definedName name="XDO_?RATING?360?">'SDAFS-XXIX'!$E$10:$E$74</definedName>
    <definedName name="XDO_?RATING?361?">'SDAFS-XXIX'!$E$10:$E$91</definedName>
    <definedName name="XDO_?RATING?362?">'SDAFS-XXIX'!$E$10:$E$96</definedName>
    <definedName name="XDO_?RATING?363?">'SDFS-C-20'!$E$18:$E$28</definedName>
    <definedName name="XDO_?RATING?364?">'SDFS-C-20'!$E$18:$E$39</definedName>
    <definedName name="XDO_?RATING?365?">'SDFS-C-20'!$E$18:$E$50</definedName>
    <definedName name="XDO_?RATING?366?">'SDFS-C-20'!$E$18:$E$67</definedName>
    <definedName name="XDO_?RATING?367?">'SDFS-C-20'!$E$18:$E$72</definedName>
    <definedName name="XDO_?RATING?368?">'SDFS-C-21'!$E$18:$E$30</definedName>
    <definedName name="XDO_?RATING?369?">'SDFS-C-21'!$E$18:$E$40</definedName>
    <definedName name="XDO_?RATING?37?">SCF!$E$10:$E$97</definedName>
    <definedName name="XDO_?RATING?370?">'SDFS-C-21'!$E$18:$E$51</definedName>
    <definedName name="XDO_?RATING?371?">'SDFS-C-21'!$E$18:$E$68</definedName>
    <definedName name="XDO_?RATING?372?">'SDFS-C-21'!$E$18:$E$73</definedName>
    <definedName name="XDO_?RATING?373?">'SDFS-C-22'!$E$18:$E$29</definedName>
    <definedName name="XDO_?RATING?374?">'SDFS-C-22'!$E$18:$E$48</definedName>
    <definedName name="XDO_?RATING?375?">'SDFS-C-22'!$E$18:$E$65</definedName>
    <definedName name="XDO_?RATING?376?">'SDFS-C-22'!$E$18:$E$70</definedName>
    <definedName name="XDO_?RATING?377?">'SDFS-C-23'!$E$18:$E$34</definedName>
    <definedName name="XDO_?RATING?378?">'SDFS-C-23'!$E$18:$E$55</definedName>
    <definedName name="XDO_?RATING?379?">'SDFS-C-23'!$E$18:$E$72</definedName>
    <definedName name="XDO_?RATING?38?">SNIF!$E$10:$E$59</definedName>
    <definedName name="XDO_?RATING?380?">'SDFS-C-23'!$E$18:$E$77</definedName>
    <definedName name="XDO_?RATING?381?">'SETF-SN50'!$E$10:$E$59</definedName>
    <definedName name="XDO_?RATING?382?">'SETF-SN50'!$E$10:$E$102</definedName>
    <definedName name="XDO_?RATING?383?">'SDFS-C-24'!$E$18:$E$29</definedName>
    <definedName name="XDO_?RATING?384?">'SDFS-C-24'!$E$18:$E$33</definedName>
    <definedName name="XDO_?RATING?385?">'SDFS-C-24'!$E$18:$E$47</definedName>
    <definedName name="XDO_?RATING?386?">'SDFS-C-24'!$E$18:$E$64</definedName>
    <definedName name="XDO_?RATING?387?">'SDFS-C-24'!$E$18:$E$69</definedName>
    <definedName name="XDO_?RATING?388?">'SDFS-C-25'!$E$18:$E$33</definedName>
    <definedName name="XDO_?RATING?389?">'SDFS-C-25'!$E$18:$E$39</definedName>
    <definedName name="XDO_?RATING?39?">SNIF!$E$10:$E$98</definedName>
    <definedName name="XDO_?RATING?390?">'SDFS-C-25'!$E$18:$E$53</definedName>
    <definedName name="XDO_?RATING?391?">'SDFS-C-25'!$E$18:$E$70</definedName>
    <definedName name="XDO_?RATING?392?">'SDFS-C-25'!$E$18:$E$75</definedName>
    <definedName name="XDO_?RATING?393?">'SDAFS-XXX'!$E$10:$E$33</definedName>
    <definedName name="XDO_?RATING?394?">'SDAFS-XXX'!$E$10:$E$53</definedName>
    <definedName name="XDO_?RATING?395?">'SDAFS-XXX'!$E$10:$E$69</definedName>
    <definedName name="XDO_?RATING?396?">'SDAFS-XXX'!$E$10:$E$86</definedName>
    <definedName name="XDO_?RATING?397?">'SDAFS-XXX'!$E$10:$E$91</definedName>
    <definedName name="XDO_?RATING?398?">'SDFS-C-26'!$E$18:$E$32</definedName>
    <definedName name="XDO_?RATING?399?">'SDFS-C-26'!$E$18:$E$47</definedName>
    <definedName name="XDO_?RATING?4?">SLMF!$E$10:$E$112</definedName>
    <definedName name="XDO_?RATING?40?">SNIF!$E$10:$E$102</definedName>
    <definedName name="XDO_?RATING?400?">'SDFS-C-26'!$E$18:$E$64</definedName>
    <definedName name="XDO_?RATING?401?">'SDFS-C-26'!$E$18:$E$69</definedName>
    <definedName name="XDO_?RATING?402?">'SDFS-C-27'!$E$18:$E$29</definedName>
    <definedName name="XDO_?RATING?403?">'SDFS-C-27'!$E$18:$E$45</definedName>
    <definedName name="XDO_?RATING?404?">'SDFS-C-27'!$E$18:$E$62</definedName>
    <definedName name="XDO_?RATING?405?">'SDFS-C-27'!$E$18:$E$67</definedName>
    <definedName name="XDO_?RATING?406?">'SDFS-C-28'!$E$18:$E$32</definedName>
    <definedName name="XDO_?RATING?407?">'SDFS-C-28'!$E$18:$E$42</definedName>
    <definedName name="XDO_?RATING?408?">'SDFS-C-28'!$E$18:$E$50</definedName>
    <definedName name="XDO_?RATING?409?">'SDFS-C-28'!$E$18:$E$67</definedName>
    <definedName name="XDO_?RATING?41?">SNIF!$E$10:$E$107</definedName>
    <definedName name="XDO_?RATING?410?">'SDFS-C-28'!$E$18:$E$72</definedName>
    <definedName name="XDO_?RATING?411?">'SDFS-C-30'!$E$18:$E$31</definedName>
    <definedName name="XDO_?RATING?412?">'SDFS-C-30'!$E$18:$E$49</definedName>
    <definedName name="XDO_?RATING?413?">'SDFS-C-30'!$E$18:$E$66</definedName>
    <definedName name="XDO_?RATING?414?">'SDFS-C-30'!$E$18:$E$71</definedName>
    <definedName name="XDO_?RATING?415?">'SETF-Quality'!$E$10:$E$39</definedName>
    <definedName name="XDO_?RATING?416?">'SETF-Quality'!$E$10:$E$78</definedName>
    <definedName name="XDO_?RATING?417?">'SETF-Quality'!$E$10:$E$83</definedName>
    <definedName name="XDO_?RATING?418?">'SDFS-C-31'!$E$30:$E$31</definedName>
    <definedName name="XDO_?RATING?419?">'SDFS-C-31'!$E$30:$E$41</definedName>
    <definedName name="XDO_?RATING?42?">SMCBF!$E$10:$E$33</definedName>
    <definedName name="XDO_?RATING?420?">'SDFS-C-31'!$E$30:$E$58</definedName>
    <definedName name="XDO_?RATING?421?">'SDFS-C-31'!$E$30:$E$63</definedName>
    <definedName name="XDO_?RATING?422?">'SDFS-C-32'!$E$18:$E$36</definedName>
    <definedName name="XDO_?RATING?423?">'SDFS-C-32'!$E$18:$E$52</definedName>
    <definedName name="XDO_?RATING?424?">'SDFS-C-32'!$E$18:$E$69</definedName>
    <definedName name="XDO_?RATING?425?">'SDFS-C-32'!$E$18:$E$74</definedName>
    <definedName name="XDO_?RATING?426?">'SDFS-C-33'!$E$18:$E$37</definedName>
    <definedName name="XDO_?RATING?427?">'SDFS-C-33'!$E$18:$E$54</definedName>
    <definedName name="XDO_?RATING?428?">'SDFS-C-33'!$E$18:$E$71</definedName>
    <definedName name="XDO_?RATING?429?">'SDFS-C-33'!$E$18:$E$76</definedName>
    <definedName name="XDO_?RATING?43?">SMCBF!$E$10:$E$37</definedName>
    <definedName name="XDO_?RATING?430?">'SDFS-C-34'!$E$18:$E$32</definedName>
    <definedName name="XDO_?RATING?431?">'SDFS-C-34'!$E$18:$E$48</definedName>
    <definedName name="XDO_?RATING?432?">'SDFS-C-34'!$E$18:$E$65</definedName>
    <definedName name="XDO_?RATING?433?">'SDFS-C-34'!$E$18:$E$70</definedName>
    <definedName name="XDO_?RATING?434?">'SDFS-C-35'!$E$18:$E$32</definedName>
    <definedName name="XDO_?RATING?435?">'SDFS-C-35'!$E$18:$E$47</definedName>
    <definedName name="XDO_?RATING?436?">'SDFS-C-35'!$E$18:$E$64</definedName>
    <definedName name="XDO_?RATING?437?">'SDFS-C-35'!$E$18:$E$69</definedName>
    <definedName name="XDO_?RATING?438?">'SDFS-C-36'!$E$18</definedName>
    <definedName name="XDO_?RATING?439?">'SDFS-C-36'!$E$18:$E$22</definedName>
    <definedName name="XDO_?RATING?44?">SMCBF!$E$10:$E$50</definedName>
    <definedName name="XDO_?RATING?440?">'SDFS-C-36'!$E$18:$E$35</definedName>
    <definedName name="XDO_?RATING?441?">'SDFS-C-36'!$E$18:$E$43</definedName>
    <definedName name="XDO_?RATING?442?">'SDFS-C-36'!$E$18:$E$60</definedName>
    <definedName name="XDO_?RATING?443?">'SDFS-C-36'!$E$18:$E$65</definedName>
    <definedName name="XDO_?RATING?444?">'SDFS-C-37'!$E$18:$E$20</definedName>
    <definedName name="XDO_?RATING?445?">'SDFS-C-37'!$E$18:$E$24</definedName>
    <definedName name="XDO_?RATING?446?">'SDFS-C-37'!$E$18:$E$38</definedName>
    <definedName name="XDO_?RATING?447?">'SDFS-C-37'!$E$18:$E$48</definedName>
    <definedName name="XDO_?RATING?448?">'SDFS-C-37'!$E$18:$E$65</definedName>
    <definedName name="XDO_?RATING?449?">'SDFS-C-37'!$E$18:$E$70</definedName>
    <definedName name="XDO_?RATING?45?">SMCBF!$E$10:$E$58</definedName>
    <definedName name="XDO_?RATING?450?">'SDFS-C-38'!$E$18:$E$29</definedName>
    <definedName name="XDO_?RATING?451?">'SDFS-C-38'!$E$18:$E$46</definedName>
    <definedName name="XDO_?RATING?452?">'SDFS-C-38'!$E$18:$E$53</definedName>
    <definedName name="XDO_?RATING?453?">'SDFS-C-38'!$E$18:$E$70</definedName>
    <definedName name="XDO_?RATING?454?">'SDFS-C-38'!$E$18:$E$75</definedName>
    <definedName name="XDO_?RATING?455?">SCBF!$E$18:$E$94</definedName>
    <definedName name="XDO_?RATING?456?">SCBF!$E$18:$E$101</definedName>
    <definedName name="XDO_?RATING?457?">SCBF!$E$18:$E$111</definedName>
    <definedName name="XDO_?RATING?458?">SCBF!$E$18:$E$117</definedName>
    <definedName name="XDO_?RATING?459?">SCBF!$E$18:$E$124</definedName>
    <definedName name="XDO_?RATING?46?">SMCBF!$E$10:$E$83</definedName>
    <definedName name="XDO_?RATING?460?">SCBF!$E$18:$E$147</definedName>
    <definedName name="XDO_?RATING?461?">SCBF!$E$18:$E$152</definedName>
    <definedName name="XDO_?RATING?462?">'SDFS-C-40'!$E$18:$E$28</definedName>
    <definedName name="XDO_?RATING?463?">'SDFS-C-40'!$E$18:$E$39</definedName>
    <definedName name="XDO_?RATING?464?">'SDFS-C-40'!$E$18:$E$62</definedName>
    <definedName name="XDO_?RATING?465?">'SDFS-C-40'!$E$18:$E$67</definedName>
    <definedName name="XDO_?RATING?466?">'SDFS-C-41'!$E$18:$E$31</definedName>
    <definedName name="XDO_?RATING?467?">'SDFS-C-41'!$E$18:$E$42</definedName>
    <definedName name="XDO_?RATING?468?">'SDFS-C-41'!$E$18:$E$65</definedName>
    <definedName name="XDO_?RATING?469?">'SDFS-C-41'!$E$18:$E$70</definedName>
    <definedName name="XDO_?RATING?47?">SMCBF!$E$10:$E$88</definedName>
    <definedName name="XDO_?RATING?470?">'SDFS-C-42'!$E$18:$E$19</definedName>
    <definedName name="XDO_?RATING?471?">'SDFS-C-42'!$E$18:$E$34</definedName>
    <definedName name="XDO_?RATING?472?">'SDFS-C-42'!$E$18:$E$44</definedName>
    <definedName name="XDO_?RATING?473?">'SDFS-C-42'!$E$18:$E$61</definedName>
    <definedName name="XDO_?RATING?474?">'SDFS-C-42'!$E$18:$E$66</definedName>
    <definedName name="XDO_?RATING?475?">'SDFS-C-43'!$E$18:$E$28</definedName>
    <definedName name="XDO_?RATING?476?">'SDFS-C-43'!$E$18:$E$41</definedName>
    <definedName name="XDO_?RATING?477?">'SDFS-C-43'!$E$18:$E$64</definedName>
    <definedName name="XDO_?RATING?478?">'SDFS-C-43'!$E$18:$E$69</definedName>
    <definedName name="XDO_?RATING?479?">'SDFS-C-44'!$E$18:$E$28</definedName>
    <definedName name="XDO_?RATING?48?">SOF!$E$48:$E$49</definedName>
    <definedName name="XDO_?RATING?480?">'SDFS-C-44'!$E$18:$E$39</definedName>
    <definedName name="XDO_?RATING?481?">'SDFS-C-44'!$E$18:$E$62</definedName>
    <definedName name="XDO_?RATING?482?">'SDFS-C-44'!$E$18:$E$67</definedName>
    <definedName name="XDO_?RATING?483?">'SCPOF-A1'!$E$10:$E$59</definedName>
    <definedName name="XDO_?RATING?484?">'SCPOF-A1'!$E$10:$E$75</definedName>
    <definedName name="XDO_?RATING?485?">'SCPOF-A1'!$E$10:$E$79</definedName>
    <definedName name="XDO_?RATING?486?">'SCPOF-A1'!$E$10:$E$108</definedName>
    <definedName name="XDO_?RATING?487?">'SCPOF-A1'!$E$10:$E$113</definedName>
    <definedName name="XDO_?RATING?488?">'SDFS-C-46'!$E$18:$E$25</definedName>
    <definedName name="XDO_?RATING?489?">'SDFS-C-46'!$E$18:$E$29</definedName>
    <definedName name="XDO_?RATING?49?">SOF!$E$48:$E$54</definedName>
    <definedName name="XDO_?RATING?490?">'SDFS-C-46'!$E$18:$E$39</definedName>
    <definedName name="XDO_?RATING?491?">'SDFS-C-46'!$E$18:$E$46</definedName>
    <definedName name="XDO_?RATING?492?">'SDFS-C-46'!$E$18:$E$63</definedName>
    <definedName name="XDO_?RATING?493?">'SDFS-C-46'!$E$18:$E$68</definedName>
    <definedName name="XDO_?RATING?494?">SEMVF!$E$10:$E$59</definedName>
    <definedName name="XDO_?RATING?495?">SEMVF!$E$10:$E$96</definedName>
    <definedName name="XDO_?RATING?496?">SEMVF!$E$10:$E$100</definedName>
    <definedName name="XDO_?RATING?497?">SEMVF!$E$10:$E$105</definedName>
    <definedName name="XDO_?RATING?498?">'SDFS-C-47'!$E$18:$E$20</definedName>
    <definedName name="XDO_?RATING?499?">'SDFS-C-47'!$E$18:$E$24</definedName>
    <definedName name="XDO_?RATING?5?">SMTGS!$E$10:$E$71</definedName>
    <definedName name="XDO_?RATING?50?">SMMDF!$E$18:$E$45</definedName>
    <definedName name="XDO_?RATING?500?">'SDFS-C-47'!$E$18:$E$36</definedName>
    <definedName name="XDO_?RATING?501?">'SDFS-C-47'!$E$18:$E$45</definedName>
    <definedName name="XDO_?RATING?502?">'SDFS-C-47'!$E$18:$E$62</definedName>
    <definedName name="XDO_?RATING?503?">'SDFS-C-47'!$E$18:$E$67</definedName>
    <definedName name="XDO_?RATING?504?">'SDFS-C-48'!$E$18:$E$34</definedName>
    <definedName name="XDO_?RATING?505?">'SDFS-C-48'!$E$18:$E$44</definedName>
    <definedName name="XDO_?RATING?506?">'SDFS-C-48'!$E$18:$E$67</definedName>
    <definedName name="XDO_?RATING?507?">'SDFS-C-48'!$E$18:$E$72</definedName>
    <definedName name="XDO_?RATING?508?">'SDFS-C-49'!$E$18:$E$26</definedName>
    <definedName name="XDO_?RATING?509?">'SDFS-C-49'!$E$18:$E$37</definedName>
    <definedName name="XDO_?RATING?51?">SMMDF!$E$18:$E$67</definedName>
    <definedName name="XDO_?RATING?510?">'SDFS-C-49'!$E$18:$E$60</definedName>
    <definedName name="XDO_?RATING?511?">'SDFS-C-49'!$E$18:$E$65</definedName>
    <definedName name="XDO_?RATING?512?">'SCPOF-Series A (Plan 2)'!$E$10:$E$59</definedName>
    <definedName name="XDO_?RATING?513?">'SCPOF-Series A (Plan 2)'!$E$10:$E$74</definedName>
    <definedName name="XDO_?RATING?514?">'SCPOF-Series A (Plan 2)'!$E$10:$E$84</definedName>
    <definedName name="XDO_?RATING?515?">'SCPOF-Series A (Plan 2)'!$E$10:$E$107</definedName>
    <definedName name="XDO_?RATING?516?">'SCPOF-Series A (Plan 2)'!$E$10:$E$112</definedName>
    <definedName name="XDO_?RATING?517?">'SDFS-C-50'!$E$18:$E$26</definedName>
    <definedName name="XDO_?RATING?518?">'SDFS-C-50'!$E$18:$E$40</definedName>
    <definedName name="XDO_?RATING?519?">'SDFS-C-50'!$E$18:$E$47</definedName>
    <definedName name="XDO_?RATING?52?">SMMDF!$E$18:$E$75</definedName>
    <definedName name="XDO_?RATING?520?">'SDFS-C-50'!$E$18:$E$64</definedName>
    <definedName name="XDO_?RATING?521?">'SDFS-C-50'!$E$18:$E$69</definedName>
    <definedName name="XDO_?RATING?522?">'SFMP- Series 1'!$E$26:$E$31</definedName>
    <definedName name="XDO_?RATING?523?">'SFMP- Series 1'!$E$26:$E$54</definedName>
    <definedName name="XDO_?RATING?524?">'SFMP- Series 1'!$E$26:$E$59</definedName>
    <definedName name="XDO_?RATING?525?">'SFMP- Series 2'!$E$18:$E$29</definedName>
    <definedName name="XDO_?RATING?526?">'SFMP- Series 2'!$E$18:$E$60</definedName>
    <definedName name="XDO_?RATING?527?">'SFMP- Series 2'!$E$18:$E$65</definedName>
    <definedName name="XDO_?RATING?528?">'SFMP- Series 3'!$E$18:$E$29</definedName>
    <definedName name="XDO_?RATING?529?">'SFMP- Series 3'!$E$18:$E$60</definedName>
    <definedName name="XDO_?RATING?53?">SMMDF!$E$18:$E$100</definedName>
    <definedName name="XDO_?RATING?530?">'SFMP- Series 3'!$E$18:$E$65</definedName>
    <definedName name="XDO_?RATING?531?">'SFMP- Series 4'!$E$18:$E$21</definedName>
    <definedName name="XDO_?RATING?532?">'SFMP- Series 4'!$E$18:$E$35</definedName>
    <definedName name="XDO_?RATING?533?">'SFMP- Series 4'!$E$18:$E$45</definedName>
    <definedName name="XDO_?RATING?534?">'SFMP- Series 4'!$E$18:$E$62</definedName>
    <definedName name="XDO_?RATING?535?">'SFMP- Series 4'!$E$18:$E$67</definedName>
    <definedName name="XDO_?RATING?536?">'SCPOF-Series A (Plan 3)'!$E$10:$E$59</definedName>
    <definedName name="XDO_?RATING?537?">'SCPOF-Series A (Plan 3)'!$E$10:$E$74</definedName>
    <definedName name="XDO_?RATING?538?">'SCPOF-Series A (Plan 3)'!$E$10:$E$84</definedName>
    <definedName name="XDO_?RATING?539?">'SCPOF-Series A (Plan 3)'!$E$10:$E$107</definedName>
    <definedName name="XDO_?RATING?54?">SMMDF!$E$18:$E$105</definedName>
    <definedName name="XDO_?RATING?540?">'SCPOF-Series A (Plan 3)'!$E$10:$E$112</definedName>
    <definedName name="XDO_?RATING?541?">'SFMP- Series 6'!$E$26:$E$29</definedName>
    <definedName name="XDO_?RATING?542?">'SFMP- Series 6'!$E$26:$E$52</definedName>
    <definedName name="XDO_?RATING?543?">'SFMP- Series 6'!$E$26:$E$57</definedName>
    <definedName name="XDO_?RATING?544?">'SFMP- Series 7'!$E$18:$E$32</definedName>
    <definedName name="XDO_?RATING?545?">'SFMP- Series 7'!$E$18:$E$63</definedName>
    <definedName name="XDO_?RATING?546?">'SFMP- Series 7'!$E$18:$E$68</definedName>
    <definedName name="XDO_?RATING?547?">'SFMP- Series 8'!$E$18:$E$32</definedName>
    <definedName name="XDO_?RATING?548?">'SFMP- Series 8'!$E$18:$E$47</definedName>
    <definedName name="XDO_?RATING?549?">'SFMP- Series 8'!$E$18:$E$64</definedName>
    <definedName name="XDO_?RATING?55?">SLF!$E$24</definedName>
    <definedName name="XDO_?RATING?550?">'SFMP- Series 8'!$E$18:$E$69</definedName>
    <definedName name="XDO_?RATING?551?">'SCPOF-Series A (Plan 4)'!$E$10:$E$59</definedName>
    <definedName name="XDO_?RATING?552?">'SCPOF-Series A (Plan 4)'!$E$10:$E$75</definedName>
    <definedName name="XDO_?RATING?553?">'SCPOF-Series A (Plan 4)'!$E$10:$E$85</definedName>
    <definedName name="XDO_?RATING?554?">'SCPOF-Series A (Plan 4)'!$E$10:$E$108</definedName>
    <definedName name="XDO_?RATING?555?">'SCPOF-Series A (Plan 4)'!$E$10:$E$113</definedName>
    <definedName name="XDO_?RATING?556?">'SFMP- Series 9'!$E$18:$E$31</definedName>
    <definedName name="XDO_?RATING?557?">'SFMP- Series 9'!$E$18:$E$62</definedName>
    <definedName name="XDO_?RATING?558?">'SFMP- Series 9'!$E$18:$E$67</definedName>
    <definedName name="XDO_?RATING?559?">'SFMP- Series 10'!$E$18:$E$31</definedName>
    <definedName name="XDO_?RATING?56?">SLF!$E$24:$E$28</definedName>
    <definedName name="XDO_?RATING?560?">'SFMP- Series 10'!$E$18:$E$62</definedName>
    <definedName name="XDO_?RATING?561?">'SFMP- Series 10'!$E$18:$E$67</definedName>
    <definedName name="XDO_?RATING?562?">'SFMP- Series 11'!$E$18:$E$36</definedName>
    <definedName name="XDO_?RATING?563?">'SFMP- Series 11'!$E$18:$E$67</definedName>
    <definedName name="XDO_?RATING?564?">'SFMP- Series 11'!$E$18:$E$72</definedName>
    <definedName name="XDO_?RATING?565?">'SFMP- Series 12'!$E$18:$E$31</definedName>
    <definedName name="XDO_?RATING?566?">'SFMP- Series 12'!$E$18:$E$62</definedName>
    <definedName name="XDO_?RATING?567?">'SFMP- Series 12'!$E$18:$E$67</definedName>
    <definedName name="XDO_?RATING?568?">'SFMP- Series 13'!$E$18:$E$31</definedName>
    <definedName name="XDO_?RATING?569?">'SFMP- Series 13'!$E$18:$E$62</definedName>
    <definedName name="XDO_?RATING?57?">SLF!$E$24:$E$106</definedName>
    <definedName name="XDO_?RATING?570?">'SFMP- Series 13'!$E$18:$E$67</definedName>
    <definedName name="XDO_?RATING?571?">'SFMP- Series 14'!$E$18:$E$31</definedName>
    <definedName name="XDO_?RATING?572?">'SFMP- Series 14'!$E$18:$E$62</definedName>
    <definedName name="XDO_?RATING?573?">'SFMP- Series 14'!$E$18:$E$67</definedName>
    <definedName name="XDO_?RATING?574?">'SFMP- Series 15'!$E$18:$E$29</definedName>
    <definedName name="XDO_?RATING?575?">'SFMP- Series 15'!$E$18:$E$60</definedName>
    <definedName name="XDO_?RATING?576?">'SFMP- Series 15'!$E$18:$E$65</definedName>
    <definedName name="XDO_?RATING?577?">'SFMP- Series 16'!$E$18:$E$33</definedName>
    <definedName name="XDO_?RATING?578?">'SFMP- Series 16'!$E$18:$E$64</definedName>
    <definedName name="XDO_?RATING?579?">'SFMP- Series 16'!$E$18:$E$69</definedName>
    <definedName name="XDO_?RATING?58?">SLF!$E$24:$E$117</definedName>
    <definedName name="XDO_?RATING?580?">'SFMP- Series 17'!$E$18:$E$30</definedName>
    <definedName name="XDO_?RATING?581?">'SFMP- Series 17'!$E$18:$E$61</definedName>
    <definedName name="XDO_?RATING?582?">'SFMP- Series 17'!$E$18:$E$66</definedName>
    <definedName name="XDO_?RATING?583?">'SCPOF-Series A (Plan 5)'!$E$10:$E$59</definedName>
    <definedName name="XDO_?RATING?584?">'SCPOF-Series A (Plan 5)'!$E$10:$E$78</definedName>
    <definedName name="XDO_?RATING?585?">'SCPOF-Series A (Plan 5)'!$E$10:$E$109</definedName>
    <definedName name="XDO_?RATING?586?">'SCPOF-Series A (Plan 5)'!$E$10:$E$114</definedName>
    <definedName name="XDO_?RATING?587?">'SFMP- Series 18'!$E$18:$E$30</definedName>
    <definedName name="XDO_?RATING?588?">'SFMP- Series 18'!$E$18:$E$61</definedName>
    <definedName name="XDO_?RATING?589?">'SFMP- Series 18'!$E$18:$E$66</definedName>
    <definedName name="XDO_?RATING?59?">SLF!$E$24:$E$133</definedName>
    <definedName name="XDO_?RATING?590?">'SCPOF-Series A (Plan 6)'!$E$10:$E$59</definedName>
    <definedName name="XDO_?RATING?591?">'SCPOF-Series A (Plan 6)'!$E$10:$E$76</definedName>
    <definedName name="XDO_?RATING?592?">'SCPOF-Series A (Plan 6)'!$E$10:$E$107</definedName>
    <definedName name="XDO_?RATING?593?">'SCPOF-Series A (Plan 6)'!$E$10:$E$112</definedName>
    <definedName name="XDO_?RATING?594?">'SFMP- Series 19'!$E$18:$E$32</definedName>
    <definedName name="XDO_?RATING?595?">'SFMP- Series 19'!$E$18:$E$63</definedName>
    <definedName name="XDO_?RATING?596?">'SFMP- Series 19'!$E$18:$E$68</definedName>
    <definedName name="XDO_?RATING?597?">'SFMP- Series 20'!$E$18:$E$29</definedName>
    <definedName name="XDO_?RATING?598?">'SFMP- Series 20'!$E$18:$E$60</definedName>
    <definedName name="XDO_?RATING?599?">'SFMP- Series 20'!$E$18:$E$65</definedName>
    <definedName name="XDO_?RATING?6?">SMTGS!$E$10:$E$110</definedName>
    <definedName name="XDO_?RATING?60?">SLF!$E$24:$E$149</definedName>
    <definedName name="XDO_?RATING?600?">'SFMP- Series 21'!$E$18:$E$29</definedName>
    <definedName name="XDO_?RATING?601?">'SFMP- Series 21'!$E$18:$E$60</definedName>
    <definedName name="XDO_?RATING?602?">'SFMP- Series 21'!$E$18:$E$65</definedName>
    <definedName name="XDO_?RATING?603?">'SFMP- Series 22'!$E$18:$E$28</definedName>
    <definedName name="XDO_?RATING?604?">'SFMP- Series 22'!$E$18:$E$59</definedName>
    <definedName name="XDO_?RATING?605?">'SFMP- Series 22'!$E$18:$E$64</definedName>
    <definedName name="XDO_?RATING?606?">'SFMP- Series 23'!$E$18:$E$28</definedName>
    <definedName name="XDO_?RATING?607?">'SFMP- Series 23'!$E$18:$E$59</definedName>
    <definedName name="XDO_?RATING?608?">'SFMP- Series 23'!$E$18:$E$64</definedName>
    <definedName name="XDO_?RATING?609?">'SFMP- Series 24'!$E$18:$E$25</definedName>
    <definedName name="XDO_?RATING?61?">SLF!$E$24:$E$154</definedName>
    <definedName name="XDO_?RATING?610?">'SFMP- Series 24'!$E$18:$E$56</definedName>
    <definedName name="XDO_?RATING?611?">'SFMP- Series 24'!$E$18:$E$61</definedName>
    <definedName name="XDO_?RATING?612?">'SFMP- Series 25'!$E$18:$E$19</definedName>
    <definedName name="XDO_?RATING?613?">'SFMP- Series 25'!$E$18:$E$50</definedName>
    <definedName name="XDO_?RATING?614?">'SFMP- Series 25'!$E$18:$E$55</definedName>
    <definedName name="XDO_?RATING?615?">#REF!</definedName>
    <definedName name="XDO_?RATING?616?">#REF!</definedName>
    <definedName name="XDO_?RATING?617?">SBIRIOS!$E$10:$E$50</definedName>
    <definedName name="XDO_?RATING?618?">SBIRIOS!$E$10:$E$89</definedName>
    <definedName name="XDO_?RATING?619?">SBIRIOS!$E$10:$E$94</definedName>
    <definedName name="XDO_?RATING?62?">SDBF!$E$18:$E$26</definedName>
    <definedName name="XDO_?RATING?620?">#REF!</definedName>
    <definedName name="XDO_?RATING?621?">#REF!</definedName>
    <definedName name="XDO_?RATING?622?">#REF!</definedName>
    <definedName name="XDO_?RATING?623?">#REF!</definedName>
    <definedName name="XDO_?RATING?63?">SDBF!$E$18:$E$36</definedName>
    <definedName name="XDO_?RATING?64?">SDBF!$E$18:$E$61</definedName>
    <definedName name="XDO_?RATING?65?">SDBF!$E$18:$E$66</definedName>
    <definedName name="XDO_?RATING?66?">SSF!$E$18</definedName>
    <definedName name="XDO_?RATING?67?">SSF!$E$18:$E$74</definedName>
    <definedName name="XDO_?RATING?68?">SSF!$E$18:$E$99</definedName>
    <definedName name="XDO_?RATING?69?">SSF!$E$18:$E$116</definedName>
    <definedName name="XDO_?RATING?7?">SMTGS!$E$10:$E$115</definedName>
    <definedName name="XDO_?RATING?70?">SSF!$E$18:$E$121</definedName>
    <definedName name="XDO_?RATING?71?">SCRF!$E$18:$E$87</definedName>
    <definedName name="XDO_?RATING?72?">SCRF!$E$18:$E$113</definedName>
    <definedName name="XDO_?RATING?73?">SCRF!$E$18:$E$124</definedName>
    <definedName name="XDO_?RATING?74?">SCRF!$E$18:$E$143</definedName>
    <definedName name="XDO_?RATING?75?">SCRF!$E$18:$E$148</definedName>
    <definedName name="XDO_?RATING?76?">SFEF!$E$10:$E$32</definedName>
    <definedName name="XDO_?RATING?77?">SFEF!$E$10:$E$71</definedName>
    <definedName name="XDO_?RATING?78?">SFEF!$E$10:$E$75</definedName>
    <definedName name="XDO_?RATING?79?">SFEF!$E$10:$E$80</definedName>
    <definedName name="XDO_?RATING?8?">SMGLF!$E$10:$E$47</definedName>
    <definedName name="XDO_?RATING?80?">SDHF!$E$10:$E$36</definedName>
    <definedName name="XDO_?RATING?81?">SDHF!$E$10:$E$62</definedName>
    <definedName name="XDO_?RATING?82?">SDHF!$E$10:$E$76</definedName>
    <definedName name="XDO_?RATING?83?">SDHF!$E$10:$E$84</definedName>
    <definedName name="XDO_?RATING?84?">SDHF!$E$10:$E$109</definedName>
    <definedName name="XDO_?RATING?85?">SDHF!$E$10:$E$114</definedName>
    <definedName name="XDO_?RATING?86?">SMUSD!$E$18:$E$64</definedName>
    <definedName name="XDO_?RATING?87?">SMUSD!$E$18:$E$70</definedName>
    <definedName name="XDO_?RATING?88?">SMUSD!$E$18:$E$86</definedName>
    <definedName name="XDO_?RATING?89?">SMUSD!$E$18:$E$113</definedName>
    <definedName name="XDO_?RATING?9?">SMGLF!$E$10:$E$86</definedName>
    <definedName name="XDO_?RATING?90?">SMUSD!$E$18:$E$144</definedName>
    <definedName name="XDO_?RATING?91?">SMUSD!$E$18:$E$148</definedName>
    <definedName name="XDO_?RATING?92?">SMUSD!$E$18:$E$163</definedName>
    <definedName name="XDO_?RATING?93?">SMUSD!$E$18:$E$168</definedName>
    <definedName name="XDO_?RATING?94?">SMIDCAP!$E$10:$E$55</definedName>
    <definedName name="XDO_?RATING?95?">SMIDCAP!$E$10:$E$94</definedName>
    <definedName name="XDO_?RATING?96?">SMIDCAP!$E$10:$E$99</definedName>
    <definedName name="XDO_?RATING?97?">SMCMF!$E$24:$E$27</definedName>
    <definedName name="XDO_?RATING?98?">SMCMF!$E$24:$E$52</definedName>
    <definedName name="XDO_?RATING?99?">SMCMF!$E$24:$E$57</definedName>
    <definedName name="XDO_?REMARKS?">SMEEF!$J$10:$J$96</definedName>
    <definedName name="XDO_?REMARKS?1?">SLMF!$J$10:$J$70</definedName>
    <definedName name="XDO_?REMARKS?10?">SMGLF!$J$10:$J$91</definedName>
    <definedName name="XDO_?REMARKS?100?">SMCOMMA!$J$10:$J$33</definedName>
    <definedName name="XDO_?REMARKS?101?">SMCOMMA!$J$10:$J$72</definedName>
    <definedName name="XDO_?REMARKS?102?">SMCOMMA!$J$10:$J$77</definedName>
    <definedName name="XDO_?REMARKS?103?">SMGF!$J$24:$J$29</definedName>
    <definedName name="XDO_?REMARKS?104?">SMGF!$J$24:$J$40</definedName>
    <definedName name="XDO_?REMARKS?105?">SMGF!$J$24:$J$55</definedName>
    <definedName name="XDO_?REMARKS?106?">SMGF!$J$24:$J$60</definedName>
    <definedName name="XDO_?REMARKS?107?">SMMULTI!$J$10:$J$62</definedName>
    <definedName name="XDO_?REMARKS?108?">SMMULTI!$J$10:$J$101</definedName>
    <definedName name="XDO_?REMARKS?109?">SMMULTI!$J$10:$J$106</definedName>
    <definedName name="XDO_?REMARKS?11?">SEHF!$J$10:$J$57</definedName>
    <definedName name="XDO_?REMARKS?110?">SMAAF!$J$10:$J$59</definedName>
    <definedName name="XDO_?REMARKS?111?">SMAAF!$J$10:$J$75</definedName>
    <definedName name="XDO_?REMARKS?112?">SMAAF!$J$10:$J$94</definedName>
    <definedName name="XDO_?REMARKS?113?">SMAAF!$J$10:$J$102</definedName>
    <definedName name="XDO_?REMARKS?114?">SMAAF!$J$10:$J$107</definedName>
    <definedName name="XDO_?REMARKS?115?">SBLUECHIP!$J$10:$J$61</definedName>
    <definedName name="XDO_?REMARKS?116?">SBLUECHIP!$J$10:$J$98</definedName>
    <definedName name="XDO_?REMARKS?117?">SBLUECHIP!$J$10:$J$102</definedName>
    <definedName name="XDO_?REMARKS?118?">SBLUECHIP!$J$10:$J$107</definedName>
    <definedName name="XDO_?REMARKS?119?">SAOF!$J$10:$J$86</definedName>
    <definedName name="XDO_?REMARKS?12?">SEHF!$J$10:$J$62</definedName>
    <definedName name="XDO_?REMARKS?120?">SAOF!$J$10:$J$104</definedName>
    <definedName name="XDO_?REMARKS?121?">SAOF!$J$10:$J$119</definedName>
    <definedName name="XDO_?REMARKS?122?">SAOF!$J$10:$J$164</definedName>
    <definedName name="XDO_?REMARKS?123?">SAOF!$J$10:$J$168</definedName>
    <definedName name="XDO_?REMARKS?124?">SAOF!$J$10:$J$173</definedName>
    <definedName name="XDO_?REMARKS?125?">SIF!$J$10:$J$35</definedName>
    <definedName name="XDO_?REMARKS?126?">SIF!$J$10:$J$74</definedName>
    <definedName name="XDO_?REMARKS?127?">SIF!$J$10:$J$79</definedName>
    <definedName name="XDO_?REMARKS?128?">SMLDF!$J$18:$J$73</definedName>
    <definedName name="XDO_?REMARKS?129?">SMLDF!$J$18:$J$87</definedName>
    <definedName name="XDO_?REMARKS?13?">SEHF!$J$10:$J$120</definedName>
    <definedName name="XDO_?REMARKS?130?">SMLDF!$J$18:$J$99</definedName>
    <definedName name="XDO_?REMARKS?131?">SMLDF!$J$18:$J$108</definedName>
    <definedName name="XDO_?REMARKS?132?">SMLDF!$J$18:$J$116</definedName>
    <definedName name="XDO_?REMARKS?133?">SMLDF!$J$18:$J$130</definedName>
    <definedName name="XDO_?REMARKS?134?">SMLDF!$J$18:$J$147</definedName>
    <definedName name="XDO_?REMARKS?135?">SMLDF!$J$18:$J$152</definedName>
    <definedName name="XDO_?REMARKS?136?">SSTDF!$J$18:$J$128</definedName>
    <definedName name="XDO_?REMARKS?137?">SSTDF!$J$18:$J$135</definedName>
    <definedName name="XDO_?REMARKS?138?">SSTDF!$J$18:$J$147</definedName>
    <definedName name="XDO_?REMARKS?139?">SSTDF!$J$18:$J$154</definedName>
    <definedName name="XDO_?REMARKS?14?">SEHF!$J$10:$J$139</definedName>
    <definedName name="XDO_?REMARKS?140?">SSTDF!$J$18:$J$161</definedName>
    <definedName name="XDO_?REMARKS?141?">SSTDF!$J$18:$J$169</definedName>
    <definedName name="XDO_?REMARKS?142?">SSTDF!$J$18:$J$186</definedName>
    <definedName name="XDO_?REMARKS?143?">SSTDF!$J$18:$J$191</definedName>
    <definedName name="XDO_?REMARKS?144?">'SETF-Gold'!$J$42</definedName>
    <definedName name="XDO_?REMARKS?145?">'SETF-Gold'!$J$42:$J$50</definedName>
    <definedName name="XDO_?REMARKS?146?">'SETF-Gold'!$J$42:$J$55</definedName>
    <definedName name="XDO_?REMARKS?147?">SPSU!$J$10:$J$28</definedName>
    <definedName name="XDO_?REMARKS?148?">SPSU!$J$10:$J$67</definedName>
    <definedName name="XDO_?REMARKS?149?">SPSU!$J$10:$J$72</definedName>
    <definedName name="XDO_?REMARKS?15?">SEHF!$J$10:$J$149</definedName>
    <definedName name="XDO_?REMARKS?150?">SGF!$J$40</definedName>
    <definedName name="XDO_?REMARKS?151?">SGF!$J$40:$J$50</definedName>
    <definedName name="XDO_?REMARKS?152?">SGF!$J$40:$J$55</definedName>
    <definedName name="XDO_?REMARKS?153?">'STAF-II'!$J$10:$J$35</definedName>
    <definedName name="XDO_?REMARKS?154?">'STAF-II'!$J$10:$J$40</definedName>
    <definedName name="XDO_?REMARKS?155?">'STAF-II'!$J$10:$J$77</definedName>
    <definedName name="XDO_?REMARKS?156?">'STAF-II'!$J$10:$J$82</definedName>
    <definedName name="XDO_?REMARKS?157?">'SETF-SENSEX'!$J$10:$J$40</definedName>
    <definedName name="XDO_?REMARKS?158?">'SETF-SENSEX'!$J$10:$J$79</definedName>
    <definedName name="XDO_?REMARKS?159?">'SETF-SENSEX'!$J$10:$J$84</definedName>
    <definedName name="XDO_?REMARKS?16?">SEHF!$J$10:$J$173</definedName>
    <definedName name="XDO_?REMARKS?160?">SSCF!$J$10:$J$56</definedName>
    <definedName name="XDO_?REMARKS?161?">SSCF!$J$10:$J$60</definedName>
    <definedName name="XDO_?REMARKS?162?">SSCF!$J$10:$J$97</definedName>
    <definedName name="XDO_?REMARKS?163?">SSCF!$J$10:$J$102</definedName>
    <definedName name="XDO_?REMARKS?164?">SBPF!$J$18:$J$64</definedName>
    <definedName name="XDO_?REMARKS?165?">SBPF!$J$18:$J$68</definedName>
    <definedName name="XDO_?REMARKS?166?">SBPF!$J$18:$J$77</definedName>
    <definedName name="XDO_?REMARKS?167?">SBPF!$J$18:$J$102</definedName>
    <definedName name="XDO_?REMARKS?168?">SBPF!$J$18:$J$107</definedName>
    <definedName name="XDO_?REMARKS?169?">'STAF-III'!$J$10:$J$35</definedName>
    <definedName name="XDO_?REMARKS?17?">SEHF!$J$10:$J$177</definedName>
    <definedName name="XDO_?REMARKS?170?">'STAF-III'!$J$10:$J$74</definedName>
    <definedName name="XDO_?REMARKS?171?">'STAF-III'!$J$10:$J$79</definedName>
    <definedName name="XDO_?REMARKS?172?">'SEOF-I'!$J$10:$J$41</definedName>
    <definedName name="XDO_?REMARKS?173?">'SEOF-I'!$J$10:$J$45</definedName>
    <definedName name="XDO_?REMARKS?174?">'SEOF-I'!$J$10:$J$82</definedName>
    <definedName name="XDO_?REMARKS?175?">'SEOF-I'!$J$10:$J$87</definedName>
    <definedName name="XDO_?REMARKS?176?">'SLTAF-I'!$J$10:$J$33</definedName>
    <definedName name="XDO_?REMARKS?177?">'SLTAF-I'!$J$10:$J$37</definedName>
    <definedName name="XDO_?REMARKS?178?">'SLTAF-I'!$J$10:$J$74</definedName>
    <definedName name="XDO_?REMARKS?179?">'SLTAF-I'!$J$10:$J$79</definedName>
    <definedName name="XDO_?REMARKS?18?">SEHF!$J$10:$J$182</definedName>
    <definedName name="XDO_?REMARKS?180?">'SLTAF-II'!$J$10:$J$33</definedName>
    <definedName name="XDO_?REMARKS?181?">'SLTAF-II'!$J$10:$J$37</definedName>
    <definedName name="XDO_?REMARKS?182?">'SLTAF-II'!$J$10:$J$74</definedName>
    <definedName name="XDO_?REMARKS?183?">'SLTAF-II'!$J$10:$J$79</definedName>
    <definedName name="XDO_?REMARKS?184?">SBFS!$J$10:$J$25</definedName>
    <definedName name="XDO_?REMARKS?185?">SBFS!$J$10:$J$29</definedName>
    <definedName name="XDO_?REMARKS?186?">SBFS!$J$10:$J$66</definedName>
    <definedName name="XDO_?REMARKS?187?">SBFS!$J$10:$J$71</definedName>
    <definedName name="XDO_?REMARKS?188?">SDAAF!$J$10:$J$42</definedName>
    <definedName name="XDO_?REMARKS?189?">SDAAF!$J$10:$J$81</definedName>
    <definedName name="XDO_?REMARKS?19?">SMIF!$J$18:$J$35</definedName>
    <definedName name="XDO_?REMARKS?190?">SDAAF!$J$10:$J$85</definedName>
    <definedName name="XDO_?REMARKS?191?">SDAAF!$J$10:$J$90</definedName>
    <definedName name="XDO_?REMARKS?192?">'SETF-NN50'!$J$10:$J$59</definedName>
    <definedName name="XDO_?REMARKS?193?">'SETF-NN50'!$J$10:$J$98</definedName>
    <definedName name="XDO_?REMARKS?194?">'SETF-NN50'!$J$10:$J$103</definedName>
    <definedName name="XDO_?REMARKS?195?">'SETF-NBank'!$J$10:$J$21</definedName>
    <definedName name="XDO_?REMARKS?196?">'SETF-NBank'!$J$10:$J$60</definedName>
    <definedName name="XDO_?REMARKS?197?">'SETF-NBank'!$J$10:$J$65</definedName>
    <definedName name="XDO_?REMARKS?198?">'SETF-BSE 100'!$J$10:$J$110</definedName>
    <definedName name="XDO_?REMARKS?199?">'SETF-BSE 100'!$J$10:$J$149</definedName>
    <definedName name="XDO_?REMARKS?2?">SLMF!$J$10:$J$69</definedName>
    <definedName name="XDO_?REMARKS?20?">SMIF!$J$18:$J$45</definedName>
    <definedName name="XDO_?REMARKS?200?">'SETF-BSE 100'!$J$10:$J$154</definedName>
    <definedName name="XDO_?REMARKS?201?">SESF!$J$10:$J$88</definedName>
    <definedName name="XDO_?REMARKS?202?">SESF!$J$10:$J$102</definedName>
    <definedName name="XDO_?REMARKS?203?">SESF!$J$10:$J$108</definedName>
    <definedName name="XDO_?REMARKS?204?">SESF!$J$10:$J$114</definedName>
    <definedName name="XDO_?REMARKS?205?">SESF!$J$10:$J$143</definedName>
    <definedName name="XDO_?REMARKS?206?">SESF!$J$10:$J$147</definedName>
    <definedName name="XDO_?REMARKS?207?">SESF!$J$10:$J$152</definedName>
    <definedName name="XDO_?REMARKS?208?">'SETF-Nifty 50'!$J$10:$J$59</definedName>
    <definedName name="XDO_?REMARKS?209?">'SETF-Nifty 50'!$J$10:$J$98</definedName>
    <definedName name="XDO_?REMARKS?21?">SMIF!$J$18:$J$70</definedName>
    <definedName name="XDO_?REMARKS?210?">'SETF-Nifty 50'!$J$10:$J$103</definedName>
    <definedName name="XDO_?REMARKS?211?">'SEOF-IV'!$J$10:$J$42</definedName>
    <definedName name="XDO_?REMARKS?212?">'SEOF-IV'!$J$10:$J$46</definedName>
    <definedName name="XDO_?REMARKS?213?">'SEOF-IV'!$J$10:$J$83</definedName>
    <definedName name="XDO_?REMARKS?214?">'SEOF-IV'!$J$10:$J$88</definedName>
    <definedName name="XDO_?REMARKS?215?">'SLTAF-III'!$J$10:$J$33</definedName>
    <definedName name="XDO_?REMARKS?216?">'SLTAF-III'!$J$10:$J$37</definedName>
    <definedName name="XDO_?REMARKS?217?">'SLTAF-III'!$J$10:$J$74</definedName>
    <definedName name="XDO_?REMARKS?218?">'SLTAF-III'!$J$10:$J$79</definedName>
    <definedName name="XDO_?REMARKS?219?">'SETF-10 Yr Gilt'!$J$24</definedName>
    <definedName name="XDO_?REMARKS?22?">SMIF!$J$18:$J$75</definedName>
    <definedName name="XDO_?REMARKS?220?">'SETF-10 Yr Gilt'!$J$24:$J$49</definedName>
    <definedName name="XDO_?REMARKS?221?">'SETF-10 Yr Gilt'!$J$24:$J$54</definedName>
    <definedName name="XDO_?REMARKS?222?">'SDAFS-XVIII'!$J$10:$J$20</definedName>
    <definedName name="XDO_?REMARKS?223?">'SDAFS-XVIII'!$J$10:$J$37</definedName>
    <definedName name="XDO_?REMARKS?224?">'SDAFS-XVIII'!$J$10:$J$43</definedName>
    <definedName name="XDO_?REMARKS?225?">'SDAFS-XVIII'!$J$10:$J$51</definedName>
    <definedName name="XDO_?REMARKS?226?">'SDAFS-XVIII'!$J$10:$J$56</definedName>
    <definedName name="XDO_?REMARKS?227?">'SDAFS-XVIII'!$J$10:$J$66</definedName>
    <definedName name="XDO_?REMARKS?228?">'SDAFS-XVIII'!$J$10:$J$83</definedName>
    <definedName name="XDO_?REMARKS?229?">'SDAFS-XVIII'!$J$10:$J$88</definedName>
    <definedName name="XDO_?REMARKS?23?">SCOF!$J$10:$J$38</definedName>
    <definedName name="XDO_?REMARKS?230?">'SLTAF-IV'!$J$10:$J$37</definedName>
    <definedName name="XDO_?REMARKS?231?">'SLTAF-IV'!$J$10:$J$41</definedName>
    <definedName name="XDO_?REMARKS?232?">'SLTAF-IV'!$J$10:$J$78</definedName>
    <definedName name="XDO_?REMARKS?233?">'SLTAF-IV'!$J$10:$J$83</definedName>
    <definedName name="XDO_?REMARKS?234?">'SDAFS-XIX'!$J$10:$J$20</definedName>
    <definedName name="XDO_?REMARKS?235?">'SDAFS-XIX'!$J$10:$J$46</definedName>
    <definedName name="XDO_?REMARKS?236?">'SDAFS-XIX'!$J$10:$J$56</definedName>
    <definedName name="XDO_?REMARKS?237?">'SDAFS-XIX'!$J$10:$J$70</definedName>
    <definedName name="XDO_?REMARKS?238?">'SDAFS-XIX'!$J$10:$J$87</definedName>
    <definedName name="XDO_?REMARKS?239?">'SDAFS-XIX'!$J$10:$J$92</definedName>
    <definedName name="XDO_?REMARKS?24?">SCOF!$J$10:$J$77</definedName>
    <definedName name="XDO_?REMARKS?240?">'SDFS-B-46'!$J$18:$J$26</definedName>
    <definedName name="XDO_?REMARKS?241?">'SDFS-B-46'!$J$18:$J$36</definedName>
    <definedName name="XDO_?REMARKS?242?">'SDFS-B-46'!$J$18:$J$47</definedName>
    <definedName name="XDO_?REMARKS?243?">'SDFS-B-46'!$J$18:$J$64</definedName>
    <definedName name="XDO_?REMARKS?244?">'SDFS-B-46'!$J$18:$J$69</definedName>
    <definedName name="XDO_?REMARKS?245?">'SDFS-B-49'!$J$18:$J$28</definedName>
    <definedName name="XDO_?REMARKS?246?">'SDFS-B-49'!$J$18:$J$38</definedName>
    <definedName name="XDO_?REMARKS?247?">'SDFS-B-49'!$J$18:$J$48</definedName>
    <definedName name="XDO_?REMARKS?248?">'SDFS-B-49'!$J$18:$J$65</definedName>
    <definedName name="XDO_?REMARKS?249?">'SDFS-B-49'!$J$18:$J$70</definedName>
    <definedName name="XDO_?REMARKS?25?">SCOF!$J$10:$J$82</definedName>
    <definedName name="XDO_?REMARKS?250?">'SDAFS-XXII'!$J$10:$J$20</definedName>
    <definedName name="XDO_?REMARKS?251?">'SDAFS-XXII'!$J$10:$J$50</definedName>
    <definedName name="XDO_?REMARKS?252?">'SDAFS-XXII'!$J$10:$J$54</definedName>
    <definedName name="XDO_?REMARKS?253?">'SDAFS-XXII'!$J$10:$J$62</definedName>
    <definedName name="XDO_?REMARKS?254?">'SDAFS-XXII'!$J$10:$J$68</definedName>
    <definedName name="XDO_?REMARKS?255?">'SDAFS-XXII'!$J$10:$J$82</definedName>
    <definedName name="XDO_?REMARKS?256?">'SDAFS-XXII'!$J$10:$J$99</definedName>
    <definedName name="XDO_?REMARKS?257?">'SDAFS-XXII'!$J$10:$J$104</definedName>
    <definedName name="XDO_?REMARKS?258?">'SDFS-C-1'!$J$18:$J$26</definedName>
    <definedName name="XDO_?REMARKS?259?">'SDFS-C-1'!$J$18:$J$36</definedName>
    <definedName name="XDO_?REMARKS?26?">STOF!$J$10:$J$22</definedName>
    <definedName name="XDO_?REMARKS?260?">'SDFS-C-1'!$J$18:$J$47</definedName>
    <definedName name="XDO_?REMARKS?261?">'SDFS-C-1'!$J$18:$J$64</definedName>
    <definedName name="XDO_?REMARKS?262?">'SDFS-C-1'!$J$18:$J$69</definedName>
    <definedName name="XDO_?REMARKS?263?">'SDAFS-XXIII'!$J$10:$J$20</definedName>
    <definedName name="XDO_?REMARKS?264?">'SDAFS-XXIII'!$J$10:$J$47</definedName>
    <definedName name="XDO_?REMARKS?265?">'SDAFS-XXIII'!$J$10:$J$59</definedName>
    <definedName name="XDO_?REMARKS?266?">'SDAFS-XXIII'!$J$10:$J$74</definedName>
    <definedName name="XDO_?REMARKS?267?">'SDAFS-XXIII'!$J$10:$J$91</definedName>
    <definedName name="XDO_?REMARKS?268?">'SDAFS-XXIII'!$J$10:$J$96</definedName>
    <definedName name="XDO_?REMARKS?269?">'SDFS-C-2'!$J$18:$J$26</definedName>
    <definedName name="XDO_?REMARKS?27?">STOF!$J$10:$J$27</definedName>
    <definedName name="XDO_?REMARKS?270?">'SDFS-C-2'!$J$18:$J$36</definedName>
    <definedName name="XDO_?REMARKS?271?">'SDFS-C-2'!$J$18:$J$45</definedName>
    <definedName name="XDO_?REMARKS?272?">'SDFS-C-2'!$J$18:$J$62</definedName>
    <definedName name="XDO_?REMARKS?273?">'SDFS-C-2'!$J$18:$J$67</definedName>
    <definedName name="XDO_?REMARKS?274?">'SDAFS-XXIV'!$J$10:$J$34</definedName>
    <definedName name="XDO_?REMARKS?275?">'SDAFS-XXIV'!$J$10:$J$58</definedName>
    <definedName name="XDO_?REMARKS?276?">'SDAFS-XXIV'!$J$10:$J$71</definedName>
    <definedName name="XDO_?REMARKS?277?">'SDAFS-XXIV'!$J$10:$J$81</definedName>
    <definedName name="XDO_?REMARKS?278?">'SDAFS-XXIV'!$J$10:$J$98</definedName>
    <definedName name="XDO_?REMARKS?279?">'SDAFS-XXIV'!$J$10:$J$103</definedName>
    <definedName name="XDO_?REMARKS?28?">STOF!$J$10:$J$67</definedName>
    <definedName name="XDO_?REMARKS?280?">'SDAFS-XXV'!$J$10:$J$34</definedName>
    <definedName name="XDO_?REMARKS?281?">'SDAFS-XXV'!$J$10:$J$58</definedName>
    <definedName name="XDO_?REMARKS?282?">'SDAFS-XXV'!$J$10:$J$70</definedName>
    <definedName name="XDO_?REMARKS?283?">'SDAFS-XXV'!$J$10:$J$79</definedName>
    <definedName name="XDO_?REMARKS?284?">'SDAFS-XXV'!$J$10:$J$96</definedName>
    <definedName name="XDO_?REMARKS?285?">'SDAFS-XXV'!$J$10:$J$101</definedName>
    <definedName name="XDO_?REMARKS?286?">'SLTAF-V'!$J$10:$J$41</definedName>
    <definedName name="XDO_?REMARKS?287?">'SLTAF-V'!$J$10:$J$80</definedName>
    <definedName name="XDO_?REMARKS?288?">'SLTAF-V'!$J$10:$J$85</definedName>
    <definedName name="XDO_?REMARKS?289?">'SDFS-C-7'!$J$18:$J$28</definedName>
    <definedName name="XDO_?REMARKS?29?">STOF!$J$10:$J$72</definedName>
    <definedName name="XDO_?REMARKS?290?">'SDFS-C-7'!$J$18:$J$38</definedName>
    <definedName name="XDO_?REMARKS?291?">'SDFS-C-7'!$J$18:$J$47</definedName>
    <definedName name="XDO_?REMARKS?292?">'SDFS-C-7'!$J$18:$J$64</definedName>
    <definedName name="XDO_?REMARKS?293?">'SDFS-C-7'!$J$18:$J$69</definedName>
    <definedName name="XDO_?REMARKS?294?">'SDAFS-XXVI'!$J$10:$J$34</definedName>
    <definedName name="XDO_?REMARKS?295?">'SDAFS-XXVI'!$J$10:$J$54</definedName>
    <definedName name="XDO_?REMARKS?296?">'SDAFS-XXVI'!$J$10:$J$59</definedName>
    <definedName name="XDO_?REMARKS?297?">'SDAFS-XXVI'!$J$10:$J$68</definedName>
    <definedName name="XDO_?REMARKS?298?">'SDAFS-XXVI'!$J$10:$J$77</definedName>
    <definedName name="XDO_?REMARKS?299?">'SDAFS-XXVI'!$J$10:$J$94</definedName>
    <definedName name="XDO_?REMARKS?3?">SLMF!$J$10:$J$107</definedName>
    <definedName name="XDO_?REMARKS?30?">SHOF!$J$10:$J$29</definedName>
    <definedName name="XDO_?REMARKS?300?">'SDAFS-XXVI'!$J$10:$J$99</definedName>
    <definedName name="XDO_?REMARKS?301?">'SDFS-C-8'!$J$18:$J$28</definedName>
    <definedName name="XDO_?REMARKS?302?">'SDFS-C-8'!$J$18:$J$38</definedName>
    <definedName name="XDO_?REMARKS?303?">'SDFS-C-8'!$J$18:$J$46</definedName>
    <definedName name="XDO_?REMARKS?304?">'SDFS-C-8'!$J$18:$J$63</definedName>
    <definedName name="XDO_?REMARKS?305?">'SDFS-C-8'!$J$18:$J$68</definedName>
    <definedName name="XDO_?REMARKS?306?">'SDFS-C-9'!$J$18:$J$27</definedName>
    <definedName name="XDO_?REMARKS?307?">'SDFS-C-9'!$J$18:$J$37</definedName>
    <definedName name="XDO_?REMARKS?308?">'SDFS-C-9'!$J$18:$J$45</definedName>
    <definedName name="XDO_?REMARKS?309?">'SDFS-C-9'!$J$18:$J$62</definedName>
    <definedName name="XDO_?REMARKS?31?">SHOF!$J$10:$J$33</definedName>
    <definedName name="XDO_?REMARKS?310?">'SDFS-C-9'!$J$18:$J$67</definedName>
    <definedName name="XDO_?REMARKS?311?">'SDFS-C-10'!$J$18:$J$29</definedName>
    <definedName name="XDO_?REMARKS?312?">'SDFS-C-10'!$J$18:$J$39</definedName>
    <definedName name="XDO_?REMARKS?313?">'SDFS-C-10'!$J$18:$J$48</definedName>
    <definedName name="XDO_?REMARKS?314?">'SDFS-C-10'!$J$18:$J$65</definedName>
    <definedName name="XDO_?REMARKS?315?">'SDFS-C-10'!$J$18:$J$70</definedName>
    <definedName name="XDO_?REMARKS?316?">'SDAFS-XXVII'!$J$10:$J$33</definedName>
    <definedName name="XDO_?REMARKS?317?">'SDAFS-XXVII'!$J$10:$J$50</definedName>
    <definedName name="XDO_?REMARKS?318?">'SDAFS-XXVII'!$J$10:$J$55</definedName>
    <definedName name="XDO_?REMARKS?319?">'SDAFS-XXVII'!$J$10:$J$63</definedName>
    <definedName name="XDO_?REMARKS?32?">SHOF!$J$10:$J$70</definedName>
    <definedName name="XDO_?REMARKS?320?">'SDAFS-XXVII'!$J$10:$J$72</definedName>
    <definedName name="XDO_?REMARKS?321?">'SDAFS-XXVII'!$J$10:$J$89</definedName>
    <definedName name="XDO_?REMARKS?322?">'SDAFS-XXVII'!$J$10:$J$94</definedName>
    <definedName name="XDO_?REMARKS?323?">'SDFS-C-12'!$J$18:$J$27</definedName>
    <definedName name="XDO_?REMARKS?324?">'SDFS-C-12'!$J$18:$J$39</definedName>
    <definedName name="XDO_?REMARKS?325?">'SDFS-C-12'!$J$18:$J$48</definedName>
    <definedName name="XDO_?REMARKS?326?">'SDFS-C-12'!$J$18:$J$65</definedName>
    <definedName name="XDO_?REMARKS?327?">'SDFS-C-12'!$J$18:$J$70</definedName>
    <definedName name="XDO_?REMARKS?328?">'SDFS-C-14'!$J$18:$J$28</definedName>
    <definedName name="XDO_?REMARKS?329?">'SDFS-C-14'!$J$18:$J$38</definedName>
    <definedName name="XDO_?REMARKS?33?">SHOF!$J$10:$J$75</definedName>
    <definedName name="XDO_?REMARKS?330?">'SDFS-C-14'!$J$18:$J$47</definedName>
    <definedName name="XDO_?REMARKS?331?">'SDFS-C-14'!$J$18:$J$64</definedName>
    <definedName name="XDO_?REMARKS?332?">'SDFS-C-14'!$J$18:$J$69</definedName>
    <definedName name="XDO_?REMARKS?333?">'SLTAF-VI'!$J$10:$J$54</definedName>
    <definedName name="XDO_?REMARKS?334?">'SLTAF-VI'!$J$10:$J$93</definedName>
    <definedName name="XDO_?REMARKS?335?">'SLTAF-VI'!$J$10:$J$98</definedName>
    <definedName name="XDO_?REMARKS?336?">'SDAFS-XXVIII'!$J$10:$J$32</definedName>
    <definedName name="XDO_?REMARKS?337?">'SDAFS-XXVIII'!$J$10:$J$53</definedName>
    <definedName name="XDO_?REMARKS?338?">'SDAFS-XXVIII'!$J$10:$J$64</definedName>
    <definedName name="XDO_?REMARKS?339?">'SDAFS-XXVIII'!$J$10:$J$74</definedName>
    <definedName name="XDO_?REMARKS?34?">SCF!$J$10:$J$50</definedName>
    <definedName name="XDO_?REMARKS?340?">'SDAFS-XXVIII'!$J$10:$J$91</definedName>
    <definedName name="XDO_?REMARKS?341?">'SDAFS-XXVIII'!$J$10:$J$96</definedName>
    <definedName name="XDO_?REMARKS?342?">'SDFS-C-16'!$J$18:$J$33</definedName>
    <definedName name="XDO_?REMARKS?343?">'SDFS-C-16'!$J$18:$J$44</definedName>
    <definedName name="XDO_?REMARKS?344?">'SDFS-C-16'!$J$18:$J$54</definedName>
    <definedName name="XDO_?REMARKS?345?">'SDFS-C-16'!$J$18:$J$71</definedName>
    <definedName name="XDO_?REMARKS?346?">'SDFS-C-16'!$J$18:$J$76</definedName>
    <definedName name="XDO_?REMARKS?347?">'SDFS-C-18'!$J$18:$J$37</definedName>
    <definedName name="XDO_?REMARKS?348?">'SDFS-C-18'!$J$18:$J$49</definedName>
    <definedName name="XDO_?REMARKS?349?">'SDFS-C-18'!$J$18:$J$58</definedName>
    <definedName name="XDO_?REMARKS?35?">SCF!$J$10:$J$88</definedName>
    <definedName name="XDO_?REMARKS?350?">'SDFS-C-18'!$J$18:$J$75</definedName>
    <definedName name="XDO_?REMARKS?351?">'SDFS-C-18'!$J$18:$J$80</definedName>
    <definedName name="XDO_?REMARKS?352?">'SDFS-C-19'!$J$18:$J$30</definedName>
    <definedName name="XDO_?REMARKS?353?">'SDFS-C-19'!$J$18:$J$40</definedName>
    <definedName name="XDO_?REMARKS?354?">'SDFS-C-19'!$J$18:$J$50</definedName>
    <definedName name="XDO_?REMARKS?355?">'SDFS-C-19'!$J$18:$J$67</definedName>
    <definedName name="XDO_?REMARKS?356?">'SDFS-C-19'!$J$18:$J$72</definedName>
    <definedName name="XDO_?REMARKS?357?">'SDAFS-XXIX'!$J$10:$J$33</definedName>
    <definedName name="XDO_?REMARKS?358?">'SDAFS-XXIX'!$J$10:$J$55</definedName>
    <definedName name="XDO_?REMARKS?359?">'SDAFS-XXIX'!$J$10:$J$66</definedName>
    <definedName name="XDO_?REMARKS?36?">SCF!$J$10:$J$92</definedName>
    <definedName name="XDO_?REMARKS?360?">'SDAFS-XXIX'!$J$10:$J$74</definedName>
    <definedName name="XDO_?REMARKS?361?">'SDAFS-XXIX'!$J$10:$J$91</definedName>
    <definedName name="XDO_?REMARKS?362?">'SDAFS-XXIX'!$J$10:$J$96</definedName>
    <definedName name="XDO_?REMARKS?363?">'SDFS-C-20'!$J$18:$J$28</definedName>
    <definedName name="XDO_?REMARKS?364?">'SDFS-C-20'!$J$18:$J$39</definedName>
    <definedName name="XDO_?REMARKS?365?">'SDFS-C-20'!$J$18:$J$50</definedName>
    <definedName name="XDO_?REMARKS?366?">'SDFS-C-20'!$J$18:$J$67</definedName>
    <definedName name="XDO_?REMARKS?367?">'SDFS-C-20'!$J$18:$J$72</definedName>
    <definedName name="XDO_?REMARKS?368?">'SDFS-C-21'!$J$18:$J$30</definedName>
    <definedName name="XDO_?REMARKS?369?">'SDFS-C-21'!$J$18:$J$40</definedName>
    <definedName name="XDO_?REMARKS?37?">SCF!$J$10:$J$97</definedName>
    <definedName name="XDO_?REMARKS?370?">'SDFS-C-21'!$J$18:$J$51</definedName>
    <definedName name="XDO_?REMARKS?371?">'SDFS-C-21'!$J$18:$J$68</definedName>
    <definedName name="XDO_?REMARKS?372?">'SDFS-C-21'!$J$18:$J$73</definedName>
    <definedName name="XDO_?REMARKS?373?">'SDFS-C-22'!$J$18:$J$29</definedName>
    <definedName name="XDO_?REMARKS?374?">'SDFS-C-22'!$J$18:$J$48</definedName>
    <definedName name="XDO_?REMARKS?375?">'SDFS-C-22'!$J$18:$J$65</definedName>
    <definedName name="XDO_?REMARKS?376?">'SDFS-C-22'!$J$18:$J$70</definedName>
    <definedName name="XDO_?REMARKS?377?">'SDFS-C-23'!$J$18:$J$34</definedName>
    <definedName name="XDO_?REMARKS?378?">'SDFS-C-23'!$J$18:$J$55</definedName>
    <definedName name="XDO_?REMARKS?379?">'SDFS-C-23'!$J$18:$J$72</definedName>
    <definedName name="XDO_?REMARKS?38?">SNIF!$J$10:$J$59</definedName>
    <definedName name="XDO_?REMARKS?380?">'SDFS-C-23'!$J$18:$J$77</definedName>
    <definedName name="XDO_?REMARKS?381?">'SETF-SN50'!$J$10:$J$59</definedName>
    <definedName name="XDO_?REMARKS?382?">'SETF-SN50'!$J$10:$J$102</definedName>
    <definedName name="XDO_?REMARKS?383?">'SDFS-C-24'!$J$18:$J$29</definedName>
    <definedName name="XDO_?REMARKS?384?">'SDFS-C-24'!$J$18:$J$33</definedName>
    <definedName name="XDO_?REMARKS?385?">'SDFS-C-24'!$J$18:$J$47</definedName>
    <definedName name="XDO_?REMARKS?386?">'SDFS-C-24'!$J$18:$J$64</definedName>
    <definedName name="XDO_?REMARKS?387?">'SDFS-C-24'!$J$18:$J$69</definedName>
    <definedName name="XDO_?REMARKS?388?">'SDFS-C-25'!$J$18:$J$33</definedName>
    <definedName name="XDO_?REMARKS?389?">'SDFS-C-25'!$J$18:$J$39</definedName>
    <definedName name="XDO_?REMARKS?39?">SNIF!$J$10:$J$98</definedName>
    <definedName name="XDO_?REMARKS?390?">'SDFS-C-25'!$J$18:$J$53</definedName>
    <definedName name="XDO_?REMARKS?391?">'SDFS-C-25'!$J$18:$J$70</definedName>
    <definedName name="XDO_?REMARKS?392?">'SDFS-C-25'!$J$18:$J$75</definedName>
    <definedName name="XDO_?REMARKS?393?">'SDAFS-XXX'!$J$10:$J$33</definedName>
    <definedName name="XDO_?REMARKS?394?">'SDAFS-XXX'!$J$10:$J$53</definedName>
    <definedName name="XDO_?REMARKS?395?">'SDAFS-XXX'!$J$10:$J$69</definedName>
    <definedName name="XDO_?REMARKS?396?">'SDAFS-XXX'!$J$10:$J$86</definedName>
    <definedName name="XDO_?REMARKS?397?">'SDAFS-XXX'!$J$10:$J$91</definedName>
    <definedName name="XDO_?REMARKS?398?">'SDFS-C-26'!$J$18:$J$32</definedName>
    <definedName name="XDO_?REMARKS?399?">'SDFS-C-26'!$J$18:$J$47</definedName>
    <definedName name="XDO_?REMARKS?4?">SLMF!$J$10:$J$112</definedName>
    <definedName name="XDO_?REMARKS?40?">SNIF!$J$10:$J$102</definedName>
    <definedName name="XDO_?REMARKS?400?">'SDFS-C-26'!$J$18:$J$64</definedName>
    <definedName name="XDO_?REMARKS?401?">'SDFS-C-26'!$J$18:$J$69</definedName>
    <definedName name="XDO_?REMARKS?402?">'SDFS-C-27'!$J$18:$J$29</definedName>
    <definedName name="XDO_?REMARKS?403?">'SDFS-C-27'!$J$18:$J$45</definedName>
    <definedName name="XDO_?REMARKS?404?">'SDFS-C-27'!$J$18:$J$62</definedName>
    <definedName name="XDO_?REMARKS?405?">'SDFS-C-27'!$J$18:$J$67</definedName>
    <definedName name="XDO_?REMARKS?406?">'SDFS-C-28'!$J$18:$J$32</definedName>
    <definedName name="XDO_?REMARKS?407?">'SDFS-C-28'!$J$18:$J$42</definedName>
    <definedName name="XDO_?REMARKS?408?">'SDFS-C-28'!$J$18:$J$50</definedName>
    <definedName name="XDO_?REMARKS?409?">'SDFS-C-28'!$J$18:$J$67</definedName>
    <definedName name="XDO_?REMARKS?41?">SNIF!$J$10:$J$107</definedName>
    <definedName name="XDO_?REMARKS?410?">'SDFS-C-28'!$J$18:$J$72</definedName>
    <definedName name="XDO_?REMARKS?411?">'SDFS-C-30'!$J$18:$J$31</definedName>
    <definedName name="XDO_?REMARKS?412?">'SDFS-C-30'!$J$18:$J$49</definedName>
    <definedName name="XDO_?REMARKS?413?">'SDFS-C-30'!$J$18:$J$66</definedName>
    <definedName name="XDO_?REMARKS?414?">'SDFS-C-30'!$J$18:$J$71</definedName>
    <definedName name="XDO_?REMARKS?415?">'SETF-Quality'!$J$10:$J$39</definedName>
    <definedName name="XDO_?REMARKS?416?">'SETF-Quality'!$J$10:$J$78</definedName>
    <definedName name="XDO_?REMARKS?417?">'SETF-Quality'!$J$10:$J$83</definedName>
    <definedName name="XDO_?REMARKS?418?">'SDFS-C-31'!$J$30:$J$31</definedName>
    <definedName name="XDO_?REMARKS?419?">'SDFS-C-31'!$J$30:$J$41</definedName>
    <definedName name="XDO_?REMARKS?42?">SMCBF!$J$10:$J$33</definedName>
    <definedName name="XDO_?REMARKS?420?">'SDFS-C-31'!$J$30:$J$58</definedName>
    <definedName name="XDO_?REMARKS?421?">'SDFS-C-31'!$J$30:$J$63</definedName>
    <definedName name="XDO_?REMARKS?422?">'SDFS-C-32'!$J$18:$J$36</definedName>
    <definedName name="XDO_?REMARKS?423?">'SDFS-C-32'!$J$18:$J$52</definedName>
    <definedName name="XDO_?REMARKS?424?">'SDFS-C-32'!$J$18:$J$69</definedName>
    <definedName name="XDO_?REMARKS?425?">'SDFS-C-32'!$J$18:$J$74</definedName>
    <definedName name="XDO_?REMARKS?426?">'SDFS-C-33'!$J$18:$J$37</definedName>
    <definedName name="XDO_?REMARKS?427?">'SDFS-C-33'!$J$18:$J$54</definedName>
    <definedName name="XDO_?REMARKS?428?">'SDFS-C-33'!$J$18:$J$71</definedName>
    <definedName name="XDO_?REMARKS?429?">'SDFS-C-33'!$J$18:$J$76</definedName>
    <definedName name="XDO_?REMARKS?43?">SMCBF!$J$10:$J$37</definedName>
    <definedName name="XDO_?REMARKS?430?">'SDFS-C-34'!$J$18:$J$32</definedName>
    <definedName name="XDO_?REMARKS?431?">'SDFS-C-34'!$J$18:$J$48</definedName>
    <definedName name="XDO_?REMARKS?432?">'SDFS-C-34'!$J$18:$J$65</definedName>
    <definedName name="XDO_?REMARKS?433?">'SDFS-C-34'!$J$18:$J$70</definedName>
    <definedName name="XDO_?REMARKS?434?">'SDFS-C-35'!$J$18:$J$32</definedName>
    <definedName name="XDO_?REMARKS?435?">'SDFS-C-35'!$J$18:$J$47</definedName>
    <definedName name="XDO_?REMARKS?436?">'SDFS-C-35'!$J$18:$J$64</definedName>
    <definedName name="XDO_?REMARKS?437?">'SDFS-C-35'!$J$18:$J$69</definedName>
    <definedName name="XDO_?REMARKS?438?">'SDFS-C-36'!$J$18</definedName>
    <definedName name="XDO_?REMARKS?439?">'SDFS-C-36'!$J$18:$J$22</definedName>
    <definedName name="XDO_?REMARKS?44?">SMCBF!$J$10:$J$50</definedName>
    <definedName name="XDO_?REMARKS?440?">'SDFS-C-36'!$J$18:$J$35</definedName>
    <definedName name="XDO_?REMARKS?441?">'SDFS-C-36'!$J$18:$J$43</definedName>
    <definedName name="XDO_?REMARKS?442?">'SDFS-C-36'!$J$18:$J$60</definedName>
    <definedName name="XDO_?REMARKS?443?">'SDFS-C-36'!$J$18:$J$65</definedName>
    <definedName name="XDO_?REMARKS?444?">'SDFS-C-37'!$J$18:$J$20</definedName>
    <definedName name="XDO_?REMARKS?445?">'SDFS-C-37'!$J$18:$J$24</definedName>
    <definedName name="XDO_?REMARKS?446?">'SDFS-C-37'!$J$18:$J$38</definedName>
    <definedName name="XDO_?REMARKS?447?">'SDFS-C-37'!$J$18:$J$48</definedName>
    <definedName name="XDO_?REMARKS?448?">'SDFS-C-37'!$J$18:$J$65</definedName>
    <definedName name="XDO_?REMARKS?449?">'SDFS-C-37'!$J$18:$J$70</definedName>
    <definedName name="XDO_?REMARKS?45?">SMCBF!$J$10:$J$58</definedName>
    <definedName name="XDO_?REMARKS?450?">'SDFS-C-38'!$J$18:$J$29</definedName>
    <definedName name="XDO_?REMARKS?451?">'SDFS-C-38'!$J$18:$J$46</definedName>
    <definedName name="XDO_?REMARKS?452?">'SDFS-C-38'!$J$18:$J$53</definedName>
    <definedName name="XDO_?REMARKS?453?">'SDFS-C-38'!$J$18:$J$70</definedName>
    <definedName name="XDO_?REMARKS?454?">'SDFS-C-38'!$J$18:$J$75</definedName>
    <definedName name="XDO_?REMARKS?455?">SCBF!$J$18:$J$94</definedName>
    <definedName name="XDO_?REMARKS?456?">SCBF!$J$18:$J$101</definedName>
    <definedName name="XDO_?REMARKS?457?">SCBF!$J$18:$J$111</definedName>
    <definedName name="XDO_?REMARKS?458?">SCBF!$J$18:$J$117</definedName>
    <definedName name="XDO_?REMARKS?459?">SCBF!$J$18:$J$124</definedName>
    <definedName name="XDO_?REMARKS?46?">SMCBF!$J$10:$J$83</definedName>
    <definedName name="XDO_?REMARKS?460?">SCBF!$J$18:$J$147</definedName>
    <definedName name="XDO_?REMARKS?461?">SCBF!$J$18:$J$152</definedName>
    <definedName name="XDO_?REMARKS?462?">'SDFS-C-40'!$J$18:$J$28</definedName>
    <definedName name="XDO_?REMARKS?463?">'SDFS-C-40'!$J$18:$J$39</definedName>
    <definedName name="XDO_?REMARKS?464?">'SDFS-C-40'!$J$18:$J$62</definedName>
    <definedName name="XDO_?REMARKS?465?">'SDFS-C-40'!$J$18:$J$67</definedName>
    <definedName name="XDO_?REMARKS?466?">'SDFS-C-41'!$J$18:$J$31</definedName>
    <definedName name="XDO_?REMARKS?467?">'SDFS-C-41'!$J$18:$J$42</definedName>
    <definedName name="XDO_?REMARKS?468?">'SDFS-C-41'!$J$18:$J$65</definedName>
    <definedName name="XDO_?REMARKS?469?">'SDFS-C-41'!$J$18:$J$70</definedName>
    <definedName name="XDO_?REMARKS?47?">SMCBF!$J$10:$J$88</definedName>
    <definedName name="XDO_?REMARKS?470?">'SDFS-C-42'!$J$18:$J$19</definedName>
    <definedName name="XDO_?REMARKS?471?">'SDFS-C-42'!$J$18:$J$34</definedName>
    <definedName name="XDO_?REMARKS?472?">'SDFS-C-42'!$J$18:$J$44</definedName>
    <definedName name="XDO_?REMARKS?473?">'SDFS-C-42'!$J$18:$J$61</definedName>
    <definedName name="XDO_?REMARKS?474?">'SDFS-C-42'!$J$18:$J$66</definedName>
    <definedName name="XDO_?REMARKS?475?">'SDFS-C-43'!$J$18:$J$28</definedName>
    <definedName name="XDO_?REMARKS?476?">'SDFS-C-43'!$J$18:$J$41</definedName>
    <definedName name="XDO_?REMARKS?477?">'SDFS-C-43'!$J$18:$J$64</definedName>
    <definedName name="XDO_?REMARKS?478?">'SDFS-C-43'!$J$18:$J$69</definedName>
    <definedName name="XDO_?REMARKS?479?">'SDFS-C-44'!$J$18:$J$28</definedName>
    <definedName name="XDO_?REMARKS?48?">SOF!$J$48:$J$49</definedName>
    <definedName name="XDO_?REMARKS?480?">'SDFS-C-44'!$J$18:$J$39</definedName>
    <definedName name="XDO_?REMARKS?481?">'SDFS-C-44'!$J$18:$J$62</definedName>
    <definedName name="XDO_?REMARKS?482?">'SDFS-C-44'!$J$18:$J$67</definedName>
    <definedName name="XDO_?REMARKS?483?">'SCPOF-A1'!$J$10:$J$59</definedName>
    <definedName name="XDO_?REMARKS?484?">'SCPOF-A1'!$J$10:$J$75</definedName>
    <definedName name="XDO_?REMARKS?485?">'SCPOF-A1'!$J$10:$J$79</definedName>
    <definedName name="XDO_?REMARKS?486?">'SCPOF-A1'!$J$10:$J$108</definedName>
    <definedName name="XDO_?REMARKS?487?">'SCPOF-A1'!$J$10:$J$113</definedName>
    <definedName name="XDO_?REMARKS?488?">'SDFS-C-46'!$J$18:$J$25</definedName>
    <definedName name="XDO_?REMARKS?489?">'SDFS-C-46'!$J$18:$J$29</definedName>
    <definedName name="XDO_?REMARKS?49?">SOF!$J$48:$J$54</definedName>
    <definedName name="XDO_?REMARKS?490?">'SDFS-C-46'!$J$18:$J$39</definedName>
    <definedName name="XDO_?REMARKS?491?">'SDFS-C-46'!$J$18:$J$46</definedName>
    <definedName name="XDO_?REMARKS?492?">'SDFS-C-46'!$J$18:$J$63</definedName>
    <definedName name="XDO_?REMARKS?493?">'SDFS-C-46'!$J$18:$J$68</definedName>
    <definedName name="XDO_?REMARKS?494?">SEMVF!$J$10:$J$59</definedName>
    <definedName name="XDO_?REMARKS?495?">SEMVF!$J$10:$J$96</definedName>
    <definedName name="XDO_?REMARKS?496?">SEMVF!$J$10:$J$100</definedName>
    <definedName name="XDO_?REMARKS?497?">SEMVF!$J$10:$J$105</definedName>
    <definedName name="XDO_?REMARKS?498?">'SDFS-C-47'!$J$18:$J$20</definedName>
    <definedName name="XDO_?REMARKS?499?">'SDFS-C-47'!$J$18:$J$24</definedName>
    <definedName name="XDO_?REMARKS?5?">SMTGS!$J$10:$J$71</definedName>
    <definedName name="XDO_?REMARKS?50?">SMMDF!$J$18:$J$45</definedName>
    <definedName name="XDO_?REMARKS?500?">'SDFS-C-47'!$J$18:$J$36</definedName>
    <definedName name="XDO_?REMARKS?501?">'SDFS-C-47'!$J$18:$J$45</definedName>
    <definedName name="XDO_?REMARKS?502?">'SDFS-C-47'!$J$18:$J$62</definedName>
    <definedName name="XDO_?REMARKS?503?">'SDFS-C-47'!$J$18:$J$67</definedName>
    <definedName name="XDO_?REMARKS?504?">'SDFS-C-48'!$J$18:$J$34</definedName>
    <definedName name="XDO_?REMARKS?505?">'SDFS-C-48'!$J$18:$J$44</definedName>
    <definedName name="XDO_?REMARKS?506?">'SDFS-C-48'!$J$18:$J$67</definedName>
    <definedName name="XDO_?REMARKS?507?">'SDFS-C-48'!$J$18:$J$72</definedName>
    <definedName name="XDO_?REMARKS?508?">'SDFS-C-49'!$J$18:$J$26</definedName>
    <definedName name="XDO_?REMARKS?509?">'SDFS-C-49'!$J$18:$J$37</definedName>
    <definedName name="XDO_?REMARKS?51?">SMMDF!$J$18:$J$67</definedName>
    <definedName name="XDO_?REMARKS?510?">'SDFS-C-49'!$J$18:$J$60</definedName>
    <definedName name="XDO_?REMARKS?511?">'SDFS-C-49'!$J$18:$J$65</definedName>
    <definedName name="XDO_?REMARKS?512?">'SCPOF-Series A (Plan 2)'!$J$10:$J$59</definedName>
    <definedName name="XDO_?REMARKS?513?">'SCPOF-Series A (Plan 2)'!$J$10:$J$74</definedName>
    <definedName name="XDO_?REMARKS?514?">'SCPOF-Series A (Plan 2)'!$J$10:$J$84</definedName>
    <definedName name="XDO_?REMARKS?515?">'SCPOF-Series A (Plan 2)'!$J$10:$J$107</definedName>
    <definedName name="XDO_?REMARKS?516?">'SCPOF-Series A (Plan 2)'!$J$10:$J$112</definedName>
    <definedName name="XDO_?REMARKS?517?">'SDFS-C-50'!$J$18:$J$26</definedName>
    <definedName name="XDO_?REMARKS?518?">'SDFS-C-50'!$J$18:$J$40</definedName>
    <definedName name="XDO_?REMARKS?519?">'SDFS-C-50'!$J$18:$J$47</definedName>
    <definedName name="XDO_?REMARKS?52?">SMMDF!$J$18:$J$75</definedName>
    <definedName name="XDO_?REMARKS?520?">'SDFS-C-50'!$J$18:$J$64</definedName>
    <definedName name="XDO_?REMARKS?521?">'SDFS-C-50'!$J$18:$J$69</definedName>
    <definedName name="XDO_?REMARKS?522?">'SFMP- Series 1'!$J$26:$J$31</definedName>
    <definedName name="XDO_?REMARKS?523?">'SFMP- Series 1'!$J$26:$J$54</definedName>
    <definedName name="XDO_?REMARKS?524?">'SFMP- Series 1'!$J$26:$J$59</definedName>
    <definedName name="XDO_?REMARKS?525?">'SFMP- Series 2'!$J$18:$J$29</definedName>
    <definedName name="XDO_?REMARKS?526?">'SFMP- Series 2'!$J$18:$J$60</definedName>
    <definedName name="XDO_?REMARKS?527?">'SFMP- Series 2'!$J$18:$J$65</definedName>
    <definedName name="XDO_?REMARKS?528?">'SFMP- Series 3'!$J$18:$J$29</definedName>
    <definedName name="XDO_?REMARKS?529?">'SFMP- Series 3'!$J$18:$J$60</definedName>
    <definedName name="XDO_?REMARKS?53?">SMMDF!$J$18:$J$100</definedName>
    <definedName name="XDO_?REMARKS?530?">'SFMP- Series 3'!$J$18:$J$65</definedName>
    <definedName name="XDO_?REMARKS?531?">'SFMP- Series 4'!$J$18:$J$21</definedName>
    <definedName name="XDO_?REMARKS?532?">'SFMP- Series 4'!$J$18:$J$35</definedName>
    <definedName name="XDO_?REMARKS?533?">'SFMP- Series 4'!$J$18:$J$45</definedName>
    <definedName name="XDO_?REMARKS?534?">'SFMP- Series 4'!$J$18:$J$62</definedName>
    <definedName name="XDO_?REMARKS?535?">'SFMP- Series 4'!$J$18:$J$67</definedName>
    <definedName name="XDO_?REMARKS?536?">'SCPOF-Series A (Plan 3)'!$J$10:$J$59</definedName>
    <definedName name="XDO_?REMARKS?537?">'SCPOF-Series A (Plan 3)'!$J$10:$J$74</definedName>
    <definedName name="XDO_?REMARKS?538?">'SCPOF-Series A (Plan 3)'!$J$10:$J$84</definedName>
    <definedName name="XDO_?REMARKS?539?">'SCPOF-Series A (Plan 3)'!$J$10:$J$107</definedName>
    <definedName name="XDO_?REMARKS?54?">SMMDF!$J$18:$J$105</definedName>
    <definedName name="XDO_?REMARKS?540?">'SCPOF-Series A (Plan 3)'!$J$10:$J$112</definedName>
    <definedName name="XDO_?REMARKS?541?">'SFMP- Series 6'!$J$26:$J$29</definedName>
    <definedName name="XDO_?REMARKS?542?">'SFMP- Series 6'!$J$26:$J$52</definedName>
    <definedName name="XDO_?REMARKS?543?">'SFMP- Series 6'!$J$26:$J$57</definedName>
    <definedName name="XDO_?REMARKS?544?">'SFMP- Series 7'!$J$18:$J$32</definedName>
    <definedName name="XDO_?REMARKS?545?">'SFMP- Series 7'!$J$18:$J$63</definedName>
    <definedName name="XDO_?REMARKS?546?">'SFMP- Series 7'!$J$18:$J$68</definedName>
    <definedName name="XDO_?REMARKS?547?">'SFMP- Series 8'!$J$18:$J$32</definedName>
    <definedName name="XDO_?REMARKS?548?">'SFMP- Series 8'!$J$18:$J$47</definedName>
    <definedName name="XDO_?REMARKS?549?">'SFMP- Series 8'!$J$18:$J$64</definedName>
    <definedName name="XDO_?REMARKS?55?">SLF!$J$24</definedName>
    <definedName name="XDO_?REMARKS?550?">'SFMP- Series 8'!$J$18:$J$69</definedName>
    <definedName name="XDO_?REMARKS?551?">'SCPOF-Series A (Plan 4)'!$J$10:$J$59</definedName>
    <definedName name="XDO_?REMARKS?552?">'SCPOF-Series A (Plan 4)'!$J$10:$J$75</definedName>
    <definedName name="XDO_?REMARKS?553?">'SCPOF-Series A (Plan 4)'!$J$10:$J$85</definedName>
    <definedName name="XDO_?REMARKS?554?">'SCPOF-Series A (Plan 4)'!$J$10:$J$108</definedName>
    <definedName name="XDO_?REMARKS?555?">'SCPOF-Series A (Plan 4)'!$J$10:$J$113</definedName>
    <definedName name="XDO_?REMARKS?556?">'SFMP- Series 9'!$J$18:$J$31</definedName>
    <definedName name="XDO_?REMARKS?557?">'SFMP- Series 9'!$J$18:$J$62</definedName>
    <definedName name="XDO_?REMARKS?558?">'SFMP- Series 9'!$J$18:$J$67</definedName>
    <definedName name="XDO_?REMARKS?559?">'SFMP- Series 10'!$J$18:$J$31</definedName>
    <definedName name="XDO_?REMARKS?56?">SLF!$J$24:$J$28</definedName>
    <definedName name="XDO_?REMARKS?560?">'SFMP- Series 10'!$J$18:$J$62</definedName>
    <definedName name="XDO_?REMARKS?561?">'SFMP- Series 10'!$J$18:$J$67</definedName>
    <definedName name="XDO_?REMARKS?562?">'SFMP- Series 11'!$J$18:$J$36</definedName>
    <definedName name="XDO_?REMARKS?563?">'SFMP- Series 11'!$J$18:$J$67</definedName>
    <definedName name="XDO_?REMARKS?564?">'SFMP- Series 11'!$J$18:$J$72</definedName>
    <definedName name="XDO_?REMARKS?565?">'SFMP- Series 12'!$J$18:$J$31</definedName>
    <definedName name="XDO_?REMARKS?566?">'SFMP- Series 12'!$J$18:$J$62</definedName>
    <definedName name="XDO_?REMARKS?567?">'SFMP- Series 12'!$J$18:$J$67</definedName>
    <definedName name="XDO_?REMARKS?568?">'SFMP- Series 13'!$J$18:$J$31</definedName>
    <definedName name="XDO_?REMARKS?569?">'SFMP- Series 13'!$J$18:$J$62</definedName>
    <definedName name="XDO_?REMARKS?57?">SLF!$J$24:$J$106</definedName>
    <definedName name="XDO_?REMARKS?570?">'SFMP- Series 13'!$J$18:$J$67</definedName>
    <definedName name="XDO_?REMARKS?571?">'SFMP- Series 14'!$J$18:$J$31</definedName>
    <definedName name="XDO_?REMARKS?572?">'SFMP- Series 14'!$J$18:$J$62</definedName>
    <definedName name="XDO_?REMARKS?573?">'SFMP- Series 14'!$J$18:$J$67</definedName>
    <definedName name="XDO_?REMARKS?574?">'SFMP- Series 15'!$J$18:$J$29</definedName>
    <definedName name="XDO_?REMARKS?575?">'SFMP- Series 15'!$J$18:$J$60</definedName>
    <definedName name="XDO_?REMARKS?576?">'SFMP- Series 15'!$J$18:$J$65</definedName>
    <definedName name="XDO_?REMARKS?577?">'SFMP- Series 16'!$J$18:$J$33</definedName>
    <definedName name="XDO_?REMARKS?578?">'SFMP- Series 16'!$J$18:$J$64</definedName>
    <definedName name="XDO_?REMARKS?579?">'SFMP- Series 16'!$J$18:$J$69</definedName>
    <definedName name="XDO_?REMARKS?58?">SLF!$J$24:$J$117</definedName>
    <definedName name="XDO_?REMARKS?580?">'SFMP- Series 17'!$J$18:$J$30</definedName>
    <definedName name="XDO_?REMARKS?581?">'SFMP- Series 17'!$J$18:$J$61</definedName>
    <definedName name="XDO_?REMARKS?582?">'SFMP- Series 17'!$J$18:$J$66</definedName>
    <definedName name="XDO_?REMARKS?583?">'SCPOF-Series A (Plan 5)'!$J$10:$J$59</definedName>
    <definedName name="XDO_?REMARKS?584?">'SCPOF-Series A (Plan 5)'!$J$10:$J$78</definedName>
    <definedName name="XDO_?REMARKS?585?">'SCPOF-Series A (Plan 5)'!$J$10:$J$109</definedName>
    <definedName name="XDO_?REMARKS?586?">'SCPOF-Series A (Plan 5)'!$J$10:$J$114</definedName>
    <definedName name="XDO_?REMARKS?587?">'SFMP- Series 18'!$J$18:$J$30</definedName>
    <definedName name="XDO_?REMARKS?588?">'SFMP- Series 18'!$J$18:$J$61</definedName>
    <definedName name="XDO_?REMARKS?589?">'SFMP- Series 18'!$J$18:$J$66</definedName>
    <definedName name="XDO_?REMARKS?59?">SLF!$J$24:$J$133</definedName>
    <definedName name="XDO_?REMARKS?590?">'SCPOF-Series A (Plan 6)'!$J$10:$J$59</definedName>
    <definedName name="XDO_?REMARKS?591?">'SCPOF-Series A (Plan 6)'!$J$10:$J$76</definedName>
    <definedName name="XDO_?REMARKS?592?">'SCPOF-Series A (Plan 6)'!$J$10:$J$107</definedName>
    <definedName name="XDO_?REMARKS?593?">'SCPOF-Series A (Plan 6)'!$J$10:$J$112</definedName>
    <definedName name="XDO_?REMARKS?594?">'SFMP- Series 19'!$J$18:$J$32</definedName>
    <definedName name="XDO_?REMARKS?595?">'SFMP- Series 19'!$J$18:$J$63</definedName>
    <definedName name="XDO_?REMARKS?596?">'SFMP- Series 19'!$J$18:$J$68</definedName>
    <definedName name="XDO_?REMARKS?597?">'SFMP- Series 20'!$J$18:$J$29</definedName>
    <definedName name="XDO_?REMARKS?598?">'SFMP- Series 20'!$J$18:$J$60</definedName>
    <definedName name="XDO_?REMARKS?599?">'SFMP- Series 20'!$J$18:$J$65</definedName>
    <definedName name="XDO_?REMARKS?6?">SMTGS!$J$10:$J$110</definedName>
    <definedName name="XDO_?REMARKS?60?">SLF!$J$24:$J$149</definedName>
    <definedName name="XDO_?REMARKS?600?">'SFMP- Series 21'!$J$18:$J$29</definedName>
    <definedName name="XDO_?REMARKS?601?">'SFMP- Series 21'!$J$18:$J$60</definedName>
    <definedName name="XDO_?REMARKS?602?">'SFMP- Series 21'!$J$18:$J$65</definedName>
    <definedName name="XDO_?REMARKS?603?">'SFMP- Series 22'!$J$18:$J$28</definedName>
    <definedName name="XDO_?REMARKS?604?">'SFMP- Series 22'!$J$18:$J$59</definedName>
    <definedName name="XDO_?REMARKS?605?">'SFMP- Series 22'!$J$18:$J$64</definedName>
    <definedName name="XDO_?REMARKS?606?">'SFMP- Series 23'!$J$18:$J$28</definedName>
    <definedName name="XDO_?REMARKS?607?">'SFMP- Series 23'!$J$18:$J$59</definedName>
    <definedName name="XDO_?REMARKS?608?">'SFMP- Series 23'!$J$18:$J$64</definedName>
    <definedName name="XDO_?REMARKS?609?">'SFMP- Series 24'!$J$18:$J$25</definedName>
    <definedName name="XDO_?REMARKS?61?">SLF!$J$24:$J$154</definedName>
    <definedName name="XDO_?REMARKS?610?">'SFMP- Series 24'!$J$18:$J$56</definedName>
    <definedName name="XDO_?REMARKS?611?">'SFMP- Series 24'!$J$18:$J$61</definedName>
    <definedName name="XDO_?REMARKS?612?">'SFMP- Series 25'!$J$18:$J$19</definedName>
    <definedName name="XDO_?REMARKS?613?">'SFMP- Series 25'!$J$18:$J$50</definedName>
    <definedName name="XDO_?REMARKS?614?">'SFMP- Series 25'!$J$18:$J$55</definedName>
    <definedName name="XDO_?REMARKS?615?">#REF!</definedName>
    <definedName name="XDO_?REMARKS?616?">#REF!</definedName>
    <definedName name="XDO_?REMARKS?617?">SBIRIOS!$J$10:$J$50</definedName>
    <definedName name="XDO_?REMARKS?618?">SBIRIOS!$J$10:$J$89</definedName>
    <definedName name="XDO_?REMARKS?619?">SBIRIOS!$J$10:$J$94</definedName>
    <definedName name="XDO_?REMARKS?62?">SDBF!$J$18:$J$26</definedName>
    <definedName name="XDO_?REMARKS?620?">#REF!</definedName>
    <definedName name="XDO_?REMARKS?621?">#REF!</definedName>
    <definedName name="XDO_?REMARKS?622?">#REF!</definedName>
    <definedName name="XDO_?REMARKS?623?">#REF!</definedName>
    <definedName name="XDO_?REMARKS?63?">SDBF!$J$18:$J$36</definedName>
    <definedName name="XDO_?REMARKS?64?">SDBF!$J$18:$J$61</definedName>
    <definedName name="XDO_?REMARKS?65?">SDBF!$J$18:$J$66</definedName>
    <definedName name="XDO_?REMARKS?66?">SSF!$J$18</definedName>
    <definedName name="XDO_?REMARKS?67?">SSF!$J$18:$J$74</definedName>
    <definedName name="XDO_?REMARKS?68?">SSF!$J$18:$J$99</definedName>
    <definedName name="XDO_?REMARKS?69?">SSF!$J$18:$J$116</definedName>
    <definedName name="XDO_?REMARKS?7?">SMTGS!$J$10:$J$115</definedName>
    <definedName name="XDO_?REMARKS?70?">SSF!$J$18:$J$121</definedName>
    <definedName name="XDO_?REMARKS?71?">SCRF!$J$18:$J$87</definedName>
    <definedName name="XDO_?REMARKS?72?">SCRF!$J$18:$J$113</definedName>
    <definedName name="XDO_?REMARKS?73?">SCRF!$J$18:$J$124</definedName>
    <definedName name="XDO_?REMARKS?74?">SCRF!$J$18:$J$143</definedName>
    <definedName name="XDO_?REMARKS?75?">SCRF!$J$18:$J$148</definedName>
    <definedName name="XDO_?REMARKS?76?">SFEF!$J$10:$J$32</definedName>
    <definedName name="XDO_?REMARKS?77?">SFEF!$J$10:$J$71</definedName>
    <definedName name="XDO_?REMARKS?78?">SFEF!$J$10:$J$75</definedName>
    <definedName name="XDO_?REMARKS?79?">SFEF!$J$10:$J$80</definedName>
    <definedName name="XDO_?REMARKS?8?">SMGLF!$J$10:$J$47</definedName>
    <definedName name="XDO_?REMARKS?80?">SDHF!$J$10:$J$36</definedName>
    <definedName name="XDO_?REMARKS?81?">SDHF!$J$10:$J$62</definedName>
    <definedName name="XDO_?REMARKS?82?">SDHF!$J$10:$J$76</definedName>
    <definedName name="XDO_?REMARKS?83?">SDHF!$J$10:$J$84</definedName>
    <definedName name="XDO_?REMARKS?84?">SDHF!$J$10:$J$109</definedName>
    <definedName name="XDO_?REMARKS?85?">SDHF!$J$10:$J$114</definedName>
    <definedName name="XDO_?REMARKS?86?">SMUSD!$J$18:$J$64</definedName>
    <definedName name="XDO_?REMARKS?87?">SMUSD!$J$18:$J$70</definedName>
    <definedName name="XDO_?REMARKS?88?">SMUSD!$J$18:$J$86</definedName>
    <definedName name="XDO_?REMARKS?89?">SMUSD!$J$18:$J$113</definedName>
    <definedName name="XDO_?REMARKS?9?">SMGLF!$J$10:$J$86</definedName>
    <definedName name="XDO_?REMARKS?90?">SMUSD!$J$18:$J$144</definedName>
    <definedName name="XDO_?REMARKS?91?">SMUSD!$J$18:$J$148</definedName>
    <definedName name="XDO_?REMARKS?92?">SMUSD!$J$18:$J$163</definedName>
    <definedName name="XDO_?REMARKS?93?">SMUSD!$J$18:$J$168</definedName>
    <definedName name="XDO_?REMARKS?94?">SMIDCAP!$J$10:$J$55</definedName>
    <definedName name="XDO_?REMARKS?95?">SMIDCAP!$J$10:$J$94</definedName>
    <definedName name="XDO_?REMARKS?96?">SMIDCAP!$J$10:$J$99</definedName>
    <definedName name="XDO_?REMARKS?97?">SMCMF!$J$24:$J$27</definedName>
    <definedName name="XDO_?REMARKS?98?">SMCMF!$J$24:$J$52</definedName>
    <definedName name="XDO_?REMARKS?99?">SMCMF!$J$24:$J$57</definedName>
    <definedName name="XDO_?TDATE?">SMEEF!$D$4</definedName>
    <definedName name="XDO_?TITL?">SMEEF!$A$8:$A$45</definedName>
    <definedName name="XDO_?TITL?1?">SLMF!$A$8:$A$70</definedName>
    <definedName name="XDO_?TITL?10?">SNIF!$A$8:$A$59</definedName>
    <definedName name="XDO_?TITL?100?">SCBF!$A$16:$A$94</definedName>
    <definedName name="XDO_?TITL?101?">'SDFS-C-40'!$A$16:$A$28</definedName>
    <definedName name="XDO_?TITL?102?">'SDFS-C-41'!$A$16:$A$31</definedName>
    <definedName name="XDO_?TITL?103?">'SDFS-C-42'!$A$16:$A$19</definedName>
    <definedName name="XDO_?TITL?104?">'SDFS-C-43'!$A$16:$A$28</definedName>
    <definedName name="XDO_?TITL?105?">'SDFS-C-44'!$A$16:$A$28</definedName>
    <definedName name="XDO_?TITL?106?">'SCPOF-A1'!$A$8:$A$59</definedName>
    <definedName name="XDO_?TITL?107?">'SDFS-C-46'!$A$16:$A$25</definedName>
    <definedName name="XDO_?TITL?108?">SEMVF!$A$8:$A$59</definedName>
    <definedName name="XDO_?TITL?109?">'SDFS-C-47'!$A$16:$A$20</definedName>
    <definedName name="XDO_?TITL?11?">SMCBF!$A$8:$A$33</definedName>
    <definedName name="XDO_?TITL?110?">'SDFS-C-48'!$A$16:$A$34</definedName>
    <definedName name="XDO_?TITL?111?">'SDFS-C-49'!$A$16:$A$26</definedName>
    <definedName name="XDO_?TITL?112?">'SCPOF-Series A (Plan 2)'!$A$8:$A$59</definedName>
    <definedName name="XDO_?TITL?113?">'SDFS-C-50'!$A$16:$A$26</definedName>
    <definedName name="XDO_?TITL?114?">'SFMP- Series 1'!$A$16:$A$31</definedName>
    <definedName name="XDO_?TITL?115?">'SFMP- Series 2'!$A$16:$A$29</definedName>
    <definedName name="XDO_?TITL?116?">'SFMP- Series 3'!$A$16:$A$29</definedName>
    <definedName name="XDO_?TITL?117?">'SFMP- Series 4'!$A$16:$A$21</definedName>
    <definedName name="XDO_?TITL?118?">'SCPOF-Series A (Plan 3)'!$A$8:$A$59</definedName>
    <definedName name="XDO_?TITL?119?">'SFMP- Series 6'!$A$16:$A$29</definedName>
    <definedName name="XDO_?TITL?12?">SOF!$A$38:$A$49</definedName>
    <definedName name="XDO_?TITL?120?">'SFMP- Series 7'!$A$16:$A$32</definedName>
    <definedName name="XDO_?TITL?121?">'SFMP- Series 8'!$A$16:$A$32</definedName>
    <definedName name="XDO_?TITL?122?">'SCPOF-Series A (Plan 4)'!$A$8:$A$59</definedName>
    <definedName name="XDO_?TITL?123?">'SFMP- Series 9'!$A$16:$A$31</definedName>
    <definedName name="XDO_?TITL?124?">'SFMP- Series 10'!$A$16:$A$31</definedName>
    <definedName name="XDO_?TITL?125?">'SFMP- Series 11'!$A$16:$A$36</definedName>
    <definedName name="XDO_?TITL?126?">'SFMP- Series 12'!$A$16:$A$31</definedName>
    <definedName name="XDO_?TITL?127?">'SFMP- Series 13'!$A$16:$A$31</definedName>
    <definedName name="XDO_?TITL?128?">'SFMP- Series 14'!$A$16:$A$31</definedName>
    <definedName name="XDO_?TITL?129?">'SFMP- Series 15'!$A$16:$A$29</definedName>
    <definedName name="XDO_?TITL?13?">SMMDF!$A$16:$A$45</definedName>
    <definedName name="XDO_?TITL?130?">'SFMP- Series 16'!$A$16:$A$33</definedName>
    <definedName name="XDO_?TITL?131?">'SFMP- Series 17'!$A$16:$A$30</definedName>
    <definedName name="XDO_?TITL?132?">'SCPOF-Series A (Plan 5)'!$A$8:$A$59</definedName>
    <definedName name="XDO_?TITL?133?">'SFMP- Series 18'!$A$16:$A$30</definedName>
    <definedName name="XDO_?TITL?134?">'SCPOF-Series A (Plan 6)'!$A$8:$A$59</definedName>
    <definedName name="XDO_?TITL?135?">'SFMP- Series 19'!$A$16:$A$32</definedName>
    <definedName name="XDO_?TITL?136?">'SFMP- Series 20'!$A$16:$A$29</definedName>
    <definedName name="XDO_?TITL?137?">'SFMP- Series 21'!$A$16:$A$29</definedName>
    <definedName name="XDO_?TITL?138?">'SFMP- Series 22'!$A$16:$A$28</definedName>
    <definedName name="XDO_?TITL?139?">'SFMP- Series 23'!$A$16:$A$28</definedName>
    <definedName name="XDO_?TITL?14?">SLF!$A$16:$A$24</definedName>
    <definedName name="XDO_?TITL?140?">'SFMP- Series 24'!$A$16:$A$25</definedName>
    <definedName name="XDO_?TITL?141?">'SFMP- Series 25'!$A$16:$A$19</definedName>
    <definedName name="XDO_?TITL?142?">#REF!</definedName>
    <definedName name="XDO_?TITL?143?">SBIRIOS!$A$8:$A$50</definedName>
    <definedName name="XDO_?TITL?144?">#REF!</definedName>
    <definedName name="XDO_?TITL?145?">#REF!</definedName>
    <definedName name="XDO_?TITL?15?">SDBF!$A$16:$A$26</definedName>
    <definedName name="XDO_?TITL?16?">SSF!$A$16:$A$18</definedName>
    <definedName name="XDO_?TITL?17?">SCRF!$A$16:$A$87</definedName>
    <definedName name="XDO_?TITL?18?">SFEF!$A$8:$A$32</definedName>
    <definedName name="XDO_?TITL?19?">SDHF!$A$8:$A$36</definedName>
    <definedName name="XDO_?TITL?2?">SMTGS!$A$8:$A$71</definedName>
    <definedName name="XDO_?TITL?20?">SMUSD!$A$16:$A$64</definedName>
    <definedName name="XDO_?TITL?21?">SMIDCAP!$A$8:$A$55</definedName>
    <definedName name="XDO_?TITL?22?">SMCMF!$A$16:$A$27</definedName>
    <definedName name="XDO_?TITL?23?">SMCOMMA!$A$8:$A$33</definedName>
    <definedName name="XDO_?TITL?24?">SMGF!$A$16:$A$29</definedName>
    <definedName name="XDO_?TITL?25?">SMMULTI!$A$8:$A$62</definedName>
    <definedName name="XDO_?TITL?26?">SMAAF!$A$8:$A$59</definedName>
    <definedName name="XDO_?TITL?27?">SBLUECHIP!$A$8:$A$61</definedName>
    <definedName name="XDO_?TITL?28?">SAOF!$A$8:$A$86</definedName>
    <definedName name="XDO_?TITL?29?">SIF!$A$8:$A$35</definedName>
    <definedName name="XDO_?TITL?3?">SMGLF!$A$8:$A$47</definedName>
    <definedName name="XDO_?TITL?30?">SMLDF!$A$16:$A$73</definedName>
    <definedName name="XDO_?TITL?31?">SSTDF!$A$16:$A$128</definedName>
    <definedName name="XDO_?TITL?32?">'SETF-Gold'!$A$38:$A$42</definedName>
    <definedName name="XDO_?TITL?33?">SPSU!$A$8:$A$28</definedName>
    <definedName name="XDO_?TITL?34?">SGF!$A$38:$A$40</definedName>
    <definedName name="XDO_?TITL?35?">'STAF-II'!$A$8:$A$35</definedName>
    <definedName name="XDO_?TITL?36?">'SETF-SENSEX'!$A$8:$A$40</definedName>
    <definedName name="XDO_?TITL?37?">SSCF!$A$8:$A$56</definedName>
    <definedName name="XDO_?TITL?38?">SBPF!$A$16:$A$64</definedName>
    <definedName name="XDO_?TITL?39?">'STAF-III'!$A$8:$A$35</definedName>
    <definedName name="XDO_?TITL?4?">SEHF!$A$8:$A$57</definedName>
    <definedName name="XDO_?TITL?40?">'SEOF-I'!$A$8:$A$41</definedName>
    <definedName name="XDO_?TITL?41?">'SLTAF-I'!$A$8:$A$33</definedName>
    <definedName name="XDO_?TITL?42?">'SLTAF-II'!$A$8:$A$33</definedName>
    <definedName name="XDO_?TITL?43?">SBFS!$A$8:$A$25</definedName>
    <definedName name="XDO_?TITL?44?">SDAAF!$A$8:$A$42</definedName>
    <definedName name="XDO_?TITL?45?">'SETF-NN50'!$A$8:$A$59</definedName>
    <definedName name="XDO_?TITL?46?">'SETF-NBank'!$A$8:$A$21</definedName>
    <definedName name="XDO_?TITL?47?">'SETF-BSE 100'!$A$8:$A$110</definedName>
    <definedName name="XDO_?TITL?48?">SESF!$A$8:$A$88</definedName>
    <definedName name="XDO_?TITL?49?">'SETF-Nifty 50'!$A$8:$A$59</definedName>
    <definedName name="XDO_?TITL?5?">SMIF!$A$16:$A$35</definedName>
    <definedName name="XDO_?TITL?50?">'SEOF-IV'!$A$8:$A$42</definedName>
    <definedName name="XDO_?TITL?51?">'SLTAF-III'!$A$8:$A$33</definedName>
    <definedName name="XDO_?TITL?52?">'SETF-10 Yr Gilt'!$A$16:$A$24</definedName>
    <definedName name="XDO_?TITL?53?">'SDAFS-XVIII'!$A$8:$A$20</definedName>
    <definedName name="XDO_?TITL?54?">'SLTAF-IV'!$A$8:$A$37</definedName>
    <definedName name="XDO_?TITL?55?">'SDAFS-XIX'!$A$8:$A$20</definedName>
    <definedName name="XDO_?TITL?56?">'SDFS-B-46'!$A$16:$A$26</definedName>
    <definedName name="XDO_?TITL?57?">'SDFS-B-49'!$A$16:$A$28</definedName>
    <definedName name="XDO_?TITL?58?">'SDAFS-XXII'!$A$8:$A$20</definedName>
    <definedName name="XDO_?TITL?59?">'SDFS-C-1'!$A$16:$A$26</definedName>
    <definedName name="XDO_?TITL?6?">SCOF!$A$8:$A$38</definedName>
    <definedName name="XDO_?TITL?60?">'SDAFS-XXIII'!$A$8:$A$20</definedName>
    <definedName name="XDO_?TITL?61?">'SDFS-C-2'!$A$16:$A$26</definedName>
    <definedName name="XDO_?TITL?62?">'SDAFS-XXIV'!$A$8:$A$34</definedName>
    <definedName name="XDO_?TITL?63?">'SDAFS-XXV'!$A$8:$A$34</definedName>
    <definedName name="XDO_?TITL?64?">'SLTAF-V'!$A$8:$A$41</definedName>
    <definedName name="XDO_?TITL?65?">'SDFS-C-7'!$A$16:$A$28</definedName>
    <definedName name="XDO_?TITL?66?">'SDAFS-XXVI'!$A$8:$A$34</definedName>
    <definedName name="XDO_?TITL?67?">'SDFS-C-8'!$A$16:$A$28</definedName>
    <definedName name="XDO_?TITL?68?">'SDFS-C-9'!$A$16:$A$27</definedName>
    <definedName name="XDO_?TITL?69?">'SDFS-C-10'!$A$16:$A$29</definedName>
    <definedName name="XDO_?TITL?7?">STOF!$A$8:$A$22</definedName>
    <definedName name="XDO_?TITL?70?">'SDAFS-XXVII'!$A$8:$A$33</definedName>
    <definedName name="XDO_?TITL?71?">'SDFS-C-12'!$A$16:$A$27</definedName>
    <definedName name="XDO_?TITL?72?">'SDFS-C-14'!$A$16:$A$28</definedName>
    <definedName name="XDO_?TITL?73?">'SLTAF-VI'!$A$8:$A$54</definedName>
    <definedName name="XDO_?TITL?74?">'SDAFS-XXVIII'!$A$8:$A$32</definedName>
    <definedName name="XDO_?TITL?75?">'SDFS-C-16'!$A$16:$A$33</definedName>
    <definedName name="XDO_?TITL?76?">'SDFS-C-18'!$A$16:$A$37</definedName>
    <definedName name="XDO_?TITL?77?">'SDFS-C-19'!$A$16:$A$30</definedName>
    <definedName name="XDO_?TITL?78?">'SDAFS-XXIX'!$A$8:$A$33</definedName>
    <definedName name="XDO_?TITL?79?">'SDFS-C-20'!$A$16:$A$28</definedName>
    <definedName name="XDO_?TITL?8?">SHOF!$A$8:$A$29</definedName>
    <definedName name="XDO_?TITL?80?">'SDFS-C-21'!$A$16:$A$30</definedName>
    <definedName name="XDO_?TITL?81?">'SDFS-C-22'!$A$16:$A$29</definedName>
    <definedName name="XDO_?TITL?82?">'SDFS-C-23'!$A$16:$A$34</definedName>
    <definedName name="XDO_?TITL?83?">'SETF-SN50'!$A$8:$A$59</definedName>
    <definedName name="XDO_?TITL?84?">'SDFS-C-24'!$A$16:$A$29</definedName>
    <definedName name="XDO_?TITL?85?">'SDFS-C-25'!$A$16:$A$33</definedName>
    <definedName name="XDO_?TITL?86?">'SDAFS-XXX'!$A$8:$A$33</definedName>
    <definedName name="XDO_?TITL?87?">'SDFS-C-26'!$A$16:$A$32</definedName>
    <definedName name="XDO_?TITL?88?">'SDFS-C-27'!$A$16:$A$29</definedName>
    <definedName name="XDO_?TITL?89?">'SDFS-C-28'!$A$16:$A$32</definedName>
    <definedName name="XDO_?TITL?9?">SCF!$A$8:$A$50</definedName>
    <definedName name="XDO_?TITL?90?">'SDFS-C-30'!$A$16:$A$31</definedName>
    <definedName name="XDO_?TITL?91?">'SETF-Quality'!$A$8:$A$39</definedName>
    <definedName name="XDO_?TITL?92?">'SDFS-C-31'!$A$28:$A$31</definedName>
    <definedName name="XDO_?TITL?93?">'SDFS-C-32'!$A$16:$A$36</definedName>
    <definedName name="XDO_?TITL?94?">'SDFS-C-33'!$A$16:$A$37</definedName>
    <definedName name="XDO_?TITL?95?">'SDFS-C-34'!$A$16:$A$32</definedName>
    <definedName name="XDO_?TITL?96?">'SDFS-C-35'!$A$16:$A$32</definedName>
    <definedName name="XDO_?TITL?97?">'SDFS-C-36'!$A$16:$A$18</definedName>
    <definedName name="XDO_?TITL?98?">'SDFS-C-37'!$A$16:$A$20</definedName>
    <definedName name="XDO_?TITL?99?">'SDFS-C-38'!$A$16:$A$29</definedName>
    <definedName name="XDO_GROUP_?G_2?">SMEEF!$2:$99</definedName>
    <definedName name="XDO_GROUP_?G_2?1?">SLMF!$2:$115</definedName>
    <definedName name="XDO_GROUP_?G_2?10?">SNIF!$2:$110</definedName>
    <definedName name="XDO_GROUP_?G_2?100?">SCBF!$2:$155</definedName>
    <definedName name="XDO_GROUP_?G_2?101?">'SDFS-C-40'!$2:$70</definedName>
    <definedName name="XDO_GROUP_?G_2?102?">'SDFS-C-41'!$2:$73</definedName>
    <definedName name="XDO_GROUP_?G_2?103?">'SDFS-C-42'!$2:$69</definedName>
    <definedName name="XDO_GROUP_?G_2?104?">'SDFS-C-43'!$2:$72</definedName>
    <definedName name="XDO_GROUP_?G_2?105?">'SDFS-C-44'!$2:$70</definedName>
    <definedName name="XDO_GROUP_?G_2?106?">'SCPOF-A1'!$2:$116</definedName>
    <definedName name="XDO_GROUP_?G_2?107?">'SDFS-C-46'!$2:$71</definedName>
    <definedName name="XDO_GROUP_?G_2?108?">SEMVF!$2:$108</definedName>
    <definedName name="XDO_GROUP_?G_2?109?">'SDFS-C-47'!$2:$70</definedName>
    <definedName name="XDO_GROUP_?G_2?11?">SMCBF!$2:$91</definedName>
    <definedName name="XDO_GROUP_?G_2?110?">'SDFS-C-48'!$2:$75</definedName>
    <definedName name="XDO_GROUP_?G_2?111?">'SDFS-C-49'!$2:$68</definedName>
    <definedName name="XDO_GROUP_?G_2?112?">'SCPOF-Series A (Plan 2)'!$2:$115</definedName>
    <definedName name="XDO_GROUP_?G_2?113?">'SDFS-C-50'!$2:$72</definedName>
    <definedName name="XDO_GROUP_?G_2?114?">'SFMP- Series 1'!$2:$62</definedName>
    <definedName name="XDO_GROUP_?G_2?115?">'SFMP- Series 2'!$2:$68</definedName>
    <definedName name="XDO_GROUP_?G_2?116?">'SFMP- Series 3'!$2:$68</definedName>
    <definedName name="XDO_GROUP_?G_2?117?">'SFMP- Series 4'!$2:$70</definedName>
    <definedName name="XDO_GROUP_?G_2?118?">'SCPOF-Series A (Plan 3)'!$2:$115</definedName>
    <definedName name="XDO_GROUP_?G_2?119?">'SFMP- Series 6'!$2:$60</definedName>
    <definedName name="XDO_GROUP_?G_2?12?">SOF!$2:$57</definedName>
    <definedName name="XDO_GROUP_?G_2?120?">'SFMP- Series 7'!$2:$71</definedName>
    <definedName name="XDO_GROUP_?G_2?121?">'SFMP- Series 8'!$2:$72</definedName>
    <definedName name="XDO_GROUP_?G_2?122?">'SCPOF-Series A (Plan 4)'!$2:$116</definedName>
    <definedName name="XDO_GROUP_?G_2?123?">'SFMP- Series 9'!$2:$70</definedName>
    <definedName name="XDO_GROUP_?G_2?124?">'SFMP- Series 10'!$2:$70</definedName>
    <definedName name="XDO_GROUP_?G_2?125?">'SFMP- Series 11'!$2:$75</definedName>
    <definedName name="XDO_GROUP_?G_2?126?">'SFMP- Series 12'!$2:$70</definedName>
    <definedName name="XDO_GROUP_?G_2?127?">'SFMP- Series 13'!$2:$70</definedName>
    <definedName name="XDO_GROUP_?G_2?128?">'SFMP- Series 14'!$2:$70</definedName>
    <definedName name="XDO_GROUP_?G_2?129?">'SFMP- Series 15'!$2:$68</definedName>
    <definedName name="XDO_GROUP_?G_2?13?">SMMDF!$2:$108</definedName>
    <definedName name="XDO_GROUP_?G_2?130?">'SFMP- Series 16'!$2:$72</definedName>
    <definedName name="XDO_GROUP_?G_2?131?">'SFMP- Series 17'!$2:$69</definedName>
    <definedName name="XDO_GROUP_?G_2?132?">'SCPOF-Series A (Plan 5)'!$2:$117</definedName>
    <definedName name="XDO_GROUP_?G_2?133?">'SFMP- Series 18'!$2:$69</definedName>
    <definedName name="XDO_GROUP_?G_2?134?">'SCPOF-Series A (Plan 6)'!$2:$115</definedName>
    <definedName name="XDO_GROUP_?G_2?135?">'SFMP- Series 19'!$2:$71</definedName>
    <definedName name="XDO_GROUP_?G_2?136?">'SFMP- Series 20'!$2:$68</definedName>
    <definedName name="XDO_GROUP_?G_2?137?">'SFMP- Series 21'!$2:$68</definedName>
    <definedName name="XDO_GROUP_?G_2?138?">'SFMP- Series 22'!$2:$67</definedName>
    <definedName name="XDO_GROUP_?G_2?139?">'SFMP- Series 23'!$2:$67</definedName>
    <definedName name="XDO_GROUP_?G_2?14?">SLF!$2:$157</definedName>
    <definedName name="XDO_GROUP_?G_2?140?">'SFMP- Series 24'!$2:$64</definedName>
    <definedName name="XDO_GROUP_?G_2?141?">'SFMP- Series 25'!$2:$58</definedName>
    <definedName name="XDO_GROUP_?G_2?142?">#REF!</definedName>
    <definedName name="XDO_GROUP_?G_2?143?">SBIRIOS!$2:$97</definedName>
    <definedName name="XDO_GROUP_?G_2?144?">#REF!</definedName>
    <definedName name="XDO_GROUP_?G_2?145?">#REF!</definedName>
    <definedName name="XDO_GROUP_?G_2?15?">SDBF!$2:$69</definedName>
    <definedName name="XDO_GROUP_?G_2?16?">SSF!$2:$124</definedName>
    <definedName name="XDO_GROUP_?G_2?17?">SCRF!$2:$151</definedName>
    <definedName name="XDO_GROUP_?G_2?18?">SFEF!$2:$83</definedName>
    <definedName name="XDO_GROUP_?G_2?19?">SDHF!$2:$117</definedName>
    <definedName name="XDO_GROUP_?G_2?2?">SMTGS!$2:$118</definedName>
    <definedName name="XDO_GROUP_?G_2?20?">SMUSD!$2:$171</definedName>
    <definedName name="XDO_GROUP_?G_2?21?">SMIDCAP!$2:$102</definedName>
    <definedName name="XDO_GROUP_?G_2?22?">SMCMF!$2:$60</definedName>
    <definedName name="XDO_GROUP_?G_2?23?">SMCOMMA!$2:$80</definedName>
    <definedName name="XDO_GROUP_?G_2?24?">SMGF!$2:$63</definedName>
    <definedName name="XDO_GROUP_?G_2?25?">SMMULTI!$2:$109</definedName>
    <definedName name="XDO_GROUP_?G_2?26?">SMAAF!$2:$110</definedName>
    <definedName name="XDO_GROUP_?G_2?27?">SBLUECHIP!$2:$110</definedName>
    <definedName name="XDO_GROUP_?G_2?28?">SAOF!$2:$176</definedName>
    <definedName name="XDO_GROUP_?G_2?29?">SIF!$2:$82</definedName>
    <definedName name="XDO_GROUP_?G_2?3?">SMGLF!$2:$94</definedName>
    <definedName name="XDO_GROUP_?G_2?30?">SMLDF!$2:$155</definedName>
    <definedName name="XDO_GROUP_?G_2?31?">SSTDF!$2:$194</definedName>
    <definedName name="XDO_GROUP_?G_2?32?">'SETF-Gold'!$2:$58</definedName>
    <definedName name="XDO_GROUP_?G_2?33?">SPSU!$2:$75</definedName>
    <definedName name="XDO_GROUP_?G_2?34?">SGF!$2:$58</definedName>
    <definedName name="XDO_GROUP_?G_2?35?">'STAF-II'!$2:$85</definedName>
    <definedName name="XDO_GROUP_?G_2?36?">'SETF-SENSEX'!$2:$87</definedName>
    <definedName name="XDO_GROUP_?G_2?37?">SSCF!$2:$105</definedName>
    <definedName name="XDO_GROUP_?G_2?38?">SBPF!$2:$110</definedName>
    <definedName name="XDO_GROUP_?G_2?39?">'STAF-III'!$2:$82</definedName>
    <definedName name="XDO_GROUP_?G_2?4?">SEHF!$2:$185</definedName>
    <definedName name="XDO_GROUP_?G_2?40?">'SEOF-I'!$2:$90</definedName>
    <definedName name="XDO_GROUP_?G_2?41?">'SLTAF-I'!$2:$82</definedName>
    <definedName name="XDO_GROUP_?G_2?42?">'SLTAF-II'!$2:$82</definedName>
    <definedName name="XDO_GROUP_?G_2?43?">SBFS!$2:$74</definedName>
    <definedName name="XDO_GROUP_?G_2?44?">SDAAF!$2:$93</definedName>
    <definedName name="XDO_GROUP_?G_2?45?">'SETF-NN50'!$2:$106</definedName>
    <definedName name="XDO_GROUP_?G_2?46?">'SETF-NBank'!$2:$68</definedName>
    <definedName name="XDO_GROUP_?G_2?47?">'SETF-BSE 100'!$2:$157</definedName>
    <definedName name="XDO_GROUP_?G_2?48?">SESF!$2:$155</definedName>
    <definedName name="XDO_GROUP_?G_2?49?">'SETF-Nifty 50'!$2:$106</definedName>
    <definedName name="XDO_GROUP_?G_2?5?">SMIF!$2:$78</definedName>
    <definedName name="XDO_GROUP_?G_2?50?">'SEOF-IV'!$2:$91</definedName>
    <definedName name="XDO_GROUP_?G_2?51?">'SLTAF-III'!$2:$82</definedName>
    <definedName name="XDO_GROUP_?G_2?52?">'SETF-10 Yr Gilt'!$2:$57</definedName>
    <definedName name="XDO_GROUP_?G_2?53?">'SDAFS-XVIII'!$2:$91</definedName>
    <definedName name="XDO_GROUP_?G_2?54?">'SLTAF-IV'!$2:$86</definedName>
    <definedName name="XDO_GROUP_?G_2?55?">'SDAFS-XIX'!$2:$95</definedName>
    <definedName name="XDO_GROUP_?G_2?56?">'SDFS-B-46'!$2:$72</definedName>
    <definedName name="XDO_GROUP_?G_2?57?">'SDFS-B-49'!$2:$73</definedName>
    <definedName name="XDO_GROUP_?G_2?58?">'SDAFS-XXII'!$2:$107</definedName>
    <definedName name="XDO_GROUP_?G_2?59?">'SDFS-C-1'!$2:$72</definedName>
    <definedName name="XDO_GROUP_?G_2?6?">SCOF!$2:$85</definedName>
    <definedName name="XDO_GROUP_?G_2?60?">'SDAFS-XXIII'!$2:$99</definedName>
    <definedName name="XDO_GROUP_?G_2?61?">'SDFS-C-2'!$2:$70</definedName>
    <definedName name="XDO_GROUP_?G_2?62?">'SDAFS-XXIV'!$2:$106</definedName>
    <definedName name="XDO_GROUP_?G_2?63?">'SDAFS-XXV'!$2:$104</definedName>
    <definedName name="XDO_GROUP_?G_2?64?">'SLTAF-V'!$2:$88</definedName>
    <definedName name="XDO_GROUP_?G_2?65?">'SDFS-C-7'!$2:$72</definedName>
    <definedName name="XDO_GROUP_?G_2?66?">'SDAFS-XXVI'!$2:$102</definedName>
    <definedName name="XDO_GROUP_?G_2?67?">'SDFS-C-8'!$2:$71</definedName>
    <definedName name="XDO_GROUP_?G_2?68?">'SDFS-C-9'!$2:$70</definedName>
    <definedName name="XDO_GROUP_?G_2?69?">'SDFS-C-10'!$2:$73</definedName>
    <definedName name="XDO_GROUP_?G_2?7?">STOF!$2:$75</definedName>
    <definedName name="XDO_GROUP_?G_2?70?">'SDAFS-XXVII'!$2:$97</definedName>
    <definedName name="XDO_GROUP_?G_2?71?">'SDFS-C-12'!$2:$73</definedName>
    <definedName name="XDO_GROUP_?G_2?72?">'SDFS-C-14'!$2:$72</definedName>
    <definedName name="XDO_GROUP_?G_2?73?">'SLTAF-VI'!$2:$101</definedName>
    <definedName name="XDO_GROUP_?G_2?74?">'SDAFS-XXVIII'!$2:$99</definedName>
    <definedName name="XDO_GROUP_?G_2?75?">'SDFS-C-16'!$2:$79</definedName>
    <definedName name="XDO_GROUP_?G_2?76?">'SDFS-C-18'!$2:$83</definedName>
    <definedName name="XDO_GROUP_?G_2?77?">'SDFS-C-19'!$2:$75</definedName>
    <definedName name="XDO_GROUP_?G_2?78?">'SDAFS-XXIX'!$2:$99</definedName>
    <definedName name="XDO_GROUP_?G_2?79?">'SDFS-C-20'!$2:$75</definedName>
    <definedName name="XDO_GROUP_?G_2?8?">SHOF!$2:$78</definedName>
    <definedName name="XDO_GROUP_?G_2?80?">'SDFS-C-21'!$2:$76</definedName>
    <definedName name="XDO_GROUP_?G_2?81?">'SDFS-C-22'!$2:$73</definedName>
    <definedName name="XDO_GROUP_?G_2?82?">'SDFS-C-23'!$2:$80</definedName>
    <definedName name="XDO_GROUP_?G_2?83?">'SETF-SN50'!$2:$105</definedName>
    <definedName name="XDO_GROUP_?G_2?84?">'SDFS-C-24'!$2:$72</definedName>
    <definedName name="XDO_GROUP_?G_2?85?">'SDFS-C-25'!$2:$78</definedName>
    <definedName name="XDO_GROUP_?G_2?86?">'SDAFS-XXX'!$2:$94</definedName>
    <definedName name="XDO_GROUP_?G_2?87?">'SDFS-C-26'!$2:$72</definedName>
    <definedName name="XDO_GROUP_?G_2?88?">'SDFS-C-27'!$2:$70</definedName>
    <definedName name="XDO_GROUP_?G_2?89?">'SDFS-C-28'!$2:$75</definedName>
    <definedName name="XDO_GROUP_?G_2?9?">SCF!$2:$100</definedName>
    <definedName name="XDO_GROUP_?G_2?90?">'SDFS-C-30'!$2:$74</definedName>
    <definedName name="XDO_GROUP_?G_2?91?">'SETF-Quality'!$2:$86</definedName>
    <definedName name="XDO_GROUP_?G_2?92?">'SDFS-C-31'!$2:$66</definedName>
    <definedName name="XDO_GROUP_?G_2?93?">'SDFS-C-32'!$2:$77</definedName>
    <definedName name="XDO_GROUP_?G_2?94?">'SDFS-C-33'!$2:$79</definedName>
    <definedName name="XDO_GROUP_?G_2?95?">'SDFS-C-34'!$2:$73</definedName>
    <definedName name="XDO_GROUP_?G_2?96?">'SDFS-C-35'!$2:$72</definedName>
    <definedName name="XDO_GROUP_?G_2?97?">'SDFS-C-36'!$2:$68</definedName>
    <definedName name="XDO_GROUP_?G_2?98?">'SDFS-C-37'!$2:$73</definedName>
    <definedName name="XDO_GROUP_?G_2?99?">'SDFS-C-38'!$2:$78</definedName>
    <definedName name="XDO_GROUP_?G_3?">SMEEF!$8:$98</definedName>
    <definedName name="XDO_GROUP_?G_3?1?">SLMF!$8:$114</definedName>
    <definedName name="XDO_GROUP_?G_3?10?">SNIF!$8:$109</definedName>
    <definedName name="XDO_GROUP_?G_3?100?">SCBF!$16:$154</definedName>
    <definedName name="XDO_GROUP_?G_3?101?">'SDFS-C-40'!$16:$69</definedName>
    <definedName name="XDO_GROUP_?G_3?102?">'SDFS-C-41'!$16:$72</definedName>
    <definedName name="XDO_GROUP_?G_3?103?">'SDFS-C-42'!$16:$68</definedName>
    <definedName name="XDO_GROUP_?G_3?104?">'SDFS-C-43'!$16:$71</definedName>
    <definedName name="XDO_GROUP_?G_3?105?">'SDFS-C-44'!$16:$69</definedName>
    <definedName name="XDO_GROUP_?G_3?106?">'SCPOF-A1'!$8:$115</definedName>
    <definedName name="XDO_GROUP_?G_3?107?">'SDFS-C-46'!$16:$70</definedName>
    <definedName name="XDO_GROUP_?G_3?108?">SEMVF!$8:$107</definedName>
    <definedName name="XDO_GROUP_?G_3?109?">'SDFS-C-47'!$16:$69</definedName>
    <definedName name="XDO_GROUP_?G_3?11?">SMCBF!$8:$90</definedName>
    <definedName name="XDO_GROUP_?G_3?110?">'SDFS-C-48'!$16:$74</definedName>
    <definedName name="XDO_GROUP_?G_3?111?">'SDFS-C-49'!$16:$67</definedName>
    <definedName name="XDO_GROUP_?G_3?112?">'SCPOF-Series A (Plan 2)'!$8:$114</definedName>
    <definedName name="XDO_GROUP_?G_3?113?">'SDFS-C-50'!$16:$71</definedName>
    <definedName name="XDO_GROUP_?G_3?114?">'SFMP- Series 1'!$16:$61</definedName>
    <definedName name="XDO_GROUP_?G_3?115?">'SFMP- Series 2'!$16:$67</definedName>
    <definedName name="XDO_GROUP_?G_3?116?">'SFMP- Series 3'!$16:$67</definedName>
    <definedName name="XDO_GROUP_?G_3?117?">'SFMP- Series 4'!$16:$69</definedName>
    <definedName name="XDO_GROUP_?G_3?118?">'SCPOF-Series A (Plan 3)'!$8:$114</definedName>
    <definedName name="XDO_GROUP_?G_3?119?">'SFMP- Series 6'!$16:$59</definedName>
    <definedName name="XDO_GROUP_?G_3?12?">SOF!$38:$56</definedName>
    <definedName name="XDO_GROUP_?G_3?120?">'SFMP- Series 7'!$16:$70</definedName>
    <definedName name="XDO_GROUP_?G_3?121?">'SFMP- Series 8'!$16:$71</definedName>
    <definedName name="XDO_GROUP_?G_3?122?">'SCPOF-Series A (Plan 4)'!$8:$115</definedName>
    <definedName name="XDO_GROUP_?G_3?123?">'SFMP- Series 9'!$16:$69</definedName>
    <definedName name="XDO_GROUP_?G_3?124?">'SFMP- Series 10'!$16:$69</definedName>
    <definedName name="XDO_GROUP_?G_3?125?">'SFMP- Series 11'!$16:$74</definedName>
    <definedName name="XDO_GROUP_?G_3?126?">'SFMP- Series 12'!$16:$69</definedName>
    <definedName name="XDO_GROUP_?G_3?127?">'SFMP- Series 13'!$16:$69</definedName>
    <definedName name="XDO_GROUP_?G_3?128?">'SFMP- Series 14'!$16:$69</definedName>
    <definedName name="XDO_GROUP_?G_3?129?">'SFMP- Series 15'!$16:$67</definedName>
    <definedName name="XDO_GROUP_?G_3?13?">SMMDF!$16:$107</definedName>
    <definedName name="XDO_GROUP_?G_3?130?">'SFMP- Series 16'!$16:$71</definedName>
    <definedName name="XDO_GROUP_?G_3?131?">'SFMP- Series 17'!$16:$68</definedName>
    <definedName name="XDO_GROUP_?G_3?132?">'SCPOF-Series A (Plan 5)'!$8:$116</definedName>
    <definedName name="XDO_GROUP_?G_3?133?">'SFMP- Series 18'!$16:$68</definedName>
    <definedName name="XDO_GROUP_?G_3?134?">'SCPOF-Series A (Plan 6)'!$8:$114</definedName>
    <definedName name="XDO_GROUP_?G_3?135?">'SFMP- Series 19'!$16:$70</definedName>
    <definedName name="XDO_GROUP_?G_3?136?">'SFMP- Series 20'!$16:$67</definedName>
    <definedName name="XDO_GROUP_?G_3?137?">'SFMP- Series 21'!$16:$67</definedName>
    <definedName name="XDO_GROUP_?G_3?138?">'SFMP- Series 22'!$16:$66</definedName>
    <definedName name="XDO_GROUP_?G_3?139?">'SFMP- Series 23'!$16:$66</definedName>
    <definedName name="XDO_GROUP_?G_3?14?">SLF!$16:$156</definedName>
    <definedName name="XDO_GROUP_?G_3?140?">'SFMP- Series 24'!$16:$63</definedName>
    <definedName name="XDO_GROUP_?G_3?141?">'SFMP- Series 25'!$16:$57</definedName>
    <definedName name="XDO_GROUP_?G_3?142?">#REF!</definedName>
    <definedName name="XDO_GROUP_?G_3?143?">SBIRIOS!$8:$96</definedName>
    <definedName name="XDO_GROUP_?G_3?144?">#REF!</definedName>
    <definedName name="XDO_GROUP_?G_3?145?">#REF!</definedName>
    <definedName name="XDO_GROUP_?G_3?15?">SDBF!$16:$68</definedName>
    <definedName name="XDO_GROUP_?G_3?16?">SSF!$16:$123</definedName>
    <definedName name="XDO_GROUP_?G_3?17?">SCRF!$16:$150</definedName>
    <definedName name="XDO_GROUP_?G_3?18?">SFEF!$8:$82</definedName>
    <definedName name="XDO_GROUP_?G_3?19?">SDHF!$8:$116</definedName>
    <definedName name="XDO_GROUP_?G_3?2?">SMTGS!$8:$117</definedName>
    <definedName name="XDO_GROUP_?G_3?20?">SMUSD!$16:$170</definedName>
    <definedName name="XDO_GROUP_?G_3?21?">SMIDCAP!$8:$101</definedName>
    <definedName name="XDO_GROUP_?G_3?22?">SMCMF!$16:$59</definedName>
    <definedName name="XDO_GROUP_?G_3?23?">SMCOMMA!$8:$79</definedName>
    <definedName name="XDO_GROUP_?G_3?24?">SMGF!$16:$62</definedName>
    <definedName name="XDO_GROUP_?G_3?25?">SMMULTI!$8:$108</definedName>
    <definedName name="XDO_GROUP_?G_3?26?">SMAAF!$8:$109</definedName>
    <definedName name="XDO_GROUP_?G_3?27?">SBLUECHIP!$8:$109</definedName>
    <definedName name="XDO_GROUP_?G_3?28?">SAOF!$8:$175</definedName>
    <definedName name="XDO_GROUP_?G_3?29?">SIF!$8:$81</definedName>
    <definedName name="XDO_GROUP_?G_3?3?">SMGLF!$8:$93</definedName>
    <definedName name="XDO_GROUP_?G_3?30?">SMLDF!$16:$154</definedName>
    <definedName name="XDO_GROUP_?G_3?31?">SSTDF!$16:$193</definedName>
    <definedName name="XDO_GROUP_?G_3?32?">'SETF-Gold'!$38:$57</definedName>
    <definedName name="XDO_GROUP_?G_3?33?">SPSU!$8:$74</definedName>
    <definedName name="XDO_GROUP_?G_3?34?">SGF!$38:$57</definedName>
    <definedName name="XDO_GROUP_?G_3?35?">'STAF-II'!$8:$84</definedName>
    <definedName name="XDO_GROUP_?G_3?36?">'SETF-SENSEX'!$8:$86</definedName>
    <definedName name="XDO_GROUP_?G_3?37?">SSCF!$8:$104</definedName>
    <definedName name="XDO_GROUP_?G_3?38?">SBPF!$16:$109</definedName>
    <definedName name="XDO_GROUP_?G_3?39?">'STAF-III'!$8:$81</definedName>
    <definedName name="XDO_GROUP_?G_3?4?">SEHF!$8:$184</definedName>
    <definedName name="XDO_GROUP_?G_3?40?">'SEOF-I'!$8:$89</definedName>
    <definedName name="XDO_GROUP_?G_3?41?">'SLTAF-I'!$8:$81</definedName>
    <definedName name="XDO_GROUP_?G_3?42?">'SLTAF-II'!$8:$81</definedName>
    <definedName name="XDO_GROUP_?G_3?43?">SBFS!$8:$73</definedName>
    <definedName name="XDO_GROUP_?G_3?44?">SDAAF!$8:$92</definedName>
    <definedName name="XDO_GROUP_?G_3?45?">'SETF-NN50'!$8:$105</definedName>
    <definedName name="XDO_GROUP_?G_3?46?">'SETF-NBank'!$8:$67</definedName>
    <definedName name="XDO_GROUP_?G_3?47?">'SETF-BSE 100'!$8:$156</definedName>
    <definedName name="XDO_GROUP_?G_3?48?">SESF!$8:$154</definedName>
    <definedName name="XDO_GROUP_?G_3?49?">'SETF-Nifty 50'!$8:$105</definedName>
    <definedName name="XDO_GROUP_?G_3?5?">SMIF!$16:$77</definedName>
    <definedName name="XDO_GROUP_?G_3?50?">'SEOF-IV'!$8:$90</definedName>
    <definedName name="XDO_GROUP_?G_3?51?">'SLTAF-III'!$8:$81</definedName>
    <definedName name="XDO_GROUP_?G_3?52?">'SETF-10 Yr Gilt'!$16:$56</definedName>
    <definedName name="XDO_GROUP_?G_3?53?">'SDAFS-XVIII'!$8:$90</definedName>
    <definedName name="XDO_GROUP_?G_3?54?">'SLTAF-IV'!$8:$85</definedName>
    <definedName name="XDO_GROUP_?G_3?55?">'SDAFS-XIX'!$8:$94</definedName>
    <definedName name="XDO_GROUP_?G_3?56?">'SDFS-B-46'!$16:$71</definedName>
    <definedName name="XDO_GROUP_?G_3?57?">'SDFS-B-49'!$16:$72</definedName>
    <definedName name="XDO_GROUP_?G_3?58?">'SDAFS-XXII'!$8:$106</definedName>
    <definedName name="XDO_GROUP_?G_3?59?">'SDFS-C-1'!$16:$71</definedName>
    <definedName name="XDO_GROUP_?G_3?6?">SCOF!$8:$84</definedName>
    <definedName name="XDO_GROUP_?G_3?60?">'SDAFS-XXIII'!$8:$98</definedName>
    <definedName name="XDO_GROUP_?G_3?61?">'SDFS-C-2'!$16:$69</definedName>
    <definedName name="XDO_GROUP_?G_3?62?">'SDAFS-XXIV'!$8:$105</definedName>
    <definedName name="XDO_GROUP_?G_3?63?">'SDAFS-XXV'!$8:$103</definedName>
    <definedName name="XDO_GROUP_?G_3?64?">'SLTAF-V'!$8:$87</definedName>
    <definedName name="XDO_GROUP_?G_3?65?">'SDFS-C-7'!$16:$71</definedName>
    <definedName name="XDO_GROUP_?G_3?66?">'SDAFS-XXVI'!$8:$101</definedName>
    <definedName name="XDO_GROUP_?G_3?67?">'SDFS-C-8'!$16:$70</definedName>
    <definedName name="XDO_GROUP_?G_3?68?">'SDFS-C-9'!$16:$69</definedName>
    <definedName name="XDO_GROUP_?G_3?69?">'SDFS-C-10'!$16:$72</definedName>
    <definedName name="XDO_GROUP_?G_3?7?">STOF!$8:$74</definedName>
    <definedName name="XDO_GROUP_?G_3?70?">'SDAFS-XXVII'!$8:$96</definedName>
    <definedName name="XDO_GROUP_?G_3?71?">'SDFS-C-12'!$16:$72</definedName>
    <definedName name="XDO_GROUP_?G_3?72?">'SDFS-C-14'!$16:$71</definedName>
    <definedName name="XDO_GROUP_?G_3?73?">'SLTAF-VI'!$8:$100</definedName>
    <definedName name="XDO_GROUP_?G_3?74?">'SDAFS-XXVIII'!$8:$98</definedName>
    <definedName name="XDO_GROUP_?G_3?75?">'SDFS-C-16'!$16:$78</definedName>
    <definedName name="XDO_GROUP_?G_3?76?">'SDFS-C-18'!$16:$82</definedName>
    <definedName name="XDO_GROUP_?G_3?77?">'SDFS-C-19'!$16:$74</definedName>
    <definedName name="XDO_GROUP_?G_3?78?">'SDAFS-XXIX'!$8:$98</definedName>
    <definedName name="XDO_GROUP_?G_3?79?">'SDFS-C-20'!$16:$74</definedName>
    <definedName name="XDO_GROUP_?G_3?8?">SHOF!$8:$77</definedName>
    <definedName name="XDO_GROUP_?G_3?80?">'SDFS-C-21'!$16:$75</definedName>
    <definedName name="XDO_GROUP_?G_3?81?">'SDFS-C-22'!$16:$72</definedName>
    <definedName name="XDO_GROUP_?G_3?82?">'SDFS-C-23'!$16:$79</definedName>
    <definedName name="XDO_GROUP_?G_3?83?">'SETF-SN50'!$8:$104</definedName>
    <definedName name="XDO_GROUP_?G_3?84?">'SDFS-C-24'!$16:$71</definedName>
    <definedName name="XDO_GROUP_?G_3?85?">'SDFS-C-25'!$16:$77</definedName>
    <definedName name="XDO_GROUP_?G_3?86?">'SDAFS-XXX'!$8:$93</definedName>
    <definedName name="XDO_GROUP_?G_3?87?">'SDFS-C-26'!$16:$71</definedName>
    <definedName name="XDO_GROUP_?G_3?88?">'SDFS-C-27'!$16:$69</definedName>
    <definedName name="XDO_GROUP_?G_3?89?">'SDFS-C-28'!$16:$74</definedName>
    <definedName name="XDO_GROUP_?G_3?9?">SCF!$8:$99</definedName>
    <definedName name="XDO_GROUP_?G_3?90?">'SDFS-C-30'!$16:$73</definedName>
    <definedName name="XDO_GROUP_?G_3?91?">'SETF-Quality'!$8:$85</definedName>
    <definedName name="XDO_GROUP_?G_3?92?">'SDFS-C-31'!$28:$65</definedName>
    <definedName name="XDO_GROUP_?G_3?93?">'SDFS-C-32'!$16:$76</definedName>
    <definedName name="XDO_GROUP_?G_3?94?">'SDFS-C-33'!$16:$78</definedName>
    <definedName name="XDO_GROUP_?G_3?95?">'SDFS-C-34'!$16:$72</definedName>
    <definedName name="XDO_GROUP_?G_3?96?">'SDFS-C-35'!$16:$71</definedName>
    <definedName name="XDO_GROUP_?G_3?97?">'SDFS-C-36'!$16:$67</definedName>
    <definedName name="XDO_GROUP_?G_3?98?">'SDFS-C-37'!$16:$72</definedName>
    <definedName name="XDO_GROUP_?G_3?99?">'SDFS-C-38'!$16:$77</definedName>
    <definedName name="XDO_GROUP_?G_4?">SMEEF!$B$96:$IV$96</definedName>
    <definedName name="XDO_GROUP_?G_4?1?">SLMF!$B$10:$IV$70</definedName>
    <definedName name="XDO_GROUP_?G_4?10?">SMGLF!$B$91:$IV$91</definedName>
    <definedName name="XDO_GROUP_?G_4?100?">SMCOMMA!$B$10:$IV$33</definedName>
    <definedName name="XDO_GROUP_?G_4?101?">SMCOMMA!$B$72:$IV$72</definedName>
    <definedName name="XDO_GROUP_?G_4?102?">SMCOMMA!$B$77:$IV$77</definedName>
    <definedName name="XDO_GROUP_?G_4?103?">SMGF!$B$24:$IV$29</definedName>
    <definedName name="XDO_GROUP_?G_4?104?">SMGF!$B$40:$IV$40</definedName>
    <definedName name="XDO_GROUP_?G_4?105?">SMGF!$B$55:$IV$55</definedName>
    <definedName name="XDO_GROUP_?G_4?106?">SMGF!$B$60:$IV$60</definedName>
    <definedName name="XDO_GROUP_?G_4?107?">SMMULTI!$B$10:$IV$62</definedName>
    <definedName name="XDO_GROUP_?G_4?108?">SMMULTI!$B$101:$IV$101</definedName>
    <definedName name="XDO_GROUP_?G_4?109?">SMMULTI!$B$106:$IV$106</definedName>
    <definedName name="XDO_GROUP_?G_4?11?">SEHF!$B$10:$IV$57</definedName>
    <definedName name="XDO_GROUP_?G_4?110?">SMAAF!$B$10:$IV$59</definedName>
    <definedName name="XDO_GROUP_?G_4?111?">SMAAF!$B$74:$IV$75</definedName>
    <definedName name="XDO_GROUP_?G_4?112?">SMAAF!$B$94:$IV$94</definedName>
    <definedName name="XDO_GROUP_?G_4?113?">SMAAF!$B$102:$IV$102</definedName>
    <definedName name="XDO_GROUP_?G_4?114?">SMAAF!$B$107:$IV$107</definedName>
    <definedName name="XDO_GROUP_?G_4?115?">SBLUECHIP!$B$10:$IV$61</definedName>
    <definedName name="XDO_GROUP_?G_4?116?">SBLUECHIP!$B$98:$IV$98</definedName>
    <definedName name="XDO_GROUP_?G_4?117?">SBLUECHIP!$B$102:$IV$102</definedName>
    <definedName name="XDO_GROUP_?G_4?118?">SBLUECHIP!$B$107:$IV$107</definedName>
    <definedName name="XDO_GROUP_?G_4?119?">SAOF!$B$10:$IV$86</definedName>
    <definedName name="XDO_GROUP_?G_4?12?">SEHF!$B$61:$IV$62</definedName>
    <definedName name="XDO_GROUP_?G_4?120?">SAOF!$B$95:$IV$104</definedName>
    <definedName name="XDO_GROUP_?G_4?121?">SAOF!$B$117:$IV$119</definedName>
    <definedName name="XDO_GROUP_?G_4?122?">SAOF!$B$136:$IV$164</definedName>
    <definedName name="XDO_GROUP_?G_4?123?">SAOF!$B$168:$IV$168</definedName>
    <definedName name="XDO_GROUP_?G_4?124?">SAOF!$B$173:$IV$173</definedName>
    <definedName name="XDO_GROUP_?G_4?125?">SIF!$B$10:$IV$35</definedName>
    <definedName name="XDO_GROUP_?G_4?126?">SIF!$B$74:$IV$74</definedName>
    <definedName name="XDO_GROUP_?G_4?127?">SIF!$B$79:$IV$79</definedName>
    <definedName name="XDO_GROUP_?G_4?128?">SMLDF!$B$18:$IV$73</definedName>
    <definedName name="XDO_GROUP_?G_4?129?">SMLDF!$B$77:$IV$87</definedName>
    <definedName name="XDO_GROUP_?G_4?13?">SEHF!$B$69:$IV$120</definedName>
    <definedName name="XDO_GROUP_?G_4?130?">SMLDF!$B$91:$IV$99</definedName>
    <definedName name="XDO_GROUP_?G_4?131?">SMLDF!$B$105:$IV$108</definedName>
    <definedName name="XDO_GROUP_?G_4?132?">SMLDF!$B$113:$IV$116</definedName>
    <definedName name="XDO_GROUP_?G_4?133?">SMLDF!$B$120:$IV$130</definedName>
    <definedName name="XDO_GROUP_?G_4?134?">SMLDF!$B$147:$IV$147</definedName>
    <definedName name="XDO_GROUP_?G_4?135?">SMLDF!$B$152:$IV$152</definedName>
    <definedName name="XDO_GROUP_?G_4?136?">SSTDF!$B$18:$IV$128</definedName>
    <definedName name="XDO_GROUP_?G_4?137?">SSTDF!$B$132:$IV$135</definedName>
    <definedName name="XDO_GROUP_?G_4?138?">SSTDF!$B$139:$IV$147</definedName>
    <definedName name="XDO_GROUP_?G_4?139?">SSTDF!$B$151:$IV$154</definedName>
    <definedName name="XDO_GROUP_?G_4?14?">SEHF!$B$124:$IV$139</definedName>
    <definedName name="XDO_GROUP_?G_4?140?">SSTDF!$B$158:$IV$161</definedName>
    <definedName name="XDO_GROUP_?G_4?141?">SSTDF!$B$168:$IV$169</definedName>
    <definedName name="XDO_GROUP_?G_4?142?">SSTDF!$B$186:$IV$186</definedName>
    <definedName name="XDO_GROUP_?G_4?143?">SSTDF!$B$191:$IV$191</definedName>
    <definedName name="XDO_GROUP_?G_4?144?">'SETF-Gold'!$B$42:$IV$42</definedName>
    <definedName name="XDO_GROUP_?G_4?145?">'SETF-Gold'!$B$50:$IV$50</definedName>
    <definedName name="XDO_GROUP_?G_4?146?">'SETF-Gold'!$B$55:$IV$55</definedName>
    <definedName name="XDO_GROUP_?G_4?147?">SPSU!$B$10:$IV$28</definedName>
    <definedName name="XDO_GROUP_?G_4?148?">SPSU!$B$67:$IV$67</definedName>
    <definedName name="XDO_GROUP_?G_4?149?">SPSU!$B$72:$IV$72</definedName>
    <definedName name="XDO_GROUP_?G_4?15?">SEHF!$B$145:$IV$149</definedName>
    <definedName name="XDO_GROUP_?G_4?150?">SGF!$B$40:$IV$40</definedName>
    <definedName name="XDO_GROUP_?G_4?151?">SGF!$B$50:$IV$50</definedName>
    <definedName name="XDO_GROUP_?G_4?152?">SGF!$B$55:$IV$55</definedName>
    <definedName name="XDO_GROUP_?G_4?153?">'STAF-II'!$B$10:$IV$35</definedName>
    <definedName name="XDO_GROUP_?G_4?154?">'STAF-II'!$B$39:$IV$40</definedName>
    <definedName name="XDO_GROUP_?G_4?155?">'STAF-II'!$B$77:$IV$77</definedName>
    <definedName name="XDO_GROUP_?G_4?156?">'STAF-II'!$B$82:$IV$82</definedName>
    <definedName name="XDO_GROUP_?G_4?157?">'SETF-SENSEX'!$B$10:$IV$40</definedName>
    <definedName name="XDO_GROUP_?G_4?158?">'SETF-SENSEX'!$B$79:$IV$79</definedName>
    <definedName name="XDO_GROUP_?G_4?159?">'SETF-SENSEX'!$B$84:$IV$84</definedName>
    <definedName name="XDO_GROUP_?G_4?16?">SEHF!$B$172:$IV$173</definedName>
    <definedName name="XDO_GROUP_?G_4?160?">SSCF!$B$10:$IV$56</definedName>
    <definedName name="XDO_GROUP_?G_4?161?">SSCF!$B$60:$IV$60</definedName>
    <definedName name="XDO_GROUP_?G_4?162?">SSCF!$B$97:$IV$97</definedName>
    <definedName name="XDO_GROUP_?G_4?163?">SSCF!$B$102:$IV$102</definedName>
    <definedName name="XDO_GROUP_?G_4?164?">SBPF!$B$18:$IV$64</definedName>
    <definedName name="XDO_GROUP_?G_4?165?">SBPF!$B$68:$IV$68</definedName>
    <definedName name="XDO_GROUP_?G_4?166?">SBPF!$B$74:$IV$77</definedName>
    <definedName name="XDO_GROUP_?G_4?167?">SBPF!$B$102:$IV$102</definedName>
    <definedName name="XDO_GROUP_?G_4?168?">SBPF!$B$107:$IV$107</definedName>
    <definedName name="XDO_GROUP_?G_4?169?">'STAF-III'!$B$10:$IV$35</definedName>
    <definedName name="XDO_GROUP_?G_4?17?">SEHF!$B$177:$IV$177</definedName>
    <definedName name="XDO_GROUP_?G_4?170?">'STAF-III'!$B$74:$IV$74</definedName>
    <definedName name="XDO_GROUP_?G_4?171?">'STAF-III'!$B$79:$IV$79</definedName>
    <definedName name="XDO_GROUP_?G_4?172?">'SEOF-I'!$B$10:$IV$41</definedName>
    <definedName name="XDO_GROUP_?G_4?173?">'SEOF-I'!$B$45:$IV$45</definedName>
    <definedName name="XDO_GROUP_?G_4?174?">'SEOF-I'!$B$82:$IV$82</definedName>
    <definedName name="XDO_GROUP_?G_4?175?">'SEOF-I'!$B$87:$IV$87</definedName>
    <definedName name="XDO_GROUP_?G_4?176?">'SLTAF-I'!$B$10:$IV$33</definedName>
    <definedName name="XDO_GROUP_?G_4?177?">'SLTAF-I'!$B$37:$IV$37</definedName>
    <definedName name="XDO_GROUP_?G_4?178?">'SLTAF-I'!$B$74:$IV$74</definedName>
    <definedName name="XDO_GROUP_?G_4?179?">'SLTAF-I'!$B$79:$IV$79</definedName>
    <definedName name="XDO_GROUP_?G_4?18?">SEHF!$B$182:$IV$182</definedName>
    <definedName name="XDO_GROUP_?G_4?180?">'SLTAF-II'!$B$10:$IV$33</definedName>
    <definedName name="XDO_GROUP_?G_4?181?">'SLTAF-II'!$B$37:$IV$37</definedName>
    <definedName name="XDO_GROUP_?G_4?182?">'SLTAF-II'!$B$74:$IV$74</definedName>
    <definedName name="XDO_GROUP_?G_4?183?">'SLTAF-II'!$B$79:$IV$79</definedName>
    <definedName name="XDO_GROUP_?G_4?184?">SBFS!$B$10:$IV$25</definedName>
    <definedName name="XDO_GROUP_?G_4?185?">SBFS!$B$29:$IV$29</definedName>
    <definedName name="XDO_GROUP_?G_4?186?">SBFS!$B$66:$IV$66</definedName>
    <definedName name="XDO_GROUP_?G_4?187?">SBFS!$B$71:$IV$71</definedName>
    <definedName name="XDO_GROUP_?G_4?188?">SDAAF!$B$10:$IV$42</definedName>
    <definedName name="XDO_GROUP_?G_4?189?">SDAAF!$B$79:$IV$81</definedName>
    <definedName name="XDO_GROUP_?G_4?19?">SMIF!$B$18:$IV$35</definedName>
    <definedName name="XDO_GROUP_?G_4?190?">SDAAF!$B$85:$IV$85</definedName>
    <definedName name="XDO_GROUP_?G_4?191?">SDAAF!$B$90:$IV$90</definedName>
    <definedName name="XDO_GROUP_?G_4?192?">'SETF-NN50'!$B$10:$IV$59</definedName>
    <definedName name="XDO_GROUP_?G_4?193?">'SETF-NN50'!$B$98:$IV$98</definedName>
    <definedName name="XDO_GROUP_?G_4?194?">'SETF-NN50'!$B$103:$IV$103</definedName>
    <definedName name="XDO_GROUP_?G_4?195?">'SETF-NBank'!$B$10:$IV$21</definedName>
    <definedName name="XDO_GROUP_?G_4?196?">'SETF-NBank'!$B$60:$IV$60</definedName>
    <definedName name="XDO_GROUP_?G_4?197?">'SETF-NBank'!$B$65:$IV$65</definedName>
    <definedName name="XDO_GROUP_?G_4?198?">'SETF-BSE 100'!$B$10:$IV$110</definedName>
    <definedName name="XDO_GROUP_?G_4?199?">'SETF-BSE 100'!$B$149:$IV$149</definedName>
    <definedName name="XDO_GROUP_?G_4?2?">SLMF!$B$67:$IV$69</definedName>
    <definedName name="XDO_GROUP_?G_4?20?">SMIF!$B$43:$IV$45</definedName>
    <definedName name="XDO_GROUP_?G_4?200?">'SETF-BSE 100'!$B$154:$IV$154</definedName>
    <definedName name="XDO_GROUP_?G_4?201?">SESF!$B$10:$IV$88</definedName>
    <definedName name="XDO_GROUP_?G_4?202?">SESF!$B$97:$IV$102</definedName>
    <definedName name="XDO_GROUP_?G_4?203?">SESF!$B$106:$IV$108</definedName>
    <definedName name="XDO_GROUP_?G_4?204?">SESF!$B$114:$IV$114</definedName>
    <definedName name="XDO_GROUP_?G_4?205?">SESF!$B$137:$IV$143</definedName>
    <definedName name="XDO_GROUP_?G_4?206?">SESF!$B$147:$IV$147</definedName>
    <definedName name="XDO_GROUP_?G_4?207?">SESF!$B$152:$IV$152</definedName>
    <definedName name="XDO_GROUP_?G_4?208?">'SETF-Nifty 50'!$B$10:$IV$59</definedName>
    <definedName name="XDO_GROUP_?G_4?209?">'SETF-Nifty 50'!$B$98:$IV$98</definedName>
    <definedName name="XDO_GROUP_?G_4?21?">SMIF!$B$70:$IV$70</definedName>
    <definedName name="XDO_GROUP_?G_4?210?">'SETF-Nifty 50'!$B$103:$IV$103</definedName>
    <definedName name="XDO_GROUP_?G_4?211?">'SEOF-IV'!$B$10:$IV$42</definedName>
    <definedName name="XDO_GROUP_?G_4?212?">'SEOF-IV'!$B$46:$IV$46</definedName>
    <definedName name="XDO_GROUP_?G_4?213?">'SEOF-IV'!$B$83:$IV$83</definedName>
    <definedName name="XDO_GROUP_?G_4?214?">'SEOF-IV'!$B$88:$IV$88</definedName>
    <definedName name="XDO_GROUP_?G_4?215?">'SLTAF-III'!$B$10:$IV$33</definedName>
    <definedName name="XDO_GROUP_?G_4?216?">'SLTAF-III'!$B$37:$IV$37</definedName>
    <definedName name="XDO_GROUP_?G_4?217?">'SLTAF-III'!$B$74:$IV$74</definedName>
    <definedName name="XDO_GROUP_?G_4?218?">'SLTAF-III'!$B$79:$IV$79</definedName>
    <definedName name="XDO_GROUP_?G_4?219?">'SETF-10 Yr Gilt'!$B$24:$IV$24</definedName>
    <definedName name="XDO_GROUP_?G_4?22?">SMIF!$B$75:$IV$75</definedName>
    <definedName name="XDO_GROUP_?G_4?220?">'SETF-10 Yr Gilt'!$B$49:$IV$49</definedName>
    <definedName name="XDO_GROUP_?G_4?221?">'SETF-10 Yr Gilt'!$B$54:$IV$54</definedName>
    <definedName name="XDO_GROUP_?G_4?222?">'SDAFS-XVIII'!$B$10:$IV$20</definedName>
    <definedName name="XDO_GROUP_?G_4?223?">'SDAFS-XVIII'!$B$29:$IV$37</definedName>
    <definedName name="XDO_GROUP_?G_4?224?">'SDAFS-XVIII'!$B$41:$IV$43</definedName>
    <definedName name="XDO_GROUP_?G_4?225?">'SDAFS-XVIII'!$B$51:$IV$51</definedName>
    <definedName name="XDO_GROUP_?G_4?226?">'SDAFS-XVIII'!$B$56:$IV$56</definedName>
    <definedName name="XDO_GROUP_?G_4?227?">'SDAFS-XVIII'!$B$60:$IV$66</definedName>
    <definedName name="XDO_GROUP_?G_4?228?">'SDAFS-XVIII'!$B$83:$IV$83</definedName>
    <definedName name="XDO_GROUP_?G_4?229?">'SDAFS-XVIII'!$B$88:$IV$88</definedName>
    <definedName name="XDO_GROUP_?G_4?23?">SCOF!$B$10:$IV$38</definedName>
    <definedName name="XDO_GROUP_?G_4?230?">'SLTAF-IV'!$B$10:$IV$37</definedName>
    <definedName name="XDO_GROUP_?G_4?231?">'SLTAF-IV'!$B$41:$IV$41</definedName>
    <definedName name="XDO_GROUP_?G_4?232?">'SLTAF-IV'!$B$78:$IV$78</definedName>
    <definedName name="XDO_GROUP_?G_4?233?">'SLTAF-IV'!$B$83:$IV$83</definedName>
    <definedName name="XDO_GROUP_?G_4?234?">'SDAFS-XIX'!$B$10:$IV$20</definedName>
    <definedName name="XDO_GROUP_?G_4?235?">'SDAFS-XIX'!$B$29:$IV$46</definedName>
    <definedName name="XDO_GROUP_?G_4?236?">'SDAFS-XIX'!$B$56:$IV$56</definedName>
    <definedName name="XDO_GROUP_?G_4?237?">'SDAFS-XIX'!$B$63:$IV$70</definedName>
    <definedName name="XDO_GROUP_?G_4?238?">'SDAFS-XIX'!$B$87:$IV$87</definedName>
    <definedName name="XDO_GROUP_?G_4?239?">'SDAFS-XIX'!$B$92:$IV$92</definedName>
    <definedName name="XDO_GROUP_?G_4?24?">SCOF!$B$77:$IV$77</definedName>
    <definedName name="XDO_GROUP_?G_4?240?">'SDFS-B-46'!$B$18:$IV$26</definedName>
    <definedName name="XDO_GROUP_?G_4?241?">'SDFS-B-46'!$B$36:$IV$36</definedName>
    <definedName name="XDO_GROUP_?G_4?242?">'SDFS-B-46'!$B$43:$IV$47</definedName>
    <definedName name="XDO_GROUP_?G_4?243?">'SDFS-B-46'!$B$64:$IV$64</definedName>
    <definedName name="XDO_GROUP_?G_4?244?">'SDFS-B-46'!$B$69:$IV$69</definedName>
    <definedName name="XDO_GROUP_?G_4?245?">'SDFS-B-49'!$B$18:$IV$28</definedName>
    <definedName name="XDO_GROUP_?G_4?246?">'SDFS-B-49'!$B$38:$IV$38</definedName>
    <definedName name="XDO_GROUP_?G_4?247?">'SDFS-B-49'!$B$45:$IV$48</definedName>
    <definedName name="XDO_GROUP_?G_4?248?">'SDFS-B-49'!$B$65:$IV$65</definedName>
    <definedName name="XDO_GROUP_?G_4?249?">'SDFS-B-49'!$B$70:$IV$70</definedName>
    <definedName name="XDO_GROUP_?G_4?25?">SCOF!$B$82:$IV$82</definedName>
    <definedName name="XDO_GROUP_?G_4?250?">'SDAFS-XXII'!$B$10:$IV$20</definedName>
    <definedName name="XDO_GROUP_?G_4?251?">'SDAFS-XXII'!$B$29:$IV$50</definedName>
    <definedName name="XDO_GROUP_?G_4?252?">'SDAFS-XXII'!$B$54:$IV$54</definedName>
    <definedName name="XDO_GROUP_?G_4?253?">'SDAFS-XXII'!$B$62:$IV$62</definedName>
    <definedName name="XDO_GROUP_?G_4?254?">'SDAFS-XXII'!$B$67:$IV$68</definedName>
    <definedName name="XDO_GROUP_?G_4?255?">'SDAFS-XXII'!$B$72:$IV$82</definedName>
    <definedName name="XDO_GROUP_?G_4?256?">'SDAFS-XXII'!$B$99:$IV$99</definedName>
    <definedName name="XDO_GROUP_?G_4?257?">'SDAFS-XXII'!$B$104:$IV$104</definedName>
    <definedName name="XDO_GROUP_?G_4?258?">'SDFS-C-1'!$B$18:$IV$26</definedName>
    <definedName name="XDO_GROUP_?G_4?259?">'SDFS-C-1'!$B$36:$IV$36</definedName>
    <definedName name="XDO_GROUP_?G_4?26?">STOF!$B$10:$IV$22</definedName>
    <definedName name="XDO_GROUP_?G_4?260?">'SDFS-C-1'!$B$43:$IV$47</definedName>
    <definedName name="XDO_GROUP_?G_4?261?">'SDFS-C-1'!$B$64:$IV$64</definedName>
    <definedName name="XDO_GROUP_?G_4?262?">'SDFS-C-1'!$B$69:$IV$69</definedName>
    <definedName name="XDO_GROUP_?G_4?263?">'SDAFS-XXIII'!$B$10:$IV$20</definedName>
    <definedName name="XDO_GROUP_?G_4?264?">'SDAFS-XXIII'!$B$29:$IV$47</definedName>
    <definedName name="XDO_GROUP_?G_4?265?">'SDAFS-XXIII'!$B$57:$IV$59</definedName>
    <definedName name="XDO_GROUP_?G_4?266?">'SDAFS-XXIII'!$B$66:$IV$74</definedName>
    <definedName name="XDO_GROUP_?G_4?267?">'SDAFS-XXIII'!$B$91:$IV$91</definedName>
    <definedName name="XDO_GROUP_?G_4?268?">'SDAFS-XXIII'!$B$96:$IV$96</definedName>
    <definedName name="XDO_GROUP_?G_4?269?">'SDFS-C-2'!$B$18:$IV$26</definedName>
    <definedName name="XDO_GROUP_?G_4?27?">STOF!$B$26:$IV$27</definedName>
    <definedName name="XDO_GROUP_?G_4?270?">'SDFS-C-2'!$B$36:$IV$36</definedName>
    <definedName name="XDO_GROUP_?G_4?271?">'SDFS-C-2'!$B$43:$IV$45</definedName>
    <definedName name="XDO_GROUP_?G_4?272?">'SDFS-C-2'!$B$62:$IV$62</definedName>
    <definedName name="XDO_GROUP_?G_4?273?">'SDFS-C-2'!$B$67:$IV$67</definedName>
    <definedName name="XDO_GROUP_?G_4?274?">'SDAFS-XXIV'!$B$10:$IV$34</definedName>
    <definedName name="XDO_GROUP_?G_4?275?">'SDAFS-XXIV'!$B$43:$IV$58</definedName>
    <definedName name="XDO_GROUP_?G_4?276?">'SDAFS-XXIV'!$B$68:$IV$71</definedName>
    <definedName name="XDO_GROUP_?G_4?277?">'SDAFS-XXIV'!$B$78:$IV$81</definedName>
    <definedName name="XDO_GROUP_?G_4?278?">'SDAFS-XXIV'!$B$98:$IV$98</definedName>
    <definedName name="XDO_GROUP_?G_4?279?">'SDAFS-XXIV'!$B$103:$IV$103</definedName>
    <definedName name="XDO_GROUP_?G_4?28?">STOF!$B$67:$IV$67</definedName>
    <definedName name="XDO_GROUP_?G_4?280?">'SDAFS-XXV'!$B$10:$IV$34</definedName>
    <definedName name="XDO_GROUP_?G_4?281?">'SDAFS-XXV'!$B$43:$IV$58</definedName>
    <definedName name="XDO_GROUP_?G_4?282?">'SDAFS-XXV'!$B$68:$IV$70</definedName>
    <definedName name="XDO_GROUP_?G_4?283?">'SDAFS-XXV'!$B$77:$IV$79</definedName>
    <definedName name="XDO_GROUP_?G_4?284?">'SDAFS-XXV'!$B$96:$IV$96</definedName>
    <definedName name="XDO_GROUP_?G_4?285?">'SDAFS-XXV'!$B$101:$IV$101</definedName>
    <definedName name="XDO_GROUP_?G_4?286?">'SLTAF-V'!$B$10:$IV$41</definedName>
    <definedName name="XDO_GROUP_?G_4?287?">'SLTAF-V'!$B$80:$IV$80</definedName>
    <definedName name="XDO_GROUP_?G_4?288?">'SLTAF-V'!$B$85:$IV$85</definedName>
    <definedName name="XDO_GROUP_?G_4?289?">'SDFS-C-7'!$B$18:$IV$28</definedName>
    <definedName name="XDO_GROUP_?G_4?29?">STOF!$B$72:$IV$72</definedName>
    <definedName name="XDO_GROUP_?G_4?290?">'SDFS-C-7'!$B$38:$IV$38</definedName>
    <definedName name="XDO_GROUP_?G_4?291?">'SDFS-C-7'!$B$45:$IV$47</definedName>
    <definedName name="XDO_GROUP_?G_4?292?">'SDFS-C-7'!$B$64:$IV$64</definedName>
    <definedName name="XDO_GROUP_?G_4?293?">'SDFS-C-7'!$B$69:$IV$69</definedName>
    <definedName name="XDO_GROUP_?G_4?294?">'SDAFS-XXVI'!$B$10:$IV$34</definedName>
    <definedName name="XDO_GROUP_?G_4?295?">'SDAFS-XXVI'!$B$43:$IV$54</definedName>
    <definedName name="XDO_GROUP_?G_4?296?">'SDAFS-XXVI'!$B$58:$IV$59</definedName>
    <definedName name="XDO_GROUP_?G_4?297?">'SDAFS-XXVI'!$B$67:$IV$68</definedName>
    <definedName name="XDO_GROUP_?G_4?298?">'SDAFS-XXVI'!$B$75:$IV$77</definedName>
    <definedName name="XDO_GROUP_?G_4?299?">'SDAFS-XXVI'!$B$94:$IV$94</definedName>
    <definedName name="XDO_GROUP_?G_4?3?">SLMF!$B$107:$IV$107</definedName>
    <definedName name="XDO_GROUP_?G_4?30?">SHOF!$B$10:$IV$29</definedName>
    <definedName name="XDO_GROUP_?G_4?300?">'SDAFS-XXVI'!$B$99:$IV$99</definedName>
    <definedName name="XDO_GROUP_?G_4?301?">'SDFS-C-8'!$B$18:$IV$28</definedName>
    <definedName name="XDO_GROUP_?G_4?302?">'SDFS-C-8'!$B$38:$IV$38</definedName>
    <definedName name="XDO_GROUP_?G_4?303?">'SDFS-C-8'!$B$45:$IV$46</definedName>
    <definedName name="XDO_GROUP_?G_4?304?">'SDFS-C-8'!$B$63:$IV$63</definedName>
    <definedName name="XDO_GROUP_?G_4?305?">'SDFS-C-8'!$B$68:$IV$68</definedName>
    <definedName name="XDO_GROUP_?G_4?306?">'SDFS-C-9'!$B$18:$IV$27</definedName>
    <definedName name="XDO_GROUP_?G_4?307?">'SDFS-C-9'!$B$37:$IV$37</definedName>
    <definedName name="XDO_GROUP_?G_4?308?">'SDFS-C-9'!$B$44:$IV$45</definedName>
    <definedName name="XDO_GROUP_?G_4?309?">'SDFS-C-9'!$B$62:$IV$62</definedName>
    <definedName name="XDO_GROUP_?G_4?31?">SHOF!$B$33:$IV$33</definedName>
    <definedName name="XDO_GROUP_?G_4?310?">'SDFS-C-9'!$B$67:$IV$67</definedName>
    <definedName name="XDO_GROUP_?G_4?311?">'SDFS-C-10'!$B$18:$IV$29</definedName>
    <definedName name="XDO_GROUP_?G_4?312?">'SDFS-C-10'!$B$39:$IV$39</definedName>
    <definedName name="XDO_GROUP_?G_4?313?">'SDFS-C-10'!$B$46:$IV$48</definedName>
    <definedName name="XDO_GROUP_?G_4?314?">'SDFS-C-10'!$B$65:$IV$65</definedName>
    <definedName name="XDO_GROUP_?G_4?315?">'SDFS-C-10'!$B$70:$IV$70</definedName>
    <definedName name="XDO_GROUP_?G_4?316?">'SDAFS-XXVII'!$B$10:$IV$33</definedName>
    <definedName name="XDO_GROUP_?G_4?317?">'SDAFS-XXVII'!$B$42:$IV$50</definedName>
    <definedName name="XDO_GROUP_?G_4?318?">'SDAFS-XXVII'!$B$54:$IV$55</definedName>
    <definedName name="XDO_GROUP_?G_4?319?">'SDAFS-XXVII'!$B$63:$IV$63</definedName>
    <definedName name="XDO_GROUP_?G_4?32?">SHOF!$B$70:$IV$70</definedName>
    <definedName name="XDO_GROUP_?G_4?320?">'SDAFS-XXVII'!$B$70:$IV$72</definedName>
    <definedName name="XDO_GROUP_?G_4?321?">'SDAFS-XXVII'!$B$89:$IV$89</definedName>
    <definedName name="XDO_GROUP_?G_4?322?">'SDAFS-XXVII'!$B$94:$IV$94</definedName>
    <definedName name="XDO_GROUP_?G_4?323?">'SDFS-C-12'!$B$18:$IV$27</definedName>
    <definedName name="XDO_GROUP_?G_4?324?">'SDFS-C-12'!$B$37:$IV$39</definedName>
    <definedName name="XDO_GROUP_?G_4?325?">'SDFS-C-12'!$B$46:$IV$48</definedName>
    <definedName name="XDO_GROUP_?G_4?326?">'SDFS-C-12'!$B$65:$IV$65</definedName>
    <definedName name="XDO_GROUP_?G_4?327?">'SDFS-C-12'!$B$70:$IV$70</definedName>
    <definedName name="XDO_GROUP_?G_4?328?">'SDFS-C-14'!$B$18:$IV$28</definedName>
    <definedName name="XDO_GROUP_?G_4?329?">'SDFS-C-14'!$B$38:$IV$38</definedName>
    <definedName name="XDO_GROUP_?G_4?33?">SHOF!$B$75:$IV$75</definedName>
    <definedName name="XDO_GROUP_?G_4?330?">'SDFS-C-14'!$B$45:$IV$47</definedName>
    <definedName name="XDO_GROUP_?G_4?331?">'SDFS-C-14'!$B$64:$IV$64</definedName>
    <definedName name="XDO_GROUP_?G_4?332?">'SDFS-C-14'!$B$69:$IV$69</definedName>
    <definedName name="XDO_GROUP_?G_4?333?">'SLTAF-VI'!$B$10:$IV$54</definedName>
    <definedName name="XDO_GROUP_?G_4?334?">'SLTAF-VI'!$B$93:$IV$93</definedName>
    <definedName name="XDO_GROUP_?G_4?335?">'SLTAF-VI'!$B$98:$IV$98</definedName>
    <definedName name="XDO_GROUP_?G_4?336?">'SDAFS-XXVIII'!$B$10:$IV$32</definedName>
    <definedName name="XDO_GROUP_?G_4?337?">'SDAFS-XXVIII'!$B$41:$IV$53</definedName>
    <definedName name="XDO_GROUP_?G_4?338?">'SDAFS-XXVIII'!$B$63:$IV$64</definedName>
    <definedName name="XDO_GROUP_?G_4?339?">'SDAFS-XXVIII'!$B$71:$IV$74</definedName>
    <definedName name="XDO_GROUP_?G_4?34?">SCF!$B$10:$IV$50</definedName>
    <definedName name="XDO_GROUP_?G_4?340?">'SDAFS-XXVIII'!$B$91:$IV$91</definedName>
    <definedName name="XDO_GROUP_?G_4?341?">'SDAFS-XXVIII'!$B$96:$IV$96</definedName>
    <definedName name="XDO_GROUP_?G_4?342?">'SDFS-C-16'!$B$18:$IV$33</definedName>
    <definedName name="XDO_GROUP_?G_4?343?">'SDFS-C-16'!$B$43:$IV$44</definedName>
    <definedName name="XDO_GROUP_?G_4?344?">'SDFS-C-16'!$B$51:$IV$54</definedName>
    <definedName name="XDO_GROUP_?G_4?345?">'SDFS-C-16'!$B$71:$IV$71</definedName>
    <definedName name="XDO_GROUP_?G_4?346?">'SDFS-C-16'!$B$76:$IV$76</definedName>
    <definedName name="XDO_GROUP_?G_4?347?">'SDFS-C-18'!$B$18:$IV$37</definedName>
    <definedName name="XDO_GROUP_?G_4?348?">'SDFS-C-18'!$B$47:$IV$49</definedName>
    <definedName name="XDO_GROUP_?G_4?349?">'SDFS-C-18'!$B$56:$IV$58</definedName>
    <definedName name="XDO_GROUP_?G_4?35?">SCF!$B$87:$IV$88</definedName>
    <definedName name="XDO_GROUP_?G_4?350?">'SDFS-C-18'!$B$75:$IV$75</definedName>
    <definedName name="XDO_GROUP_?G_4?351?">'SDFS-C-18'!$B$80:$IV$80</definedName>
    <definedName name="XDO_GROUP_?G_4?352?">'SDFS-C-19'!$B$18:$IV$30</definedName>
    <definedName name="XDO_GROUP_?G_4?353?">'SDFS-C-19'!$B$40:$IV$40</definedName>
    <definedName name="XDO_GROUP_?G_4?354?">'SDFS-C-19'!$B$47:$IV$50</definedName>
    <definedName name="XDO_GROUP_?G_4?355?">'SDFS-C-19'!$B$67:$IV$67</definedName>
    <definedName name="XDO_GROUP_?G_4?356?">'SDFS-C-19'!$B$72:$IV$72</definedName>
    <definedName name="XDO_GROUP_?G_4?357?">'SDAFS-XXIX'!$B$10:$IV$33</definedName>
    <definedName name="XDO_GROUP_?G_4?358?">'SDAFS-XXIX'!$B$42:$IV$55</definedName>
    <definedName name="XDO_GROUP_?G_4?359?">'SDAFS-XXIX'!$B$65:$IV$66</definedName>
    <definedName name="XDO_GROUP_?G_4?36?">SCF!$B$92:$IV$92</definedName>
    <definedName name="XDO_GROUP_?G_4?360?">'SDAFS-XXIX'!$B$73:$IV$74</definedName>
    <definedName name="XDO_GROUP_?G_4?361?">'SDAFS-XXIX'!$B$91:$IV$91</definedName>
    <definedName name="XDO_GROUP_?G_4?362?">'SDAFS-XXIX'!$B$96:$IV$96</definedName>
    <definedName name="XDO_GROUP_?G_4?363?">'SDFS-C-20'!$B$18:$IV$28</definedName>
    <definedName name="XDO_GROUP_?G_4?364?">'SDFS-C-20'!$B$38:$IV$39</definedName>
    <definedName name="XDO_GROUP_?G_4?365?">'SDFS-C-20'!$B$46:$IV$50</definedName>
    <definedName name="XDO_GROUP_?G_4?366?">'SDFS-C-20'!$B$67:$IV$67</definedName>
    <definedName name="XDO_GROUP_?G_4?367?">'SDFS-C-20'!$B$72:$IV$72</definedName>
    <definedName name="XDO_GROUP_?G_4?368?">'SDFS-C-21'!$B$18:$IV$30</definedName>
    <definedName name="XDO_GROUP_?G_4?369?">'SDFS-C-21'!$B$40:$IV$40</definedName>
    <definedName name="XDO_GROUP_?G_4?37?">SCF!$B$97:$IV$97</definedName>
    <definedName name="XDO_GROUP_?G_4?370?">'SDFS-C-21'!$B$47:$IV$51</definedName>
    <definedName name="XDO_GROUP_?G_4?371?">'SDFS-C-21'!$B$68:$IV$68</definedName>
    <definedName name="XDO_GROUP_?G_4?372?">'SDFS-C-21'!$B$73:$IV$73</definedName>
    <definedName name="XDO_GROUP_?G_4?373?">'SDFS-C-22'!$B$18:$IV$29</definedName>
    <definedName name="XDO_GROUP_?G_4?374?">'SDFS-C-22'!$B$44:$IV$48</definedName>
    <definedName name="XDO_GROUP_?G_4?375?">'SDFS-C-22'!$B$65:$IV$65</definedName>
    <definedName name="XDO_GROUP_?G_4?376?">'SDFS-C-22'!$B$70:$IV$70</definedName>
    <definedName name="XDO_GROUP_?G_4?377?">'SDFS-C-23'!$B$18:$IV$34</definedName>
    <definedName name="XDO_GROUP_?G_4?378?">'SDFS-C-23'!$B$49:$IV$55</definedName>
    <definedName name="XDO_GROUP_?G_4?379?">'SDFS-C-23'!$B$72:$IV$72</definedName>
    <definedName name="XDO_GROUP_?G_4?38?">SNIF!$B$10:$IV$59</definedName>
    <definedName name="XDO_GROUP_?G_4?380?">'SDFS-C-23'!$B$77:$IV$77</definedName>
    <definedName name="XDO_GROUP_?G_4?381?">'SETF-SN50'!$B$10:$IV$59</definedName>
    <definedName name="XDO_GROUP_?G_4?382?">'SETF-SN50'!$B$102:$IV$102</definedName>
    <definedName name="XDO_GROUP_?G_4?383?">'SDFS-C-24'!$B$18:$IV$29</definedName>
    <definedName name="XDO_GROUP_?G_4?384?">'SDFS-C-24'!$B$33:$IV$33</definedName>
    <definedName name="XDO_GROUP_?G_4?385?">'SDFS-C-24'!$B$46:$IV$47</definedName>
    <definedName name="XDO_GROUP_?G_4?386?">'SDFS-C-24'!$B$64:$IV$64</definedName>
    <definedName name="XDO_GROUP_?G_4?387?">'SDFS-C-24'!$B$69:$IV$69</definedName>
    <definedName name="XDO_GROUP_?G_4?388?">'SDFS-C-25'!$B$18:$IV$33</definedName>
    <definedName name="XDO_GROUP_?G_4?389?">'SDFS-C-25'!$B$39:$IV$39</definedName>
    <definedName name="XDO_GROUP_?G_4?39?">SNIF!$B$96:$IV$98</definedName>
    <definedName name="XDO_GROUP_?G_4?390?">'SDFS-C-25'!$B$50:$IV$53</definedName>
    <definedName name="XDO_GROUP_?G_4?391?">'SDFS-C-25'!$B$70:$IV$70</definedName>
    <definedName name="XDO_GROUP_?G_4?392?">'SDFS-C-25'!$B$75:$IV$75</definedName>
    <definedName name="XDO_GROUP_?G_4?393?">'SDAFS-XXX'!$B$10:$IV$33</definedName>
    <definedName name="XDO_GROUP_?G_4?394?">'SDAFS-XXX'!$B$42:$IV$53</definedName>
    <definedName name="XDO_GROUP_?G_4?395?">'SDAFS-XXX'!$B$68:$IV$69</definedName>
    <definedName name="XDO_GROUP_?G_4?396?">'SDAFS-XXX'!$B$86:$IV$86</definedName>
    <definedName name="XDO_GROUP_?G_4?397?">'SDAFS-XXX'!$B$91:$IV$91</definedName>
    <definedName name="XDO_GROUP_?G_4?398?">'SDFS-C-26'!$B$18:$IV$32</definedName>
    <definedName name="XDO_GROUP_?G_4?399?">'SDFS-C-26'!$B$47:$IV$47</definedName>
    <definedName name="XDO_GROUP_?G_4?4?">SLMF!$B$112:$IV$112</definedName>
    <definedName name="XDO_GROUP_?G_4?40?">SNIF!$B$102:$IV$102</definedName>
    <definedName name="XDO_GROUP_?G_4?400?">'SDFS-C-26'!$B$64:$IV$64</definedName>
    <definedName name="XDO_GROUP_?G_4?401?">'SDFS-C-26'!$B$69:$IV$69</definedName>
    <definedName name="XDO_GROUP_?G_4?402?">'SDFS-C-27'!$B$18:$IV$29</definedName>
    <definedName name="XDO_GROUP_?G_4?403?">'SDFS-C-27'!$B$44:$IV$45</definedName>
    <definedName name="XDO_GROUP_?G_4?404?">'SDFS-C-27'!$B$62:$IV$62</definedName>
    <definedName name="XDO_GROUP_?G_4?405?">'SDFS-C-27'!$B$67:$IV$67</definedName>
    <definedName name="XDO_GROUP_?G_4?406?">'SDFS-C-28'!$B$18:$IV$32</definedName>
    <definedName name="XDO_GROUP_?G_4?407?">'SDFS-C-28'!$B$42:$IV$42</definedName>
    <definedName name="XDO_GROUP_?G_4?408?">'SDFS-C-28'!$B$49:$IV$50</definedName>
    <definedName name="XDO_GROUP_?G_4?409?">'SDFS-C-28'!$B$67:$IV$67</definedName>
    <definedName name="XDO_GROUP_?G_4?41?">SNIF!$B$107:$IV$107</definedName>
    <definedName name="XDO_GROUP_?G_4?410?">'SDFS-C-28'!$B$72:$IV$72</definedName>
    <definedName name="XDO_GROUP_?G_4?411?">'SDFS-C-30'!$B$18:$IV$31</definedName>
    <definedName name="XDO_GROUP_?G_4?412?">'SDFS-C-30'!$B$46:$IV$49</definedName>
    <definedName name="XDO_GROUP_?G_4?413?">'SDFS-C-30'!$B$66:$IV$66</definedName>
    <definedName name="XDO_GROUP_?G_4?414?">'SDFS-C-30'!$B$71:$IV$71</definedName>
    <definedName name="XDO_GROUP_?G_4?415?">'SETF-Quality'!$B$10:$IV$39</definedName>
    <definedName name="XDO_GROUP_?G_4?416?">'SETF-Quality'!$B$78:$IV$78</definedName>
    <definedName name="XDO_GROUP_?G_4?417?">'SETF-Quality'!$B$83:$IV$83</definedName>
    <definedName name="XDO_GROUP_?G_4?418?">'SDFS-C-31'!$B$30:$IV$31</definedName>
    <definedName name="XDO_GROUP_?G_4?419?">'SDFS-C-31'!$B$35:$IV$41</definedName>
    <definedName name="XDO_GROUP_?G_4?42?">SMCBF!$B$10:$IV$33</definedName>
    <definedName name="XDO_GROUP_?G_4?420?">'SDFS-C-31'!$B$58:$IV$58</definedName>
    <definedName name="XDO_GROUP_?G_4?421?">'SDFS-C-31'!$B$63:$IV$63</definedName>
    <definedName name="XDO_GROUP_?G_4?422?">'SDFS-C-32'!$B$18:$IV$36</definedName>
    <definedName name="XDO_GROUP_?G_4?423?">'SDFS-C-32'!$B$51:$IV$52</definedName>
    <definedName name="XDO_GROUP_?G_4?424?">'SDFS-C-32'!$B$69:$IV$69</definedName>
    <definedName name="XDO_GROUP_?G_4?425?">'SDFS-C-32'!$B$74:$IV$74</definedName>
    <definedName name="XDO_GROUP_?G_4?426?">'SDFS-C-33'!$B$18:$IV$37</definedName>
    <definedName name="XDO_GROUP_?G_4?427?">'SDFS-C-33'!$B$52:$IV$54</definedName>
    <definedName name="XDO_GROUP_?G_4?428?">'SDFS-C-33'!$B$71:$IV$71</definedName>
    <definedName name="XDO_GROUP_?G_4?429?">'SDFS-C-33'!$B$76:$IV$76</definedName>
    <definedName name="XDO_GROUP_?G_4?43?">SMCBF!$B$37:$IV$37</definedName>
    <definedName name="XDO_GROUP_?G_4?430?">'SDFS-C-34'!$B$18:$IV$32</definedName>
    <definedName name="XDO_GROUP_?G_4?431?">'SDFS-C-34'!$B$47:$IV$48</definedName>
    <definedName name="XDO_GROUP_?G_4?432?">'SDFS-C-34'!$B$65:$IV$65</definedName>
    <definedName name="XDO_GROUP_?G_4?433?">'SDFS-C-34'!$B$70:$IV$70</definedName>
    <definedName name="XDO_GROUP_?G_4?434?">'SDFS-C-35'!$B$18:$IV$32</definedName>
    <definedName name="XDO_GROUP_?G_4?435?">'SDFS-C-35'!$B$47:$IV$47</definedName>
    <definedName name="XDO_GROUP_?G_4?436?">'SDFS-C-35'!$B$64:$IV$64</definedName>
    <definedName name="XDO_GROUP_?G_4?437?">'SDFS-C-35'!$B$69:$IV$69</definedName>
    <definedName name="XDO_GROUP_?G_4?438?">'SDFS-C-36'!$B$18:$IV$18</definedName>
    <definedName name="XDO_GROUP_?G_4?439?">'SDFS-C-36'!$B$22:$IV$22</definedName>
    <definedName name="XDO_GROUP_?G_4?44?">SMCBF!$B$44:$IV$50</definedName>
    <definedName name="XDO_GROUP_?G_4?440?">'SDFS-C-36'!$B$33:$IV$35</definedName>
    <definedName name="XDO_GROUP_?G_4?441?">'SDFS-C-36'!$B$39:$IV$43</definedName>
    <definedName name="XDO_GROUP_?G_4?442?">'SDFS-C-36'!$B$60:$IV$60</definedName>
    <definedName name="XDO_GROUP_?G_4?443?">'SDFS-C-36'!$B$65:$IV$65</definedName>
    <definedName name="XDO_GROUP_?G_4?444?">'SDFS-C-37'!$B$18:$IV$20</definedName>
    <definedName name="XDO_GROUP_?G_4?445?">'SDFS-C-37'!$B$24:$IV$24</definedName>
    <definedName name="XDO_GROUP_?G_4?446?">'SDFS-C-37'!$B$35:$IV$38</definedName>
    <definedName name="XDO_GROUP_?G_4?447?">'SDFS-C-37'!$B$42:$IV$48</definedName>
    <definedName name="XDO_GROUP_?G_4?448?">'SDFS-C-37'!$B$65:$IV$65</definedName>
    <definedName name="XDO_GROUP_?G_4?449?">'SDFS-C-37'!$B$70:$IV$70</definedName>
    <definedName name="XDO_GROUP_?G_4?45?">SMCBF!$B$58:$IV$58</definedName>
    <definedName name="XDO_GROUP_?G_4?450?">'SDFS-C-38'!$B$18:$IV$29</definedName>
    <definedName name="XDO_GROUP_?G_4?451?">'SDFS-C-38'!$B$39:$IV$46</definedName>
    <definedName name="XDO_GROUP_?G_4?452?">'SDFS-C-38'!$B$53:$IV$53</definedName>
    <definedName name="XDO_GROUP_?G_4?453?">'SDFS-C-38'!$B$70:$IV$70</definedName>
    <definedName name="XDO_GROUP_?G_4?454?">'SDFS-C-38'!$B$75:$IV$75</definedName>
    <definedName name="XDO_GROUP_?G_4?455?">SCBF!$B$18:$IV$94</definedName>
    <definedName name="XDO_GROUP_?G_4?456?">SCBF!$B$98:$IV$101</definedName>
    <definedName name="XDO_GROUP_?G_4?457?">SCBF!$B$105:$IV$111</definedName>
    <definedName name="XDO_GROUP_?G_4?458?">SCBF!$B$115:$IV$117</definedName>
    <definedName name="XDO_GROUP_?G_4?459?">SCBF!$B$121:$IV$124</definedName>
    <definedName name="XDO_GROUP_?G_4?46?">SMCBF!$B$83:$IV$83</definedName>
    <definedName name="XDO_GROUP_?G_4?460?">SCBF!$B$147:$IV$147</definedName>
    <definedName name="XDO_GROUP_?G_4?461?">SCBF!$B$152:$IV$152</definedName>
    <definedName name="XDO_GROUP_?G_4?462?">'SDFS-C-40'!$B$18:$IV$28</definedName>
    <definedName name="XDO_GROUP_?G_4?463?">'SDFS-C-40'!$B$38:$IV$39</definedName>
    <definedName name="XDO_GROUP_?G_4?464?">'SDFS-C-40'!$B$62:$IV$62</definedName>
    <definedName name="XDO_GROUP_?G_4?465?">'SDFS-C-40'!$B$67:$IV$67</definedName>
    <definedName name="XDO_GROUP_?G_4?466?">'SDFS-C-41'!$B$18:$IV$31</definedName>
    <definedName name="XDO_GROUP_?G_4?467?">'SDFS-C-41'!$B$41:$IV$42</definedName>
    <definedName name="XDO_GROUP_?G_4?468?">'SDFS-C-41'!$B$65:$IV$65</definedName>
    <definedName name="XDO_GROUP_?G_4?469?">'SDFS-C-41'!$B$70:$IV$70</definedName>
    <definedName name="XDO_GROUP_?G_4?47?">SMCBF!$B$88:$IV$88</definedName>
    <definedName name="XDO_GROUP_?G_4?470?">'SDFS-C-42'!$B$18:$IV$19</definedName>
    <definedName name="XDO_GROUP_?G_4?471?">'SDFS-C-42'!$B$32:$IV$34</definedName>
    <definedName name="XDO_GROUP_?G_4?472?">'SDFS-C-42'!$B$38:$IV$44</definedName>
    <definedName name="XDO_GROUP_?G_4?473?">'SDFS-C-42'!$B$61:$IV$61</definedName>
    <definedName name="XDO_GROUP_?G_4?474?">'SDFS-C-42'!$B$66:$IV$66</definedName>
    <definedName name="XDO_GROUP_?G_4?475?">'SDFS-C-43'!$B$18:$IV$28</definedName>
    <definedName name="XDO_GROUP_?G_4?476?">'SDFS-C-43'!$B$38:$IV$41</definedName>
    <definedName name="XDO_GROUP_?G_4?477?">'SDFS-C-43'!$B$64:$IV$64</definedName>
    <definedName name="XDO_GROUP_?G_4?478?">'SDFS-C-43'!$B$69:$IV$69</definedName>
    <definedName name="XDO_GROUP_?G_4?479?">'SDFS-C-44'!$B$18:$IV$28</definedName>
    <definedName name="XDO_GROUP_?G_4?48?">SOF!$B$48:$IV$49</definedName>
    <definedName name="XDO_GROUP_?G_4?480?">'SDFS-C-44'!$B$38:$IV$39</definedName>
    <definedName name="XDO_GROUP_?G_4?481?">'SDFS-C-44'!$B$62:$IV$62</definedName>
    <definedName name="XDO_GROUP_?G_4?482?">'SDFS-C-44'!$B$67:$IV$67</definedName>
    <definedName name="XDO_GROUP_?G_4?483?">'SCPOF-A1'!$B$10:$IV$59</definedName>
    <definedName name="XDO_GROUP_?G_4?484?">'SCPOF-A1'!$B$68:$IV$75</definedName>
    <definedName name="XDO_GROUP_?G_4?485?">'SCPOF-A1'!$B$79:$IV$79</definedName>
    <definedName name="XDO_GROUP_?G_4?486?">'SCPOF-A1'!$B$108:$IV$108</definedName>
    <definedName name="XDO_GROUP_?G_4?487?">'SCPOF-A1'!$B$113:$IV$113</definedName>
    <definedName name="XDO_GROUP_?G_4?488?">'SDFS-C-46'!$B$18:$IV$25</definedName>
    <definedName name="XDO_GROUP_?G_4?489?">'SDFS-C-46'!$B$29:$IV$29</definedName>
    <definedName name="XDO_GROUP_?G_4?49?">SOF!$B$54:$IV$54</definedName>
    <definedName name="XDO_GROUP_?G_4?490?">'SDFS-C-46'!$B$37:$IV$39</definedName>
    <definedName name="XDO_GROUP_?G_4?491?">'SDFS-C-46'!$B$46:$IV$46</definedName>
    <definedName name="XDO_GROUP_?G_4?492?">'SDFS-C-46'!$B$63:$IV$63</definedName>
    <definedName name="XDO_GROUP_?G_4?493?">'SDFS-C-46'!$B$68:$IV$68</definedName>
    <definedName name="XDO_GROUP_?G_4?494?">SEMVF!$B$10:$IV$59</definedName>
    <definedName name="XDO_GROUP_?G_4?495?">SEMVF!$B$96:$IV$96</definedName>
    <definedName name="XDO_GROUP_?G_4?496?">SEMVF!$B$100:$IV$100</definedName>
    <definedName name="XDO_GROUP_?G_4?497?">SEMVF!$B$105:$IV$105</definedName>
    <definedName name="XDO_GROUP_?G_4?498?">'SDFS-C-47'!$B$18:$IV$20</definedName>
    <definedName name="XDO_GROUP_?G_4?499?">'SDFS-C-47'!$B$24:$IV$24</definedName>
    <definedName name="XDO_GROUP_?G_4?5?">SMTGS!$B$10:$IV$71</definedName>
    <definedName name="XDO_GROUP_?G_4?50?">SMMDF!$B$18:$IV$45</definedName>
    <definedName name="XDO_GROUP_?G_4?500?">'SDFS-C-47'!$B$35:$IV$36</definedName>
    <definedName name="XDO_GROUP_?G_4?501?">'SDFS-C-47'!$B$40:$IV$45</definedName>
    <definedName name="XDO_GROUP_?G_4?502?">'SDFS-C-47'!$B$62:$IV$62</definedName>
    <definedName name="XDO_GROUP_?G_4?503?">'SDFS-C-47'!$B$67:$IV$67</definedName>
    <definedName name="XDO_GROUP_?G_4?504?">'SDFS-C-48'!$B$18:$IV$34</definedName>
    <definedName name="XDO_GROUP_?G_4?505?">'SDFS-C-48'!$B$44:$IV$44</definedName>
    <definedName name="XDO_GROUP_?G_4?506?">'SDFS-C-48'!$B$67:$IV$67</definedName>
    <definedName name="XDO_GROUP_?G_4?507?">'SDFS-C-48'!$B$72:$IV$72</definedName>
    <definedName name="XDO_GROUP_?G_4?508?">'SDFS-C-49'!$B$18:$IV$26</definedName>
    <definedName name="XDO_GROUP_?G_4?509?">'SDFS-C-49'!$B$36:$IV$37</definedName>
    <definedName name="XDO_GROUP_?G_4?51?">SMMDF!$B$49:$IV$67</definedName>
    <definedName name="XDO_GROUP_?G_4?510?">'SDFS-C-49'!$B$60:$IV$60</definedName>
    <definedName name="XDO_GROUP_?G_4?511?">'SDFS-C-49'!$B$65:$IV$65</definedName>
    <definedName name="XDO_GROUP_?G_4?512?">'SCPOF-Series A (Plan 2)'!$B$10:$IV$59</definedName>
    <definedName name="XDO_GROUP_?G_4?513?">'SCPOF-Series A (Plan 2)'!$B$68:$IV$74</definedName>
    <definedName name="XDO_GROUP_?G_4?514?">'SCPOF-Series A (Plan 2)'!$B$84:$IV$84</definedName>
    <definedName name="XDO_GROUP_?G_4?515?">'SCPOF-Series A (Plan 2)'!$B$107:$IV$107</definedName>
    <definedName name="XDO_GROUP_?G_4?516?">'SCPOF-Series A (Plan 2)'!$B$112:$IV$112</definedName>
    <definedName name="XDO_GROUP_?G_4?517?">'SDFS-C-50'!$B$18:$IV$26</definedName>
    <definedName name="XDO_GROUP_?G_4?518?">'SDFS-C-50'!$B$36:$IV$40</definedName>
    <definedName name="XDO_GROUP_?G_4?519?">'SDFS-C-50'!$B$47:$IV$47</definedName>
    <definedName name="XDO_GROUP_?G_4?52?">SMMDF!$B$73:$IV$75</definedName>
    <definedName name="XDO_GROUP_?G_4?520?">'SDFS-C-50'!$B$64:$IV$64</definedName>
    <definedName name="XDO_GROUP_?G_4?521?">'SDFS-C-50'!$B$69:$IV$69</definedName>
    <definedName name="XDO_GROUP_?G_4?522?">'SFMP- Series 1'!$B$26:$IV$31</definedName>
    <definedName name="XDO_GROUP_?G_4?523?">'SFMP- Series 1'!$B$54:$IV$54</definedName>
    <definedName name="XDO_GROUP_?G_4?524?">'SFMP- Series 1'!$B$59:$IV$59</definedName>
    <definedName name="XDO_GROUP_?G_4?525?">'SFMP- Series 2'!$B$18:$IV$29</definedName>
    <definedName name="XDO_GROUP_?G_4?526?">'SFMP- Series 2'!$B$60:$IV$60</definedName>
    <definedName name="XDO_GROUP_?G_4?527?">'SFMP- Series 2'!$B$65:$IV$65</definedName>
    <definedName name="XDO_GROUP_?G_4?528?">'SFMP- Series 3'!$B$18:$IV$29</definedName>
    <definedName name="XDO_GROUP_?G_4?529?">'SFMP- Series 3'!$B$60:$IV$60</definedName>
    <definedName name="XDO_GROUP_?G_4?53?">SMMDF!$B$100:$IV$100</definedName>
    <definedName name="XDO_GROUP_?G_4?530?">'SFMP- Series 3'!$B$65:$IV$65</definedName>
    <definedName name="XDO_GROUP_?G_4?531?">'SFMP- Series 4'!$B$18:$IV$21</definedName>
    <definedName name="XDO_GROUP_?G_4?532?">'SFMP- Series 4'!$B$34:$IV$35</definedName>
    <definedName name="XDO_GROUP_?G_4?533?">'SFMP- Series 4'!$B$39:$IV$45</definedName>
    <definedName name="XDO_GROUP_?G_4?534?">'SFMP- Series 4'!$B$62:$IV$62</definedName>
    <definedName name="XDO_GROUP_?G_4?535?">'SFMP- Series 4'!$B$67:$IV$67</definedName>
    <definedName name="XDO_GROUP_?G_4?536?">'SCPOF-Series A (Plan 3)'!$B$10:$IV$59</definedName>
    <definedName name="XDO_GROUP_?G_4?537?">'SCPOF-Series A (Plan 3)'!$B$68:$IV$74</definedName>
    <definedName name="XDO_GROUP_?G_4?538?">'SCPOF-Series A (Plan 3)'!$B$84:$IV$84</definedName>
    <definedName name="XDO_GROUP_?G_4?539?">'SCPOF-Series A (Plan 3)'!$B$107:$IV$107</definedName>
    <definedName name="XDO_GROUP_?G_4?54?">SMMDF!$B$105:$IV$105</definedName>
    <definedName name="XDO_GROUP_?G_4?540?">'SCPOF-Series A (Plan 3)'!$B$112:$IV$112</definedName>
    <definedName name="XDO_GROUP_?G_4?541?">'SFMP- Series 6'!$B$26:$IV$29</definedName>
    <definedName name="XDO_GROUP_?G_4?542?">'SFMP- Series 6'!$B$52:$IV$52</definedName>
    <definedName name="XDO_GROUP_?G_4?543?">'SFMP- Series 6'!$B$57:$IV$57</definedName>
    <definedName name="XDO_GROUP_?G_4?544?">'SFMP- Series 7'!$B$18:$IV$32</definedName>
    <definedName name="XDO_GROUP_?G_4?545?">'SFMP- Series 7'!$B$63:$IV$63</definedName>
    <definedName name="XDO_GROUP_?G_4?546?">'SFMP- Series 7'!$B$68:$IV$68</definedName>
    <definedName name="XDO_GROUP_?G_4?547?">'SFMP- Series 8'!$B$18:$IV$32</definedName>
    <definedName name="XDO_GROUP_?G_4?548?">'SFMP- Series 8'!$B$47:$IV$47</definedName>
    <definedName name="XDO_GROUP_?G_4?549?">'SFMP- Series 8'!$B$64:$IV$64</definedName>
    <definedName name="XDO_GROUP_?G_4?55?">SLF!$B$24:$IV$24</definedName>
    <definedName name="XDO_GROUP_?G_4?550?">'SFMP- Series 8'!$B$69:$IV$69</definedName>
    <definedName name="XDO_GROUP_?G_4?551?">'SCPOF-Series A (Plan 4)'!$B$10:$IV$59</definedName>
    <definedName name="XDO_GROUP_?G_4?552?">'SCPOF-Series A (Plan 4)'!$B$68:$IV$75</definedName>
    <definedName name="XDO_GROUP_?G_4?553?">'SCPOF-Series A (Plan 4)'!$B$85:$IV$85</definedName>
    <definedName name="XDO_GROUP_?G_4?554?">'SCPOF-Series A (Plan 4)'!$B$108:$IV$108</definedName>
    <definedName name="XDO_GROUP_?G_4?555?">'SCPOF-Series A (Plan 4)'!$B$113:$IV$113</definedName>
    <definedName name="XDO_GROUP_?G_4?556?">'SFMP- Series 9'!$B$18:$IV$31</definedName>
    <definedName name="XDO_GROUP_?G_4?557?">'SFMP- Series 9'!$B$62:$IV$62</definedName>
    <definedName name="XDO_GROUP_?G_4?558?">'SFMP- Series 9'!$B$67:$IV$67</definedName>
    <definedName name="XDO_GROUP_?G_4?559?">'SFMP- Series 10'!$B$18:$IV$31</definedName>
    <definedName name="XDO_GROUP_?G_4?56?">SLF!$B$28:$IV$28</definedName>
    <definedName name="XDO_GROUP_?G_4?560?">'SFMP- Series 10'!$B$62:$IV$62</definedName>
    <definedName name="XDO_GROUP_?G_4?561?">'SFMP- Series 10'!$B$67:$IV$67</definedName>
    <definedName name="XDO_GROUP_?G_4?562?">'SFMP- Series 11'!$B$18:$IV$36</definedName>
    <definedName name="XDO_GROUP_?G_4?563?">'SFMP- Series 11'!$B$67:$IV$67</definedName>
    <definedName name="XDO_GROUP_?G_4?564?">'SFMP- Series 11'!$B$72:$IV$72</definedName>
    <definedName name="XDO_GROUP_?G_4?565?">'SFMP- Series 12'!$B$18:$IV$31</definedName>
    <definedName name="XDO_GROUP_?G_4?566?">'SFMP- Series 12'!$B$62:$IV$62</definedName>
    <definedName name="XDO_GROUP_?G_4?567?">'SFMP- Series 12'!$B$67:$IV$67</definedName>
    <definedName name="XDO_GROUP_?G_4?568?">'SFMP- Series 13'!$B$18:$IV$31</definedName>
    <definedName name="XDO_GROUP_?G_4?569?">'SFMP- Series 13'!$B$62:$IV$62</definedName>
    <definedName name="XDO_GROUP_?G_4?57?">SLF!$B$33:$IV$106</definedName>
    <definedName name="XDO_GROUP_?G_4?570?">'SFMP- Series 13'!$B$67:$IV$67</definedName>
    <definedName name="XDO_GROUP_?G_4?571?">'SFMP- Series 14'!$B$18:$IV$31</definedName>
    <definedName name="XDO_GROUP_?G_4?572?">'SFMP- Series 14'!$B$62:$IV$62</definedName>
    <definedName name="XDO_GROUP_?G_4?573?">'SFMP- Series 14'!$B$67:$IV$67</definedName>
    <definedName name="XDO_GROUP_?G_4?574?">'SFMP- Series 15'!$B$18:$IV$29</definedName>
    <definedName name="XDO_GROUP_?G_4?575?">'SFMP- Series 15'!$B$60:$IV$60</definedName>
    <definedName name="XDO_GROUP_?G_4?576?">'SFMP- Series 15'!$B$65:$IV$65</definedName>
    <definedName name="XDO_GROUP_?G_4?577?">'SFMP- Series 16'!$B$18:$IV$33</definedName>
    <definedName name="XDO_GROUP_?G_4?578?">'SFMP- Series 16'!$B$64:$IV$64</definedName>
    <definedName name="XDO_GROUP_?G_4?579?">'SFMP- Series 16'!$B$69:$IV$69</definedName>
    <definedName name="XDO_GROUP_?G_4?58?">SLF!$B$110:$IV$117</definedName>
    <definedName name="XDO_GROUP_?G_4?580?">'SFMP- Series 17'!$B$18:$IV$30</definedName>
    <definedName name="XDO_GROUP_?G_4?581?">'SFMP- Series 17'!$B$61:$IV$61</definedName>
    <definedName name="XDO_GROUP_?G_4?582?">'SFMP- Series 17'!$B$66:$IV$66</definedName>
    <definedName name="XDO_GROUP_?G_4?583?">'SCPOF-Series A (Plan 5)'!$B$10:$IV$59</definedName>
    <definedName name="XDO_GROUP_?G_4?584?">'SCPOF-Series A (Plan 5)'!$B$68:$IV$78</definedName>
    <definedName name="XDO_GROUP_?G_4?585?">'SCPOF-Series A (Plan 5)'!$B$109:$IV$109</definedName>
    <definedName name="XDO_GROUP_?G_4?586?">'SCPOF-Series A (Plan 5)'!$B$114:$IV$114</definedName>
    <definedName name="XDO_GROUP_?G_4?587?">'SFMP- Series 18'!$B$18:$IV$30</definedName>
    <definedName name="XDO_GROUP_?G_4?588?">'SFMP- Series 18'!$B$61:$IV$61</definedName>
    <definedName name="XDO_GROUP_?G_4?589?">'SFMP- Series 18'!$B$66:$IV$66</definedName>
    <definedName name="XDO_GROUP_?G_4?59?">SLF!$B$121:$IV$133</definedName>
    <definedName name="XDO_GROUP_?G_4?590?">'SCPOF-Series A (Plan 6)'!$B$10:$IV$59</definedName>
    <definedName name="XDO_GROUP_?G_4?591?">'SCPOF-Series A (Plan 6)'!$B$68:$IV$76</definedName>
    <definedName name="XDO_GROUP_?G_4?592?">'SCPOF-Series A (Plan 6)'!$B$107:$IV$107</definedName>
    <definedName name="XDO_GROUP_?G_4?593?">'SCPOF-Series A (Plan 6)'!$B$112:$IV$112</definedName>
    <definedName name="XDO_GROUP_?G_4?594?">'SFMP- Series 19'!$B$18:$IV$32</definedName>
    <definedName name="XDO_GROUP_?G_4?595?">'SFMP- Series 19'!$B$63:$IV$63</definedName>
    <definedName name="XDO_GROUP_?G_4?596?">'SFMP- Series 19'!$B$68:$IV$68</definedName>
    <definedName name="XDO_GROUP_?G_4?597?">'SFMP- Series 20'!$B$18:$IV$29</definedName>
    <definedName name="XDO_GROUP_?G_4?598?">'SFMP- Series 20'!$B$60:$IV$60</definedName>
    <definedName name="XDO_GROUP_?G_4?599?">'SFMP- Series 20'!$B$65:$IV$65</definedName>
    <definedName name="XDO_GROUP_?G_4?6?">SMTGS!$B$110:$IV$110</definedName>
    <definedName name="XDO_GROUP_?G_4?60?">SLF!$B$148:$IV$149</definedName>
    <definedName name="XDO_GROUP_?G_4?600?">'SFMP- Series 21'!$B$18:$IV$29</definedName>
    <definedName name="XDO_GROUP_?G_4?601?">'SFMP- Series 21'!$B$60:$IV$60</definedName>
    <definedName name="XDO_GROUP_?G_4?602?">'SFMP- Series 21'!$B$65:$IV$65</definedName>
    <definedName name="XDO_GROUP_?G_4?603?">'SFMP- Series 22'!$B$18:$IV$28</definedName>
    <definedName name="XDO_GROUP_?G_4?604?">'SFMP- Series 22'!$B$59:$IV$59</definedName>
    <definedName name="XDO_GROUP_?G_4?605?">'SFMP- Series 22'!$B$64:$IV$64</definedName>
    <definedName name="XDO_GROUP_?G_4?606?">'SFMP- Series 23'!$B$18:$IV$28</definedName>
    <definedName name="XDO_GROUP_?G_4?607?">'SFMP- Series 23'!$B$59:$IV$59</definedName>
    <definedName name="XDO_GROUP_?G_4?608?">'SFMP- Series 23'!$B$64:$IV$64</definedName>
    <definedName name="XDO_GROUP_?G_4?609?">'SFMP- Series 24'!$B$18:$IV$25</definedName>
    <definedName name="XDO_GROUP_?G_4?61?">SLF!$B$154:$IV$154</definedName>
    <definedName name="XDO_GROUP_?G_4?610?">'SFMP- Series 24'!$B$56:$IV$56</definedName>
    <definedName name="XDO_GROUP_?G_4?611?">'SFMP- Series 24'!$B$61:$IV$61</definedName>
    <definedName name="XDO_GROUP_?G_4?612?">'SFMP- Series 25'!$B$18:$IV$19</definedName>
    <definedName name="XDO_GROUP_?G_4?613?">'SFMP- Series 25'!$B$50:$IV$50</definedName>
    <definedName name="XDO_GROUP_?G_4?614?">'SFMP- Series 25'!$B$55:$IV$55</definedName>
    <definedName name="XDO_GROUP_?G_4?615?">#REF!</definedName>
    <definedName name="XDO_GROUP_?G_4?616?">#REF!</definedName>
    <definedName name="XDO_GROUP_?G_4?617?">SBIRIOS!$B$10:$IV$50</definedName>
    <definedName name="XDO_GROUP_?G_4?618?">SBIRIOS!$B$89:$IV$89</definedName>
    <definedName name="XDO_GROUP_?G_4?619?">SBIRIOS!$B$94:$IV$94</definedName>
    <definedName name="XDO_GROUP_?G_4?62?">SDBF!$B$18:$IV$26</definedName>
    <definedName name="XDO_GROUP_?G_4?620?">#REF!</definedName>
    <definedName name="XDO_GROUP_?G_4?621?">#REF!</definedName>
    <definedName name="XDO_GROUP_?G_4?622?">#REF!</definedName>
    <definedName name="XDO_GROUP_?G_4?623?">#REF!</definedName>
    <definedName name="XDO_GROUP_?G_4?63?">SDBF!$B$34:$IV$36</definedName>
    <definedName name="XDO_GROUP_?G_4?64?">SDBF!$B$61:$IV$61</definedName>
    <definedName name="XDO_GROUP_?G_4?65?">SDBF!$B$66:$IV$66</definedName>
    <definedName name="XDO_GROUP_?G_4?66?">SSF!$B$18:$IV$18</definedName>
    <definedName name="XDO_GROUP_?G_4?67?">SSF!$B$31:$IV$74</definedName>
    <definedName name="XDO_GROUP_?G_4?68?">SSF!$B$78:$IV$99</definedName>
    <definedName name="XDO_GROUP_?G_4?69?">SSF!$B$116:$IV$116</definedName>
    <definedName name="XDO_GROUP_?G_4?7?">SMTGS!$B$115:$IV$115</definedName>
    <definedName name="XDO_GROUP_?G_4?70?">SSF!$B$121:$IV$121</definedName>
    <definedName name="XDO_GROUP_?G_4?71?">SCRF!$B$18:$IV$87</definedName>
    <definedName name="XDO_GROUP_?G_4?72?">SCRF!$B$91:$IV$113</definedName>
    <definedName name="XDO_GROUP_?G_4?73?">SCRF!$B$124:$IV$124</definedName>
    <definedName name="XDO_GROUP_?G_4?74?">SCRF!$B$143:$IV$143</definedName>
    <definedName name="XDO_GROUP_?G_4?75?">SCRF!$B$148:$IV$148</definedName>
    <definedName name="XDO_GROUP_?G_4?76?">SFEF!$B$10:$IV$32</definedName>
    <definedName name="XDO_GROUP_?G_4?77?">SFEF!$B$71:$IV$71</definedName>
    <definedName name="XDO_GROUP_?G_4?78?">SFEF!$B$75:$IV$75</definedName>
    <definedName name="XDO_GROUP_?G_4?79?">SFEF!$B$80:$IV$80</definedName>
    <definedName name="XDO_GROUP_?G_4?8?">SMGLF!$B$10:$IV$47</definedName>
    <definedName name="XDO_GROUP_?G_4?80?">SDHF!$B$10:$IV$36</definedName>
    <definedName name="XDO_GROUP_?G_4?81?">SDHF!$B$45:$IV$62</definedName>
    <definedName name="XDO_GROUP_?G_4?82?">SDHF!$B$66:$IV$76</definedName>
    <definedName name="XDO_GROUP_?G_4?83?">SDHF!$B$82:$IV$84</definedName>
    <definedName name="XDO_GROUP_?G_4?84?">SDHF!$B$109:$IV$109</definedName>
    <definedName name="XDO_GROUP_?G_4?85?">SDHF!$B$114:$IV$114</definedName>
    <definedName name="XDO_GROUP_?G_4?86?">SMUSD!$B$18:$IV$64</definedName>
    <definedName name="XDO_GROUP_?G_4?87?">SMUSD!$B$68:$IV$70</definedName>
    <definedName name="XDO_GROUP_?G_4?88?">SMUSD!$B$74:$IV$86</definedName>
    <definedName name="XDO_GROUP_?G_4?89?">SMUSD!$B$95:$IV$113</definedName>
    <definedName name="XDO_GROUP_?G_4?9?">SMGLF!$B$86:$IV$86</definedName>
    <definedName name="XDO_GROUP_?G_4?90?">SMUSD!$B$117:$IV$144</definedName>
    <definedName name="XDO_GROUP_?G_4?91?">SMUSD!$B$148:$IV$148</definedName>
    <definedName name="XDO_GROUP_?G_4?92?">SMUSD!$B$163:$IV$163</definedName>
    <definedName name="XDO_GROUP_?G_4?93?">SMUSD!$B$168:$IV$168</definedName>
    <definedName name="XDO_GROUP_?G_4?94?">SMIDCAP!$B$10:$IV$55</definedName>
    <definedName name="XDO_GROUP_?G_4?95?">SMIDCAP!$B$94:$IV$94</definedName>
    <definedName name="XDO_GROUP_?G_4?96?">SMIDCAP!$B$99:$IV$99</definedName>
    <definedName name="XDO_GROUP_?G_4?97?">SMCMF!$B$24:$IV$27</definedName>
    <definedName name="XDO_GROUP_?G_4?98?">SMCMF!$B$52:$IV$52</definedName>
    <definedName name="XDO_GROUP_?G_4?99?">SMCMF!$B$57:$IV$57</definedName>
  </definedNames>
  <calcPr calcId="191029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43" l="1"/>
  <c r="I18" i="143"/>
  <c r="I20" i="143"/>
  <c r="I50" i="143"/>
  <c r="I51" i="143"/>
  <c r="H55" i="143"/>
  <c r="I55" i="143" s="1"/>
  <c r="I56" i="143" s="1"/>
  <c r="I58" i="143" s="1"/>
  <c r="H183" i="6"/>
  <c r="I74" i="17"/>
  <c r="I75" i="17" s="1"/>
  <c r="H75" i="17"/>
  <c r="H33" i="20"/>
  <c r="I33" i="20"/>
  <c r="I83" i="20" s="1"/>
  <c r="I39" i="20"/>
  <c r="H39" i="20"/>
  <c r="I23" i="9"/>
  <c r="H23" i="9"/>
  <c r="I33" i="9"/>
  <c r="H33" i="9"/>
  <c r="I97" i="145"/>
  <c r="I64" i="142"/>
  <c r="I67" i="141"/>
  <c r="I67" i="140"/>
  <c r="I68" i="139"/>
  <c r="I68" i="138"/>
  <c r="I71" i="137"/>
  <c r="I115" i="136"/>
  <c r="I69" i="135"/>
  <c r="I117" i="134"/>
  <c r="I69" i="133"/>
  <c r="I72" i="132"/>
  <c r="I68" i="131"/>
  <c r="I70" i="130"/>
  <c r="I70" i="129"/>
  <c r="I70" i="128"/>
  <c r="I75" i="127"/>
  <c r="I70" i="126"/>
  <c r="I70" i="125"/>
  <c r="I116" i="124"/>
  <c r="I72" i="123"/>
  <c r="I71" i="122"/>
  <c r="I60" i="121"/>
  <c r="I115" i="120"/>
  <c r="I70" i="119"/>
  <c r="I68" i="118"/>
  <c r="I68" i="117"/>
  <c r="I62" i="116"/>
  <c r="I72" i="115"/>
  <c r="I115" i="114"/>
  <c r="I68" i="113"/>
  <c r="I75" i="112"/>
  <c r="I70" i="111"/>
  <c r="I108" i="110"/>
  <c r="I114" i="110"/>
  <c r="H114" i="110"/>
  <c r="I71" i="109"/>
  <c r="I116" i="108"/>
  <c r="I70" i="107"/>
  <c r="I72" i="106"/>
  <c r="I69" i="105"/>
  <c r="I73" i="104"/>
  <c r="I70" i="103"/>
  <c r="I155" i="102"/>
  <c r="I78" i="101"/>
  <c r="I73" i="100"/>
  <c r="I68" i="99"/>
  <c r="I72" i="98"/>
  <c r="I73" i="97"/>
  <c r="I79" i="96"/>
  <c r="I77" i="95"/>
  <c r="I66" i="94"/>
  <c r="I86" i="93"/>
  <c r="I74" i="92"/>
  <c r="I75" i="91"/>
  <c r="I70" i="90"/>
  <c r="I72" i="89"/>
  <c r="I94" i="88"/>
  <c r="I78" i="87"/>
  <c r="I72" i="86"/>
  <c r="I105" i="85"/>
  <c r="I80" i="84"/>
  <c r="I73" i="83"/>
  <c r="I76" i="82"/>
  <c r="I75" i="81"/>
  <c r="I99" i="80"/>
  <c r="I75" i="79"/>
  <c r="I83" i="78"/>
  <c r="I79" i="77"/>
  <c r="I99" i="76"/>
  <c r="I101" i="75"/>
  <c r="I72" i="74"/>
  <c r="I73" i="73"/>
  <c r="I97" i="72"/>
  <c r="I73" i="71"/>
  <c r="I70" i="70"/>
  <c r="I71" i="69"/>
  <c r="I102" i="68"/>
  <c r="I72" i="67"/>
  <c r="I88" i="66"/>
  <c r="I104" i="65"/>
  <c r="I106" i="64"/>
  <c r="I70" i="63"/>
  <c r="I99" i="62"/>
  <c r="I72" i="61"/>
  <c r="I107" i="60"/>
  <c r="I73" i="59"/>
  <c r="I72" i="58"/>
  <c r="I95" i="57"/>
  <c r="I86" i="56"/>
  <c r="I91" i="55"/>
  <c r="I57" i="54"/>
  <c r="I82" i="53"/>
  <c r="I91" i="52"/>
  <c r="I106" i="51"/>
  <c r="I155" i="50"/>
  <c r="I186" i="50"/>
  <c r="H186" i="50"/>
  <c r="I157" i="49"/>
  <c r="I68" i="48"/>
  <c r="I106" i="47"/>
  <c r="I93" i="46"/>
  <c r="I99" i="46"/>
  <c r="H99" i="46"/>
  <c r="I74" i="45"/>
  <c r="I82" i="44"/>
  <c r="I82" i="43"/>
  <c r="I90" i="42"/>
  <c r="I82" i="41"/>
  <c r="I110" i="40"/>
  <c r="I105" i="39"/>
  <c r="I111" i="39"/>
  <c r="H111" i="39"/>
  <c r="I87" i="38"/>
  <c r="I85" i="37"/>
  <c r="I58" i="36"/>
  <c r="I75" i="35"/>
  <c r="I58" i="34"/>
  <c r="I194" i="33"/>
  <c r="I155" i="32"/>
  <c r="I82" i="31"/>
  <c r="I176" i="30"/>
  <c r="I257" i="30"/>
  <c r="H257" i="30"/>
  <c r="I110" i="29"/>
  <c r="I116" i="29"/>
  <c r="H116" i="29"/>
  <c r="I110" i="28"/>
  <c r="I109" i="27"/>
  <c r="I63" i="26"/>
  <c r="I80" i="25"/>
  <c r="I60" i="24"/>
  <c r="I102" i="23"/>
  <c r="I171" i="22"/>
  <c r="I117" i="21"/>
  <c r="I89" i="20"/>
  <c r="H89" i="20"/>
  <c r="I151" i="19"/>
  <c r="I124" i="18"/>
  <c r="I69" i="17"/>
  <c r="I157" i="16"/>
  <c r="I108" i="15"/>
  <c r="I57" i="14"/>
  <c r="I91" i="13"/>
  <c r="I110" i="12"/>
  <c r="I116" i="12"/>
  <c r="H116" i="12"/>
  <c r="I100" i="11"/>
  <c r="I112" i="11"/>
  <c r="H112" i="11"/>
  <c r="I78" i="10"/>
  <c r="I75" i="9"/>
  <c r="I85" i="8"/>
  <c r="I78" i="7"/>
  <c r="I185" i="6"/>
  <c r="I94" i="5"/>
  <c r="I118" i="4"/>
  <c r="I115" i="3"/>
  <c r="I99" i="2"/>
  <c r="H56" i="143" l="1"/>
</calcChain>
</file>

<file path=xl/sharedStrings.xml><?xml version="1.0" encoding="utf-8"?>
<sst xmlns="http://schemas.openxmlformats.org/spreadsheetml/2006/main" count="34165" uniqueCount="3702">
  <si>
    <t>EQUITY &amp; EQUITY RELATED</t>
  </si>
  <si>
    <t>a) Listed/awaiting listing on Stock Exchanges</t>
  </si>
  <si>
    <t>NIL</t>
  </si>
  <si>
    <t>b) Unlisted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</si>
  <si>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</si>
  <si>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</si>
  <si>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</si>
  <si>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</si>
  <si>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</si>
  <si>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</si>
  <si>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</si>
  <si>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</si>
  <si>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Index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</si>
  <si>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</si>
  <si>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</si>
  <si>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</si>
  <si>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</si>
  <si>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</si>
  <si>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</si>
  <si>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Gold</t>
  </si>
  <si>
    <t>c) Short Term Deposits</t>
  </si>
  <si>
    <t>d) Term Deposits Placed as Margins</t>
  </si>
  <si>
    <t>e) TREPS / Reverse Repo Investments</t>
  </si>
  <si>
    <t>Other Current Assets / (Liabilities)</t>
  </si>
  <si>
    <t>SBI MUTUAL FUND</t>
  </si>
  <si>
    <t>007</t>
  </si>
  <si>
    <t>SCHEME NAME :</t>
  </si>
  <si>
    <t>SBI Magnum Equity ESG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</si>
  <si>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</si>
  <si>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</si>
  <si>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</si>
  <si>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</si>
  <si>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</si>
  <si>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</si>
  <si>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</si>
  <si>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</si>
  <si>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</si>
  <si>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100006</t>
  </si>
  <si>
    <t>HDFC Bank Ltd.</t>
  </si>
  <si>
    <t>INE040A01034</t>
  </si>
  <si>
    <t>Banks</t>
  </si>
  <si>
    <t>100002</t>
  </si>
  <si>
    <t>Reliance Industries Ltd.</t>
  </si>
  <si>
    <t>INE002A01018</t>
  </si>
  <si>
    <t>Petroleum Products</t>
  </si>
  <si>
    <t>100125</t>
  </si>
  <si>
    <t>Bajaj Finance Ltd.</t>
  </si>
  <si>
    <t>INE296A01024</t>
  </si>
  <si>
    <t>Finance</t>
  </si>
  <si>
    <t>100012</t>
  </si>
  <si>
    <t>ICICI Bank Ltd.</t>
  </si>
  <si>
    <t>INE090A01021</t>
  </si>
  <si>
    <t>100104</t>
  </si>
  <si>
    <t>Kotak Mahindra Bank Ltd.</t>
  </si>
  <si>
    <t>INE237A01028</t>
  </si>
  <si>
    <t>100032</t>
  </si>
  <si>
    <t>Tata Consultancy Services Ltd.</t>
  </si>
  <si>
    <t>INE467B01029</t>
  </si>
  <si>
    <t>Software</t>
  </si>
  <si>
    <t>100003</t>
  </si>
  <si>
    <t>Infosys Ltd.</t>
  </si>
  <si>
    <t>INE009A01021</t>
  </si>
  <si>
    <t>100024</t>
  </si>
  <si>
    <t>Axis Bank Ltd.</t>
  </si>
  <si>
    <t>INE238A01034</t>
  </si>
  <si>
    <t>100005</t>
  </si>
  <si>
    <t>Larsen &amp; Toubro Ltd.</t>
  </si>
  <si>
    <t>INE018A01030</t>
  </si>
  <si>
    <t>Construction Project</t>
  </si>
  <si>
    <t>100010</t>
  </si>
  <si>
    <t>State Bank of India</t>
  </si>
  <si>
    <t>INE062A01020</t>
  </si>
  <si>
    <t>100001</t>
  </si>
  <si>
    <t>Housing Development Finance Corporation Ltd.</t>
  </si>
  <si>
    <t>INE001A01036</t>
  </si>
  <si>
    <t>100706</t>
  </si>
  <si>
    <t>HDFC Life Insurance Company Ltd.</t>
  </si>
  <si>
    <t>INE795G01014</t>
  </si>
  <si>
    <t>100173</t>
  </si>
  <si>
    <t>Asian Paints Ltd.</t>
  </si>
  <si>
    <t>INE021A01026</t>
  </si>
  <si>
    <t>Consumer Non Durables</t>
  </si>
  <si>
    <t>100095</t>
  </si>
  <si>
    <t>Bharti Airtel Ltd.</t>
  </si>
  <si>
    <t>INE397D01024</t>
  </si>
  <si>
    <t>Telecom - Services</t>
  </si>
  <si>
    <t>100682</t>
  </si>
  <si>
    <t>ICICI Lombard General Insurance Company Ltd.</t>
  </si>
  <si>
    <t>INE765G01017</t>
  </si>
  <si>
    <t>100081</t>
  </si>
  <si>
    <t>Titan Company Ltd.</t>
  </si>
  <si>
    <t>INE280A01028</t>
  </si>
  <si>
    <t>Consumer Durables</t>
  </si>
  <si>
    <t>100172</t>
  </si>
  <si>
    <t>ACC Ltd.</t>
  </si>
  <si>
    <t>INE012A01025</t>
  </si>
  <si>
    <t>Cement</t>
  </si>
  <si>
    <t>100014</t>
  </si>
  <si>
    <t>Mahindra &amp; Mahindra Ltd.</t>
  </si>
  <si>
    <t>INE101A01026</t>
  </si>
  <si>
    <t>Auto</t>
  </si>
  <si>
    <t>100082</t>
  </si>
  <si>
    <t>Ultratech Cement Ltd.</t>
  </si>
  <si>
    <t>INE481G01011</t>
  </si>
  <si>
    <t>100128</t>
  </si>
  <si>
    <t>Eicher Motors Ltd.</t>
  </si>
  <si>
    <t>INE066A01013</t>
  </si>
  <si>
    <t>100154</t>
  </si>
  <si>
    <t>Colgate Palmolive (India) Ltd.</t>
  </si>
  <si>
    <t>INE259A01022</t>
  </si>
  <si>
    <t>100465</t>
  </si>
  <si>
    <t>Interglobe Aviation Ltd.</t>
  </si>
  <si>
    <t>INE646L01027</t>
  </si>
  <si>
    <t>Transportation</t>
  </si>
  <si>
    <t>100161</t>
  </si>
  <si>
    <t>Cummins India Ltd.</t>
  </si>
  <si>
    <t>INE298A01020</t>
  </si>
  <si>
    <t>Industrial Products</t>
  </si>
  <si>
    <t>100278</t>
  </si>
  <si>
    <t>GlaxoSmithKline Consumer Healthcare Ltd.</t>
  </si>
  <si>
    <t>INE264A01014</t>
  </si>
  <si>
    <t>100140</t>
  </si>
  <si>
    <t>Shree Cement Ltd.</t>
  </si>
  <si>
    <t>INE070A01015</t>
  </si>
  <si>
    <t>100505</t>
  </si>
  <si>
    <t>ICICI Prudential Life Insurance Company Ltd.</t>
  </si>
  <si>
    <t>INE726G01019</t>
  </si>
  <si>
    <t>100119</t>
  </si>
  <si>
    <t>Tata Motors Ltd.</t>
  </si>
  <si>
    <t>INE155A01022</t>
  </si>
  <si>
    <t>100094</t>
  </si>
  <si>
    <t>Bharat Petroleum Corporation Ltd.</t>
  </si>
  <si>
    <t>INE029A01011</t>
  </si>
  <si>
    <t>100180</t>
  </si>
  <si>
    <t>Hindalco Industries Ltd.</t>
  </si>
  <si>
    <t>INE038A01020</t>
  </si>
  <si>
    <t>Non - Ferrous Metals</t>
  </si>
  <si>
    <t>100184</t>
  </si>
  <si>
    <t>Tata Steel Ltd.</t>
  </si>
  <si>
    <t>INE081A01012</t>
  </si>
  <si>
    <t>Ferrous Metals</t>
  </si>
  <si>
    <t>100037</t>
  </si>
  <si>
    <t>HCL Technologies Ltd.</t>
  </si>
  <si>
    <t>INE860A01027</t>
  </si>
  <si>
    <t>100179</t>
  </si>
  <si>
    <t>Hero MotoCorp Ltd.</t>
  </si>
  <si>
    <t>INE158A01026</t>
  </si>
  <si>
    <t>100227</t>
  </si>
  <si>
    <t>Jubilant Foodworks Ltd.</t>
  </si>
  <si>
    <t>INE797F01012</t>
  </si>
  <si>
    <t>100285</t>
  </si>
  <si>
    <t>Alkem Laboratories Ltd.</t>
  </si>
  <si>
    <t>INE540L01014</t>
  </si>
  <si>
    <t>Pharmaceuticals</t>
  </si>
  <si>
    <t>100099</t>
  </si>
  <si>
    <t>Hindustan Unilever Ltd.</t>
  </si>
  <si>
    <t>INE030A01027</t>
  </si>
  <si>
    <t>100164</t>
  </si>
  <si>
    <t>Petronet LNG Ltd.</t>
  </si>
  <si>
    <t>INE347G01014</t>
  </si>
  <si>
    <t>Gas</t>
  </si>
  <si>
    <t>Total</t>
  </si>
  <si>
    <t>100480</t>
  </si>
  <si>
    <t>Jadoonet.Com</t>
  </si>
  <si>
    <t>EQ600401XXXX</t>
  </si>
  <si>
    <t>100481</t>
  </si>
  <si>
    <t>Numero Uno International Ltd.</t>
  </si>
  <si>
    <t>INE703F01010</t>
  </si>
  <si>
    <t>417133</t>
  </si>
  <si>
    <t>SBI Magnum Ultra Short Duration Fund-DC</t>
  </si>
  <si>
    <t>INF200K01TF5</t>
  </si>
  <si>
    <t>Mutual Fund</t>
  </si>
  <si>
    <t>1300935</t>
  </si>
  <si>
    <t>7.17% The Federal Bank Ltd. (Duration 369 Days)</t>
  </si>
  <si>
    <t>212190100</t>
  </si>
  <si>
    <t>TREPS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</si>
  <si>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</si>
  <si>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</si>
  <si>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</si>
  <si>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</si>
  <si>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1. Non Convertible Debentures and  Bonds are considered as Traded based on information provided by external agencies.</t>
  </si>
  <si>
    <t>2. ^ The Name of the Industry is in accordance with Industry Classification as recommended by AMFI.</t>
  </si>
  <si>
    <t>017</t>
  </si>
  <si>
    <t>SBI Large and Midcap Fund</t>
  </si>
  <si>
    <t>100222</t>
  </si>
  <si>
    <t>The Indian Hotels Company Ltd.</t>
  </si>
  <si>
    <t>INE053A01029</t>
  </si>
  <si>
    <t>Hotels, Resorts And Other Recreational Activities</t>
  </si>
  <si>
    <t>100663</t>
  </si>
  <si>
    <t>AU Small Finance Bank Ltd.</t>
  </si>
  <si>
    <t>INE949L01017</t>
  </si>
  <si>
    <t>100270</t>
  </si>
  <si>
    <t>PI Industries Ltd.</t>
  </si>
  <si>
    <t>INE603J01030</t>
  </si>
  <si>
    <t>Pesticides</t>
  </si>
  <si>
    <t>100272</t>
  </si>
  <si>
    <t>JK Cement Ltd.</t>
  </si>
  <si>
    <t>INE823G01014</t>
  </si>
  <si>
    <t>100426</t>
  </si>
  <si>
    <t>Relaxo Footwears Ltd.</t>
  </si>
  <si>
    <t>INE131B01039</t>
  </si>
  <si>
    <t>100534</t>
  </si>
  <si>
    <t>Sheela Foam Ltd.</t>
  </si>
  <si>
    <t>INE916U01025</t>
  </si>
  <si>
    <t>100775</t>
  </si>
  <si>
    <t>Lemon Tree Hotels Ltd.</t>
  </si>
  <si>
    <t>INE970X01018</t>
  </si>
  <si>
    <t>100231</t>
  </si>
  <si>
    <t>Muthoot Finance Ltd.</t>
  </si>
  <si>
    <t>INE414G01012</t>
  </si>
  <si>
    <t>100367</t>
  </si>
  <si>
    <t>Exide Industries Ltd.</t>
  </si>
  <si>
    <t>INE302A01020</t>
  </si>
  <si>
    <t>Auto Ancillaries</t>
  </si>
  <si>
    <t>100182</t>
  </si>
  <si>
    <t>Power Grid Corporation of India Ltd.</t>
  </si>
  <si>
    <t>INE752E01010</t>
  </si>
  <si>
    <t>Power</t>
  </si>
  <si>
    <t>100503</t>
  </si>
  <si>
    <t>Prism Johnson Ltd.</t>
  </si>
  <si>
    <t>INE010A01011</t>
  </si>
  <si>
    <t>100266</t>
  </si>
  <si>
    <t>Gujarat State Petronet Ltd.</t>
  </si>
  <si>
    <t>INE246F01010</t>
  </si>
  <si>
    <t>100143</t>
  </si>
  <si>
    <t>Thermax Ltd.</t>
  </si>
  <si>
    <t>INE152A01029</t>
  </si>
  <si>
    <t>Industrial Capital Goods</t>
  </si>
  <si>
    <t>100686</t>
  </si>
  <si>
    <t>Prataap Snacks Ltd.</t>
  </si>
  <si>
    <t>INE393P01035</t>
  </si>
  <si>
    <t>100084</t>
  </si>
  <si>
    <t>ABB India Ltd.</t>
  </si>
  <si>
    <t>INE117A01022</t>
  </si>
  <si>
    <t>100435</t>
  </si>
  <si>
    <t>Crompton Greaves Consumer Electricals Ltd.</t>
  </si>
  <si>
    <t>INE299U01018</t>
  </si>
  <si>
    <t>100344</t>
  </si>
  <si>
    <t>MRF Ltd.</t>
  </si>
  <si>
    <t>INE883A01011</t>
  </si>
  <si>
    <t>100120</t>
  </si>
  <si>
    <t>Torrent Pharmaceuticals Ltd.</t>
  </si>
  <si>
    <t>INE685A01028</t>
  </si>
  <si>
    <t>100362</t>
  </si>
  <si>
    <t>JSW Energy Ltd.</t>
  </si>
  <si>
    <t>INE121E01018</t>
  </si>
  <si>
    <t>100047</t>
  </si>
  <si>
    <t>Emami Ltd.</t>
  </si>
  <si>
    <t>INE548C01032</t>
  </si>
  <si>
    <t>100162</t>
  </si>
  <si>
    <t>Kirloskar Oil Engines Ltd.</t>
  </si>
  <si>
    <t>INE146L01010</t>
  </si>
  <si>
    <t>100060</t>
  </si>
  <si>
    <t>Deepak Nitrite Ltd.</t>
  </si>
  <si>
    <t>INE288B01029</t>
  </si>
  <si>
    <t>Chemicals</t>
  </si>
  <si>
    <t>100498</t>
  </si>
  <si>
    <t>Ahluwalia Contracts (India) Ltd.</t>
  </si>
  <si>
    <t>INE758C01029</t>
  </si>
  <si>
    <t>Construction</t>
  </si>
  <si>
    <t>100271</t>
  </si>
  <si>
    <t>Balkrishna Industries Ltd.</t>
  </si>
  <si>
    <t>INE787D01026</t>
  </si>
  <si>
    <t>100385</t>
  </si>
  <si>
    <t>Triveni Turbine Ltd.</t>
  </si>
  <si>
    <t>INE152M01016</t>
  </si>
  <si>
    <t>100055</t>
  </si>
  <si>
    <t>The Federal Bank Ltd.</t>
  </si>
  <si>
    <t>INE171A01029</t>
  </si>
  <si>
    <t>100220</t>
  </si>
  <si>
    <t>Cholamandalam Financial Holdings Ltd.</t>
  </si>
  <si>
    <t>INE149A01033</t>
  </si>
  <si>
    <t>100240</t>
  </si>
  <si>
    <t>Can Fin Homes Ltd.</t>
  </si>
  <si>
    <t>INE477A01020</t>
  </si>
  <si>
    <t>100169</t>
  </si>
  <si>
    <t>Indian Oil Corporation Ltd.</t>
  </si>
  <si>
    <t>INE242A01010</t>
  </si>
  <si>
    <t>100028</t>
  </si>
  <si>
    <t>Lupin Ltd.</t>
  </si>
  <si>
    <t>INE326A01037</t>
  </si>
  <si>
    <t>100256</t>
  </si>
  <si>
    <t>City Union Bank Ltd.</t>
  </si>
  <si>
    <t>INE491A01021</t>
  </si>
  <si>
    <t>100318</t>
  </si>
  <si>
    <t>Tata Motors DVR Ltd.</t>
  </si>
  <si>
    <t>IN9155A01020</t>
  </si>
  <si>
    <t>100412</t>
  </si>
  <si>
    <t>SJVN Ltd.</t>
  </si>
  <si>
    <t>INE002L01015</t>
  </si>
  <si>
    <t>100090</t>
  </si>
  <si>
    <t>Bharat Forge Ltd.</t>
  </si>
  <si>
    <t>INE465A01025</t>
  </si>
  <si>
    <t>100427</t>
  </si>
  <si>
    <t>Manpasand Beverages Ltd.</t>
  </si>
  <si>
    <t>INE122R01018</t>
  </si>
  <si>
    <t>100788</t>
  </si>
  <si>
    <t>Hatsun Agro Product Ltd.</t>
  </si>
  <si>
    <t>IN9473B01017</t>
  </si>
  <si>
    <t>100500</t>
  </si>
  <si>
    <t>Gayatri Bioorganics Ltd.</t>
  </si>
  <si>
    <t>INE052E01015</t>
  </si>
  <si>
    <t>100502</t>
  </si>
  <si>
    <t>Padmini Technologies Ltd.</t>
  </si>
  <si>
    <t>INE114B01019</t>
  </si>
  <si>
    <t>018</t>
  </si>
  <si>
    <t>SBI Magnum Taxgain Scheme</t>
  </si>
  <si>
    <t>100019</t>
  </si>
  <si>
    <t>ITC Ltd.</t>
  </si>
  <si>
    <t>INE154A01025</t>
  </si>
  <si>
    <t>100178</t>
  </si>
  <si>
    <t>Ambuja Cements Ltd.</t>
  </si>
  <si>
    <t>INE079A01024</t>
  </si>
  <si>
    <t>100176</t>
  </si>
  <si>
    <t>GAIL (India) Ltd.</t>
  </si>
  <si>
    <t>INE129A01019</t>
  </si>
  <si>
    <t>100243</t>
  </si>
  <si>
    <t>Multi Commodity Exchange of India Ltd.</t>
  </si>
  <si>
    <t>INE745G01035</t>
  </si>
  <si>
    <t>100165</t>
  </si>
  <si>
    <t>Rallis India Ltd.</t>
  </si>
  <si>
    <t>INE613A01020</t>
  </si>
  <si>
    <t>100217</t>
  </si>
  <si>
    <t>Torrent Power Ltd.</t>
  </si>
  <si>
    <t>INE813H01021</t>
  </si>
  <si>
    <t>100210</t>
  </si>
  <si>
    <t>IRB Infrastructure Developers Ltd.</t>
  </si>
  <si>
    <t>INE821I01014</t>
  </si>
  <si>
    <t>100088</t>
  </si>
  <si>
    <t>Bharat Heavy Electricals Ltd.</t>
  </si>
  <si>
    <t>INE257A01026</t>
  </si>
  <si>
    <t>100759</t>
  </si>
  <si>
    <t>The New India Assurance Company Ltd.</t>
  </si>
  <si>
    <t>INE470Y01017</t>
  </si>
  <si>
    <t>100286</t>
  </si>
  <si>
    <t>NHPC Ltd.</t>
  </si>
  <si>
    <t>INE848E01016</t>
  </si>
  <si>
    <t>100183</t>
  </si>
  <si>
    <t>Vedanta Ltd.</t>
  </si>
  <si>
    <t>INE205A01025</t>
  </si>
  <si>
    <t>100147</t>
  </si>
  <si>
    <t>Tech Mahindra Ltd.</t>
  </si>
  <si>
    <t>INE669C01036</t>
  </si>
  <si>
    <t>100186</t>
  </si>
  <si>
    <t>Zee Entertainment Enterprises Ltd.</t>
  </si>
  <si>
    <t>INE256A01028</t>
  </si>
  <si>
    <t>Media &amp; Entertainment</t>
  </si>
  <si>
    <t>100123</t>
  </si>
  <si>
    <t>GE T&amp;D India Ltd.</t>
  </si>
  <si>
    <t>INE200A01026</t>
  </si>
  <si>
    <t>100374</t>
  </si>
  <si>
    <t>CESC Ltd.</t>
  </si>
  <si>
    <t>INE486A01013</t>
  </si>
  <si>
    <t>100769</t>
  </si>
  <si>
    <t>Aster DM Healthcare Ltd.</t>
  </si>
  <si>
    <t>INE914M01019</t>
  </si>
  <si>
    <t>Healthcare Services</t>
  </si>
  <si>
    <t>100153</t>
  </si>
  <si>
    <t>Cipla Ltd.</t>
  </si>
  <si>
    <t>INE059A01026</t>
  </si>
  <si>
    <t>100105</t>
  </si>
  <si>
    <t>Marico Ltd.</t>
  </si>
  <si>
    <t>INE196A01026</t>
  </si>
  <si>
    <t>100420</t>
  </si>
  <si>
    <t>Equitas Holdings Ltd.</t>
  </si>
  <si>
    <t>INE988K01017</t>
  </si>
  <si>
    <t>100159</t>
  </si>
  <si>
    <t>Sanofi India Ltd.</t>
  </si>
  <si>
    <t>INE058A01010</t>
  </si>
  <si>
    <t>100171</t>
  </si>
  <si>
    <t>VA Tech Wabag Ltd.</t>
  </si>
  <si>
    <t>INE956G01038</t>
  </si>
  <si>
    <t>Engineering Services</t>
  </si>
  <si>
    <t>100112</t>
  </si>
  <si>
    <t>Punjab National Bank</t>
  </si>
  <si>
    <t>INE160A01022</t>
  </si>
  <si>
    <t>100076</t>
  </si>
  <si>
    <t>Strides Pharma Science Ltd.</t>
  </si>
  <si>
    <t>INE939A01011</t>
  </si>
  <si>
    <t>100512</t>
  </si>
  <si>
    <t>Elgi Equipments Ltd.</t>
  </si>
  <si>
    <t>INE285A01027</t>
  </si>
  <si>
    <t>100566</t>
  </si>
  <si>
    <t>Laurus Labs Ltd.</t>
  </si>
  <si>
    <t>INE947Q01010</t>
  </si>
  <si>
    <t>100336</t>
  </si>
  <si>
    <t>Dynamatic Technologies Ltd.</t>
  </si>
  <si>
    <t>INE221B01012</t>
  </si>
  <si>
    <t>100083</t>
  </si>
  <si>
    <t>Motherson Sumi Systems Ltd.</t>
  </si>
  <si>
    <t>INE775A01035</t>
  </si>
  <si>
    <t>100836</t>
  </si>
  <si>
    <t>Spencer's Retail Ltd.</t>
  </si>
  <si>
    <t>INE020801028</t>
  </si>
  <si>
    <t>Retailing</t>
  </si>
  <si>
    <t>100506</t>
  </si>
  <si>
    <t>Summit Securities Ltd.</t>
  </si>
  <si>
    <t>INE519C01017</t>
  </si>
  <si>
    <t>021</t>
  </si>
  <si>
    <t>SBI Magnum Global Fund</t>
  </si>
  <si>
    <t>100025</t>
  </si>
  <si>
    <t>Nestle India Ltd.</t>
  </si>
  <si>
    <t>INE239A01016</t>
  </si>
  <si>
    <t>100363</t>
  </si>
  <si>
    <t>Procter &amp; Gamble Hygiene and Health Care Ltd.</t>
  </si>
  <si>
    <t>INE179A01014</t>
  </si>
  <si>
    <t>100237</t>
  </si>
  <si>
    <t>SKF India Ltd.</t>
  </si>
  <si>
    <t>INE640A01023</t>
  </si>
  <si>
    <t>100106</t>
  </si>
  <si>
    <t>Maruti Suzuki India Ltd.</t>
  </si>
  <si>
    <t>INE585B01010</t>
  </si>
  <si>
    <t>100514</t>
  </si>
  <si>
    <t>Grindwell Norton Ltd.</t>
  </si>
  <si>
    <t>INE536A01023</t>
  </si>
  <si>
    <t>100155</t>
  </si>
  <si>
    <t>Divi's Laboratories Ltd.</t>
  </si>
  <si>
    <t>INE361B01024</t>
  </si>
  <si>
    <t>100126</t>
  </si>
  <si>
    <t>Britannia Industries Ltd.</t>
  </si>
  <si>
    <t>INE216A01030</t>
  </si>
  <si>
    <t>100519</t>
  </si>
  <si>
    <t>Westlife Development Ltd.</t>
  </si>
  <si>
    <t>INE274F01020</t>
  </si>
  <si>
    <t>100242</t>
  </si>
  <si>
    <t>Schaeffler India Ltd.</t>
  </si>
  <si>
    <t>INE513A01014</t>
  </si>
  <si>
    <t>100275</t>
  </si>
  <si>
    <t>Pfizer Ltd.</t>
  </si>
  <si>
    <t>INE182A01018</t>
  </si>
  <si>
    <t>100677</t>
  </si>
  <si>
    <t>Dixon Technologies (India) Ltd.</t>
  </si>
  <si>
    <t>INE935N01012</t>
  </si>
  <si>
    <t>100145</t>
  </si>
  <si>
    <t>Atul Ltd.</t>
  </si>
  <si>
    <t>INE100A01010</t>
  </si>
  <si>
    <t>100527</t>
  </si>
  <si>
    <t>Goodyear India Ltd.</t>
  </si>
  <si>
    <t>INE533A01012</t>
  </si>
  <si>
    <t>100760</t>
  </si>
  <si>
    <t>Galaxy Surfactants Ltd.</t>
  </si>
  <si>
    <t>INE600K01018</t>
  </si>
  <si>
    <t>100080</t>
  </si>
  <si>
    <t>Dr. Reddy's Laboratories Ltd.</t>
  </si>
  <si>
    <t>INE089A01023</t>
  </si>
  <si>
    <t>100167</t>
  </si>
  <si>
    <t>GE Power India Ltd.</t>
  </si>
  <si>
    <t>INE878A01011</t>
  </si>
  <si>
    <t>100306</t>
  </si>
  <si>
    <t>Abbott India Ltd.</t>
  </si>
  <si>
    <t>INE358A01014</t>
  </si>
  <si>
    <t>100121</t>
  </si>
  <si>
    <t>United Breweries Ltd.</t>
  </si>
  <si>
    <t>INE686F01025</t>
  </si>
  <si>
    <t>100381</t>
  </si>
  <si>
    <t>Accelya Solutions India Ltd.</t>
  </si>
  <si>
    <t>INE793A01012</t>
  </si>
  <si>
    <t>100133</t>
  </si>
  <si>
    <t>Oracle Financial Services Software Ltd.</t>
  </si>
  <si>
    <t>INE881D01027</t>
  </si>
  <si>
    <t>100516</t>
  </si>
  <si>
    <t>Precision Camshafts Ltd.</t>
  </si>
  <si>
    <t>INE484I01029</t>
  </si>
  <si>
    <t>100093</t>
  </si>
  <si>
    <t>Blue Dart Express Ltd.</t>
  </si>
  <si>
    <t>INE233B01017</t>
  </si>
  <si>
    <t>100517</t>
  </si>
  <si>
    <t>Redington (India) Ltd.</t>
  </si>
  <si>
    <t>INE891D01026</t>
  </si>
  <si>
    <t>100935</t>
  </si>
  <si>
    <t>Greenpanel Industries Ltd.</t>
  </si>
  <si>
    <t>INE08ZM01014</t>
  </si>
  <si>
    <t>100764</t>
  </si>
  <si>
    <t>Sundaram Finance Holdings Ltd.</t>
  </si>
  <si>
    <t>INE202Z01029</t>
  </si>
  <si>
    <t>024</t>
  </si>
  <si>
    <t>SBI Equity Hybrid Fund</t>
  </si>
  <si>
    <t>100824</t>
  </si>
  <si>
    <t>Aavas Financiers Ltd.</t>
  </si>
  <si>
    <t>INE216P01012</t>
  </si>
  <si>
    <t>100108</t>
  </si>
  <si>
    <t>Adani Ports and Special Economic Zone Ltd.</t>
  </si>
  <si>
    <t>INE742F01042</t>
  </si>
  <si>
    <t>100260</t>
  </si>
  <si>
    <t>Solar Industries India Ltd.</t>
  </si>
  <si>
    <t>INE343H01029</t>
  </si>
  <si>
    <t>100293</t>
  </si>
  <si>
    <t>AIA Engineering Ltd.</t>
  </si>
  <si>
    <t>INE212H01026</t>
  </si>
  <si>
    <t>100132</t>
  </si>
  <si>
    <t>Info Edge (India) Ltd.</t>
  </si>
  <si>
    <t>INE663F01024</t>
  </si>
  <si>
    <t>100151</t>
  </si>
  <si>
    <t>3M India Ltd.</t>
  </si>
  <si>
    <t>INE470A01017</t>
  </si>
  <si>
    <t>Commercial Services</t>
  </si>
  <si>
    <t>100325</t>
  </si>
  <si>
    <t>Bajaj Holdings &amp; Investment Ltd.</t>
  </si>
  <si>
    <t>INE118A01012</t>
  </si>
  <si>
    <t>100052</t>
  </si>
  <si>
    <t>The Great Eastern Shipping Company Ltd.</t>
  </si>
  <si>
    <t>INE017A01032</t>
  </si>
  <si>
    <t>100873</t>
  </si>
  <si>
    <t>Chalet Hotels Ltd.</t>
  </si>
  <si>
    <t>INE427F01016</t>
  </si>
  <si>
    <t>100137</t>
  </si>
  <si>
    <t>The Ramco Cements Ltd.</t>
  </si>
  <si>
    <t>INE331A01037</t>
  </si>
  <si>
    <t>100717</t>
  </si>
  <si>
    <t>Star Cement Ltd.</t>
  </si>
  <si>
    <t>INE460H01021</t>
  </si>
  <si>
    <t>100233</t>
  </si>
  <si>
    <t>eClerx Services Ltd.</t>
  </si>
  <si>
    <t>INE738I01010</t>
  </si>
  <si>
    <t>100287</t>
  </si>
  <si>
    <t>Allcargo Logistics Ltd.</t>
  </si>
  <si>
    <t>INE418H01029</t>
  </si>
  <si>
    <t>100531</t>
  </si>
  <si>
    <t>Sundaram Clayton Ltd.</t>
  </si>
  <si>
    <t>INE105A01035</t>
  </si>
  <si>
    <t>100785</t>
  </si>
  <si>
    <t>Indostar Capital Finance Ltd.</t>
  </si>
  <si>
    <t>INE896L01010</t>
  </si>
  <si>
    <t>100530</t>
  </si>
  <si>
    <t>Motor Industries Co. Ltd.</t>
  </si>
  <si>
    <t>EQ315201XXXX</t>
  </si>
  <si>
    <t>701706</t>
  </si>
  <si>
    <t>Air India Assets Holding Ltd.</t>
  </si>
  <si>
    <t>INE0AED08011</t>
  </si>
  <si>
    <t>[ICRA]AAA</t>
  </si>
  <si>
    <t>N**</t>
  </si>
  <si>
    <t>700980</t>
  </si>
  <si>
    <t>INE090A08UB4</t>
  </si>
  <si>
    <t>[ICRA]AA+</t>
  </si>
  <si>
    <t>702122</t>
  </si>
  <si>
    <t>Andhra Bank</t>
  </si>
  <si>
    <t>INE434A08083</t>
  </si>
  <si>
    <t>CARE A+</t>
  </si>
  <si>
    <t>700761</t>
  </si>
  <si>
    <t>INE414G07CC1</t>
  </si>
  <si>
    <t>CRISIL AA</t>
  </si>
  <si>
    <t>702207</t>
  </si>
  <si>
    <t>Tata Power Company Ltd.</t>
  </si>
  <si>
    <t>INE245A08166</t>
  </si>
  <si>
    <t>IND AA</t>
  </si>
  <si>
    <t>701196</t>
  </si>
  <si>
    <t>INE040A08393</t>
  </si>
  <si>
    <t>CRISIL AAA</t>
  </si>
  <si>
    <t>800275</t>
  </si>
  <si>
    <t>Tata Motor Finance Holdings Ltd.</t>
  </si>
  <si>
    <t>INE909H08279</t>
  </si>
  <si>
    <t>[ICRA]AA-</t>
  </si>
  <si>
    <t>701316</t>
  </si>
  <si>
    <t>Indian Railway Finance Corporation Ltd.</t>
  </si>
  <si>
    <t>INE053F07BE7</t>
  </si>
  <si>
    <t>701714</t>
  </si>
  <si>
    <t>NIIF Infrastructure Finance Ltd</t>
  </si>
  <si>
    <t>INE246R07384</t>
  </si>
  <si>
    <t>701713</t>
  </si>
  <si>
    <t>INE001A07RZ8</t>
  </si>
  <si>
    <t>701691</t>
  </si>
  <si>
    <t>INE062A08215</t>
  </si>
  <si>
    <t>CRISIL AA+</t>
  </si>
  <si>
    <t>701532</t>
  </si>
  <si>
    <t>Sterlite Power Grid Ventures Ltd.</t>
  </si>
  <si>
    <t>INE615S07073</t>
  </si>
  <si>
    <t>IND A+</t>
  </si>
  <si>
    <t>700726</t>
  </si>
  <si>
    <t>HDFC Credila Financial Services Pvt. Ltd.</t>
  </si>
  <si>
    <t>INE539K07064</t>
  </si>
  <si>
    <t>701491</t>
  </si>
  <si>
    <t>Power Finance Corporation Ltd.</t>
  </si>
  <si>
    <t>INE134E08JX9</t>
  </si>
  <si>
    <t>701450</t>
  </si>
  <si>
    <t>INE134E08KD9</t>
  </si>
  <si>
    <t>702130</t>
  </si>
  <si>
    <t>Manappuram Finance Ltd.</t>
  </si>
  <si>
    <t>INE522D07BC0</t>
  </si>
  <si>
    <t>701145</t>
  </si>
  <si>
    <t>REC Ltd.</t>
  </si>
  <si>
    <t>INE020B08BF0</t>
  </si>
  <si>
    <t>701244</t>
  </si>
  <si>
    <t>INE434A08067</t>
  </si>
  <si>
    <t>800259</t>
  </si>
  <si>
    <t>Embassy Office Parks Reit</t>
  </si>
  <si>
    <t>INE041007019</t>
  </si>
  <si>
    <t>701124</t>
  </si>
  <si>
    <t>INE020B08BD5</t>
  </si>
  <si>
    <t>700236</t>
  </si>
  <si>
    <t>Cholamandalam Investment &amp; Finance Co. Ltd.</t>
  </si>
  <si>
    <t>INE121A08NP2</t>
  </si>
  <si>
    <t>701417</t>
  </si>
  <si>
    <t>LIC Housing Finance Ltd.</t>
  </si>
  <si>
    <t>INE115A07OD0</t>
  </si>
  <si>
    <t>701130</t>
  </si>
  <si>
    <t>INE062A08165</t>
  </si>
  <si>
    <t>700620</t>
  </si>
  <si>
    <t>L&amp;T Metro Rail (Hyderabad) Ltd.</t>
  </si>
  <si>
    <t>INE128M08011</t>
  </si>
  <si>
    <t>[ICRA]AAA(SO)</t>
  </si>
  <si>
    <t>701170</t>
  </si>
  <si>
    <t>INE115A07NP6</t>
  </si>
  <si>
    <t>700624</t>
  </si>
  <si>
    <t>INE128M08029</t>
  </si>
  <si>
    <t>700622</t>
  </si>
  <si>
    <t>INE539K07056</t>
  </si>
  <si>
    <t>700677</t>
  </si>
  <si>
    <t>INE134E08IM4</t>
  </si>
  <si>
    <t>702213</t>
  </si>
  <si>
    <t>Bank of Baroda</t>
  </si>
  <si>
    <t>INE028A08109</t>
  </si>
  <si>
    <t>700782</t>
  </si>
  <si>
    <t>Indiabulls Housing Finance Ltd.</t>
  </si>
  <si>
    <t>INE148I07GE8</t>
  </si>
  <si>
    <t>BWR AA+</t>
  </si>
  <si>
    <t>701430</t>
  </si>
  <si>
    <t>INE134E08KC1</t>
  </si>
  <si>
    <t>600</t>
  </si>
  <si>
    <t>700255</t>
  </si>
  <si>
    <t>INE155A08191</t>
  </si>
  <si>
    <t>701135</t>
  </si>
  <si>
    <t>Syndicate Bank</t>
  </si>
  <si>
    <t>INE667A08070</t>
  </si>
  <si>
    <t>591</t>
  </si>
  <si>
    <t>701291</t>
  </si>
  <si>
    <t>Housing and Urban Development Corporation Ltd.</t>
  </si>
  <si>
    <t>INE031A08707</t>
  </si>
  <si>
    <t>550</t>
  </si>
  <si>
    <t>701378</t>
  </si>
  <si>
    <t>INE160A08076</t>
  </si>
  <si>
    <t>IND A</t>
  </si>
  <si>
    <t>701602</t>
  </si>
  <si>
    <t>INE134E08JY7</t>
  </si>
  <si>
    <t>800287</t>
  </si>
  <si>
    <t>INE909H08287</t>
  </si>
  <si>
    <t>520</t>
  </si>
  <si>
    <t>700829</t>
  </si>
  <si>
    <t>INE062A08157</t>
  </si>
  <si>
    <t>701141</t>
  </si>
  <si>
    <t>INE667A08062</t>
  </si>
  <si>
    <t>701157</t>
  </si>
  <si>
    <t>INE053F07AY7</t>
  </si>
  <si>
    <t>701193</t>
  </si>
  <si>
    <t>INE238A08450</t>
  </si>
  <si>
    <t>700952</t>
  </si>
  <si>
    <t>INE238A08427</t>
  </si>
  <si>
    <t>700891</t>
  </si>
  <si>
    <t>United Bank of India</t>
  </si>
  <si>
    <t>INE695A08063</t>
  </si>
  <si>
    <t>CRISIL A+</t>
  </si>
  <si>
    <t>701309</t>
  </si>
  <si>
    <t>INE134E08JZ4</t>
  </si>
  <si>
    <t>700786</t>
  </si>
  <si>
    <t>INE414G07BS9</t>
  </si>
  <si>
    <t>700653</t>
  </si>
  <si>
    <t>INE134E08IJ0</t>
  </si>
  <si>
    <t>701167</t>
  </si>
  <si>
    <t>INE020B08BH6</t>
  </si>
  <si>
    <t>701703</t>
  </si>
  <si>
    <t>INE245A07234</t>
  </si>
  <si>
    <t>CRISIL AA-</t>
  </si>
  <si>
    <t>701433</t>
  </si>
  <si>
    <t>INE667A08104</t>
  </si>
  <si>
    <t>701006</t>
  </si>
  <si>
    <t>INE414G07CM0</t>
  </si>
  <si>
    <t>701514</t>
  </si>
  <si>
    <t>INE115A07932</t>
  </si>
  <si>
    <t>700679</t>
  </si>
  <si>
    <t>Reliance Home Finance Ltd.</t>
  </si>
  <si>
    <t>INE217K07AB6</t>
  </si>
  <si>
    <t>CARE D</t>
  </si>
  <si>
    <t>700998</t>
  </si>
  <si>
    <t>ONGC Petro Additions Ltd.</t>
  </si>
  <si>
    <t>INE163N08057</t>
  </si>
  <si>
    <t>IND AAA(SO)</t>
  </si>
  <si>
    <t>701456</t>
  </si>
  <si>
    <t>Sunbeam Lightweighting Solutions Pvt. Ltd</t>
  </si>
  <si>
    <t>INE764Z07058</t>
  </si>
  <si>
    <t>700903</t>
  </si>
  <si>
    <t>Sei Enerstar Renewable Energy Pvt. Ltd.</t>
  </si>
  <si>
    <t>INE257U07013</t>
  </si>
  <si>
    <t>CARE AA-(SO)</t>
  </si>
  <si>
    <t>700901</t>
  </si>
  <si>
    <t>Shreyas Renewable Energy Pvt. Ltd.</t>
  </si>
  <si>
    <t>INE336U07015</t>
  </si>
  <si>
    <t>700900</t>
  </si>
  <si>
    <t>Zuvan Energy Pvt. Ltd.</t>
  </si>
  <si>
    <t>INE259U07019</t>
  </si>
  <si>
    <t>700899</t>
  </si>
  <si>
    <t>Aarish Solar Power Pvt. Ltd.</t>
  </si>
  <si>
    <t>INE269U07018</t>
  </si>
  <si>
    <t>700898</t>
  </si>
  <si>
    <t>Elena Renewable Energy Pvt. Ltd.</t>
  </si>
  <si>
    <t>INE258U07011</t>
  </si>
  <si>
    <t>700907</t>
  </si>
  <si>
    <t>Pratyash Renewable Pvt. Ltd.</t>
  </si>
  <si>
    <t>INE268U07010</t>
  </si>
  <si>
    <t>700906</t>
  </si>
  <si>
    <t>Divyesh Power Pvt. Ltd.</t>
  </si>
  <si>
    <t>INE327U07014</t>
  </si>
  <si>
    <t>700905</t>
  </si>
  <si>
    <t>Aashman Energy Pvt. Ltd.</t>
  </si>
  <si>
    <t>INE347U07012</t>
  </si>
  <si>
    <t>700904</t>
  </si>
  <si>
    <t>Sei Baskara Power Pvt. Ltd.</t>
  </si>
  <si>
    <t>INE328U07012</t>
  </si>
  <si>
    <t>700902</t>
  </si>
  <si>
    <t>Sei Mihir Energy Pvt. Ltd.</t>
  </si>
  <si>
    <t>INE387U07018</t>
  </si>
  <si>
    <t>701455</t>
  </si>
  <si>
    <t>INE764Z07041</t>
  </si>
  <si>
    <t>701454</t>
  </si>
  <si>
    <t>INE764Z07066</t>
  </si>
  <si>
    <t>701453</t>
  </si>
  <si>
    <t>INE764Z07033</t>
  </si>
  <si>
    <t>701452</t>
  </si>
  <si>
    <t>INE764Z07025</t>
  </si>
  <si>
    <t>900059</t>
  </si>
  <si>
    <t>6.79% CGL 2029</t>
  </si>
  <si>
    <t>IN0020160118</t>
  </si>
  <si>
    <t>Sovereign</t>
  </si>
  <si>
    <t>900096</t>
  </si>
  <si>
    <t>7.26% CGL 2029</t>
  </si>
  <si>
    <t>IN0020180454</t>
  </si>
  <si>
    <t>900131</t>
  </si>
  <si>
    <t>6.45% CGL 2029</t>
  </si>
  <si>
    <t>IN0020190362</t>
  </si>
  <si>
    <t>900073</t>
  </si>
  <si>
    <t>6.68% CGL 2031</t>
  </si>
  <si>
    <t>IN0020170042</t>
  </si>
  <si>
    <t>900115</t>
  </si>
  <si>
    <t>7.57% CGL 2033</t>
  </si>
  <si>
    <t>IN0020190065</t>
  </si>
  <si>
    <t>1300933</t>
  </si>
  <si>
    <t>7.17% The Federal Bank Ltd. (Duration 366 Days)</t>
  </si>
  <si>
    <t>1300922</t>
  </si>
  <si>
    <t>7.28% The Federal Bank Ltd. (Duration 366 Days)</t>
  </si>
  <si>
    <t>028</t>
  </si>
  <si>
    <t>SBI Magnum Income Fund</t>
  </si>
  <si>
    <t>701051</t>
  </si>
  <si>
    <t>Shriram Transport Finance Company Ltd.</t>
  </si>
  <si>
    <t>INE721A07NX5</t>
  </si>
  <si>
    <t>701312</t>
  </si>
  <si>
    <t>INE062A08199</t>
  </si>
  <si>
    <t>700845</t>
  </si>
  <si>
    <t>Ahmedabad-Maliya Tollway Ltd.</t>
  </si>
  <si>
    <t>INE557L07031</t>
  </si>
  <si>
    <t>[ICRA]AA(SO)</t>
  </si>
  <si>
    <t>702205</t>
  </si>
  <si>
    <t>INE155A08381</t>
  </si>
  <si>
    <t>702136</t>
  </si>
  <si>
    <t>Zydus Wellness Ltd.</t>
  </si>
  <si>
    <t>INE768C07033</t>
  </si>
  <si>
    <t>701314</t>
  </si>
  <si>
    <t>National Bank for Agriculture and Rural Development</t>
  </si>
  <si>
    <t>INE261F08BH7</t>
  </si>
  <si>
    <t>701152</t>
  </si>
  <si>
    <t>INE020B08BG8</t>
  </si>
  <si>
    <t>033</t>
  </si>
  <si>
    <t>SBI Consumption Opportunities Fund</t>
  </si>
  <si>
    <t>100529</t>
  </si>
  <si>
    <t>Hawkins Cookers Ltd.</t>
  </si>
  <si>
    <t>INE979B01015</t>
  </si>
  <si>
    <t>100552</t>
  </si>
  <si>
    <t>Ganesha Ecosphere Ltd.</t>
  </si>
  <si>
    <t>INE845D01014</t>
  </si>
  <si>
    <t>Textiles - Synthetic</t>
  </si>
  <si>
    <t>100513</t>
  </si>
  <si>
    <t>Greenply Industries Ltd.</t>
  </si>
  <si>
    <t>INE461C01038</t>
  </si>
  <si>
    <t>100279</t>
  </si>
  <si>
    <t>Indian Terrain Fashions Ltd.</t>
  </si>
  <si>
    <t>INE611L01021</t>
  </si>
  <si>
    <t>Textile Products</t>
  </si>
  <si>
    <t>100335</t>
  </si>
  <si>
    <t>Kajaria Ceramics Ltd.</t>
  </si>
  <si>
    <t>INE217B01036</t>
  </si>
  <si>
    <t>100063</t>
  </si>
  <si>
    <t>Kewal Kiran Clothing Ltd.</t>
  </si>
  <si>
    <t>INE401H01017</t>
  </si>
  <si>
    <t>100660</t>
  </si>
  <si>
    <t>INE473B01035</t>
  </si>
  <si>
    <t>100535</t>
  </si>
  <si>
    <t>Thangamayil Jewellery Ltd.</t>
  </si>
  <si>
    <t>INE085J01014</t>
  </si>
  <si>
    <t>100657</t>
  </si>
  <si>
    <t>V2 Retail Ltd.</t>
  </si>
  <si>
    <t>INE945H01013</t>
  </si>
  <si>
    <t>034</t>
  </si>
  <si>
    <t>SBI Technology Opportunities Fund</t>
  </si>
  <si>
    <t>100274</t>
  </si>
  <si>
    <t>NIIT Ltd.</t>
  </si>
  <si>
    <t>INE161A01038</t>
  </si>
  <si>
    <t>100825</t>
  </si>
  <si>
    <t>Alphabet Inc.</t>
  </si>
  <si>
    <t>US02079K3059</t>
  </si>
  <si>
    <t>545</t>
  </si>
  <si>
    <t>100568</t>
  </si>
  <si>
    <t>Cognizant Technology Solutions Corporation</t>
  </si>
  <si>
    <t>US1924461023</t>
  </si>
  <si>
    <t>Hardware</t>
  </si>
  <si>
    <t>100447</t>
  </si>
  <si>
    <t>Larsen &amp; Toubro Infotech Ltd.</t>
  </si>
  <si>
    <t>INE214T01019</t>
  </si>
  <si>
    <t>100753</t>
  </si>
  <si>
    <t>Newgen Software Technologies Ltd.</t>
  </si>
  <si>
    <t>INE619B01017</t>
  </si>
  <si>
    <t>100409</t>
  </si>
  <si>
    <t>UFO Moviez India Ltd.</t>
  </si>
  <si>
    <t>INE527H01019</t>
  </si>
  <si>
    <t>100945</t>
  </si>
  <si>
    <t>Indian Railway Catering &amp; Tourism Corporation Ltd.</t>
  </si>
  <si>
    <t>INE335Y01012</t>
  </si>
  <si>
    <t>Services</t>
  </si>
  <si>
    <t>100539</t>
  </si>
  <si>
    <t>SIP Technologies  Ltd.</t>
  </si>
  <si>
    <t>INE468B01019</t>
  </si>
  <si>
    <t>100538</t>
  </si>
  <si>
    <t>Indbazaar.Com Ltd.</t>
  </si>
  <si>
    <t>EQ578801XXXX</t>
  </si>
  <si>
    <t>035</t>
  </si>
  <si>
    <t>SBI Healthcare Opportunities Fund</t>
  </si>
  <si>
    <t>100008</t>
  </si>
  <si>
    <t>Sun Pharmaceutical Industries Ltd.</t>
  </si>
  <si>
    <t>INE044A01036</t>
  </si>
  <si>
    <t>100051</t>
  </si>
  <si>
    <t>Alembic Pharmaceuticals Ltd.</t>
  </si>
  <si>
    <t>INE901L01018</t>
  </si>
  <si>
    <t>100356</t>
  </si>
  <si>
    <t>Ajanta Pharma Ltd.</t>
  </si>
  <si>
    <t>INE031B01049</t>
  </si>
  <si>
    <t>100034</t>
  </si>
  <si>
    <t>IPCA Laboratories Ltd.</t>
  </si>
  <si>
    <t>INE571A01020</t>
  </si>
  <si>
    <t>100645</t>
  </si>
  <si>
    <t>Gufic Biosciences Ltd.</t>
  </si>
  <si>
    <t>INE742B01025</t>
  </si>
  <si>
    <t>100724</t>
  </si>
  <si>
    <t>Alembic Ltd.</t>
  </si>
  <si>
    <t>INE426A01027</t>
  </si>
  <si>
    <t>100504</t>
  </si>
  <si>
    <t>Sequent Scientific Ltd.</t>
  </si>
  <si>
    <t>INE807F01027</t>
  </si>
  <si>
    <t>100782</t>
  </si>
  <si>
    <t>Solara Active Pharma Sciences Ltd.</t>
  </si>
  <si>
    <t>INE624Z01016</t>
  </si>
  <si>
    <t>100317</t>
  </si>
  <si>
    <t>Natco Pharma Ltd.</t>
  </si>
  <si>
    <t>INE987B01026</t>
  </si>
  <si>
    <t>200005</t>
  </si>
  <si>
    <t>Shreno Ltd.</t>
  </si>
  <si>
    <t>INE274D04011</t>
  </si>
  <si>
    <t>Paper</t>
  </si>
  <si>
    <t>P**</t>
  </si>
  <si>
    <t>036</t>
  </si>
  <si>
    <t>SBI Contra Fund</t>
  </si>
  <si>
    <t>100255</t>
  </si>
  <si>
    <t>PNC Infratech Ltd.</t>
  </si>
  <si>
    <t>INE195J01029</t>
  </si>
  <si>
    <t>100386</t>
  </si>
  <si>
    <t>Carborundum Universal Ltd.</t>
  </si>
  <si>
    <t>INE120A01034</t>
  </si>
  <si>
    <t>100023</t>
  </si>
  <si>
    <t>Sadbhav Engineering Ltd.</t>
  </si>
  <si>
    <t>INE226H01026</t>
  </si>
  <si>
    <t>100158</t>
  </si>
  <si>
    <t>Gateway Distriparks Ltd.</t>
  </si>
  <si>
    <t>INE852F01015</t>
  </si>
  <si>
    <t>100100</t>
  </si>
  <si>
    <t>Hindustan Petroleum Corporation Ltd.</t>
  </si>
  <si>
    <t>INE094A01015</t>
  </si>
  <si>
    <t>100899</t>
  </si>
  <si>
    <t>Neogen Chemicals Ltd.</t>
  </si>
  <si>
    <t>INE136S01016</t>
  </si>
  <si>
    <t>100201</t>
  </si>
  <si>
    <t>Aurobindo Pharma Ltd.</t>
  </si>
  <si>
    <t>INE406A01037</t>
  </si>
  <si>
    <t>100307</t>
  </si>
  <si>
    <t>The India Cements Ltd.</t>
  </si>
  <si>
    <t>INE383A01012</t>
  </si>
  <si>
    <t>100390</t>
  </si>
  <si>
    <t>JK Tyre &amp; Industries Ltd.</t>
  </si>
  <si>
    <t>INE573A01042</t>
  </si>
  <si>
    <t>100738</t>
  </si>
  <si>
    <t>Minda Corporation Ltd.</t>
  </si>
  <si>
    <t>INE842C01021</t>
  </si>
  <si>
    <t>100092</t>
  </si>
  <si>
    <t>INE028A01039</t>
  </si>
  <si>
    <t>100098</t>
  </si>
  <si>
    <t>Glenmark Pharmaceuticals Ltd.</t>
  </si>
  <si>
    <t>INE935A01035</t>
  </si>
  <si>
    <t>1300907</t>
  </si>
  <si>
    <t>7.27% The Federal Bank Ltd. (Duration 370 Days)</t>
  </si>
  <si>
    <t>1300864</t>
  </si>
  <si>
    <t>7.79% The Federal Bank Ltd. (Duration 375 Days)</t>
  </si>
  <si>
    <t>055</t>
  </si>
  <si>
    <t>SBI Nifty Index Fund</t>
  </si>
  <si>
    <t>100013</t>
  </si>
  <si>
    <t>IndusInd Bank Ltd.</t>
  </si>
  <si>
    <t>INE095A01012</t>
  </si>
  <si>
    <t>100380</t>
  </si>
  <si>
    <t>Bajaj Finserv Ltd.</t>
  </si>
  <si>
    <t>INE918I01018</t>
  </si>
  <si>
    <t>100181</t>
  </si>
  <si>
    <t>NTPC Ltd.</t>
  </si>
  <si>
    <t>INE733E01010</t>
  </si>
  <si>
    <t>100111</t>
  </si>
  <si>
    <t>Oil &amp; Natural Gas Corporation Ltd.</t>
  </si>
  <si>
    <t>INE213A01029</t>
  </si>
  <si>
    <t>Oil</t>
  </si>
  <si>
    <t>100039</t>
  </si>
  <si>
    <t>Bajaj Auto Ltd.</t>
  </si>
  <si>
    <t>INE917I01010</t>
  </si>
  <si>
    <t>100097</t>
  </si>
  <si>
    <t>Coal India Ltd.</t>
  </si>
  <si>
    <t>INE522F01014</t>
  </si>
  <si>
    <t>Minerals/Mining</t>
  </si>
  <si>
    <t>100011</t>
  </si>
  <si>
    <t>Wipro Ltd.</t>
  </si>
  <si>
    <t>INE075A01022</t>
  </si>
  <si>
    <t>100139</t>
  </si>
  <si>
    <t>UPL Ltd.</t>
  </si>
  <si>
    <t>INE628A01036</t>
  </si>
  <si>
    <t>100177</t>
  </si>
  <si>
    <t>Grasim Industries Ltd.</t>
  </si>
  <si>
    <t>INE047A01021</t>
  </si>
  <si>
    <t>100193</t>
  </si>
  <si>
    <t>JSW Steel Ltd.</t>
  </si>
  <si>
    <t>INE019A01038</t>
  </si>
  <si>
    <t>100091</t>
  </si>
  <si>
    <t>Bharti Infratel Ltd.</t>
  </si>
  <si>
    <t>INE121J01017</t>
  </si>
  <si>
    <t>Telecom -  Equipment &amp; Accessories</t>
  </si>
  <si>
    <t>100149</t>
  </si>
  <si>
    <t>Yes Bank Ltd.</t>
  </si>
  <si>
    <t>INE528G01027</t>
  </si>
  <si>
    <t>1300844</t>
  </si>
  <si>
    <t>8.75% Equitas Small Finance Bank Ltd. (Duration 553 Days)</t>
  </si>
  <si>
    <t>1300843</t>
  </si>
  <si>
    <t>8.75% Equitas Small Finance Bank Ltd. (Duration 551 Days)</t>
  </si>
  <si>
    <t>1300889</t>
  </si>
  <si>
    <t>7.57% The Federal Bank Ltd. (Duration 377 Days)</t>
  </si>
  <si>
    <t>056</t>
  </si>
  <si>
    <t>SBI Magnum Children's Benefit Fund</t>
  </si>
  <si>
    <t>100649</t>
  </si>
  <si>
    <t>Tata Metaliks Ltd.</t>
  </si>
  <si>
    <t>INE056C01010</t>
  </si>
  <si>
    <t>100474</t>
  </si>
  <si>
    <t>Narayana Hrudayalaya Ltd.</t>
  </si>
  <si>
    <t>INE410P01011</t>
  </si>
  <si>
    <t>100020</t>
  </si>
  <si>
    <t>Tata Global Beverages Ltd.</t>
  </si>
  <si>
    <t>INE192A01025</t>
  </si>
  <si>
    <t>100200</t>
  </si>
  <si>
    <t>Page Industries Ltd.</t>
  </si>
  <si>
    <t>INE761H01022</t>
  </si>
  <si>
    <t>100941</t>
  </si>
  <si>
    <t>CSB Bank Ltd.</t>
  </si>
  <si>
    <t>INE679A01013</t>
  </si>
  <si>
    <t>701517</t>
  </si>
  <si>
    <t>INE062A08207</t>
  </si>
  <si>
    <t>057</t>
  </si>
  <si>
    <t>SBI Overnight Fund</t>
  </si>
  <si>
    <t>212191003</t>
  </si>
  <si>
    <t>069</t>
  </si>
  <si>
    <t>SBI Magnum Medium Duration Fund</t>
  </si>
  <si>
    <t>701179</t>
  </si>
  <si>
    <t>INE261F08AT4</t>
  </si>
  <si>
    <t>702206</t>
  </si>
  <si>
    <t>INE134E08KH0</t>
  </si>
  <si>
    <t>701289</t>
  </si>
  <si>
    <t>INE134E08JW1</t>
  </si>
  <si>
    <t>701689</t>
  </si>
  <si>
    <t>India Grid Trust</t>
  </si>
  <si>
    <t>INE219X07033</t>
  </si>
  <si>
    <t>701731</t>
  </si>
  <si>
    <t>INE001A07RC7</t>
  </si>
  <si>
    <t>700802</t>
  </si>
  <si>
    <t>Tata Power Renewable Energy Ltd.</t>
  </si>
  <si>
    <t>INE607M08048</t>
  </si>
  <si>
    <t>CARE AA(SO)</t>
  </si>
  <si>
    <t>700256</t>
  </si>
  <si>
    <t>Vadodara Bharuch Tollway Ltd.</t>
  </si>
  <si>
    <t>INE828N07032</t>
  </si>
  <si>
    <t>700859</t>
  </si>
  <si>
    <t>Pune Solapur Expressways Pvt. Ltd.</t>
  </si>
  <si>
    <t>INE598K07011</t>
  </si>
  <si>
    <t>[ICRA]A(SO)</t>
  </si>
  <si>
    <t>800255</t>
  </si>
  <si>
    <t>Tata Realty and Infrastructure Ltd.</t>
  </si>
  <si>
    <t>INE371K08128</t>
  </si>
  <si>
    <t>[ICRA]AA</t>
  </si>
  <si>
    <t>700861</t>
  </si>
  <si>
    <t>INE598K07029</t>
  </si>
  <si>
    <t>900098</t>
  </si>
  <si>
    <t>7.32% CGL 2024</t>
  </si>
  <si>
    <t>IN0020180488</t>
  </si>
  <si>
    <t>072</t>
  </si>
  <si>
    <t>SBI Liquid Fund</t>
  </si>
  <si>
    <t>900061</t>
  </si>
  <si>
    <t>6.35% CGL 2020</t>
  </si>
  <si>
    <t>IN0020020171</t>
  </si>
  <si>
    <t>1900667</t>
  </si>
  <si>
    <t>8.42% State Government of West Bengal 2019</t>
  </si>
  <si>
    <t>IN3420090117</t>
  </si>
  <si>
    <t>1005195</t>
  </si>
  <si>
    <t>INE001A14UZ8</t>
  </si>
  <si>
    <t>CRISIL A1+</t>
  </si>
  <si>
    <t>1006170</t>
  </si>
  <si>
    <t>INE081A14AJ6</t>
  </si>
  <si>
    <t>[ICRA]A1+</t>
  </si>
  <si>
    <t>1005977</t>
  </si>
  <si>
    <t>INE205A14TN3</t>
  </si>
  <si>
    <t>1006158</t>
  </si>
  <si>
    <t>JM Financial Products Ltd.</t>
  </si>
  <si>
    <t>INE523H14S63</t>
  </si>
  <si>
    <t>1006169</t>
  </si>
  <si>
    <t>Reliance Jio Infocomm Ltd.</t>
  </si>
  <si>
    <t>INE110L14MO5</t>
  </si>
  <si>
    <t>1006105</t>
  </si>
  <si>
    <t>INE242A14OH9</t>
  </si>
  <si>
    <t>1006156</t>
  </si>
  <si>
    <t>JM Financial Capital Ltd.</t>
  </si>
  <si>
    <t>INE901W14AZ5</t>
  </si>
  <si>
    <t>1005976</t>
  </si>
  <si>
    <t>INE110L14LM1</t>
  </si>
  <si>
    <t>1006079</t>
  </si>
  <si>
    <t>Tata Motors Finance Ltd.</t>
  </si>
  <si>
    <t>INE601U14DB0</t>
  </si>
  <si>
    <t>1005815</t>
  </si>
  <si>
    <t>INE001A14UP9</t>
  </si>
  <si>
    <t>1005952</t>
  </si>
  <si>
    <t>L&amp;T Finance Ltd.</t>
  </si>
  <si>
    <t>INE027E14IK2</t>
  </si>
  <si>
    <t>1006083</t>
  </si>
  <si>
    <t>Apollo Tyres Ltd.</t>
  </si>
  <si>
    <t>INE438A14JD2</t>
  </si>
  <si>
    <t>1006073</t>
  </si>
  <si>
    <t>INE245A14CK1</t>
  </si>
  <si>
    <t>1005986</t>
  </si>
  <si>
    <t>Bajaj Housing Finance Ltd.</t>
  </si>
  <si>
    <t>INE377Y14587</t>
  </si>
  <si>
    <t>1006071</t>
  </si>
  <si>
    <t>INE205A14TW4</t>
  </si>
  <si>
    <t>1006072</t>
  </si>
  <si>
    <t>INE205A14TO1</t>
  </si>
  <si>
    <t>1006109</t>
  </si>
  <si>
    <t>INE029A14857</t>
  </si>
  <si>
    <t>1006049</t>
  </si>
  <si>
    <t>INE377Y14603</t>
  </si>
  <si>
    <t>1006107</t>
  </si>
  <si>
    <t>National Fertilizers Ltd.</t>
  </si>
  <si>
    <t>INE870D14CN4</t>
  </si>
  <si>
    <t>Fertilisers</t>
  </si>
  <si>
    <t>1006130</t>
  </si>
  <si>
    <t>INE110L14MD8</t>
  </si>
  <si>
    <t>1006163</t>
  </si>
  <si>
    <t>Nabha Power Ltd.</t>
  </si>
  <si>
    <t>INE445L14BC3</t>
  </si>
  <si>
    <t>1005912</t>
  </si>
  <si>
    <t>Fullerton India Credit Company Ltd.</t>
  </si>
  <si>
    <t>INE535H14IA8</t>
  </si>
  <si>
    <t>1006157</t>
  </si>
  <si>
    <t>Sharekhan BNP Paribas Financial Services Ltd.</t>
  </si>
  <si>
    <t>INE550X14276</t>
  </si>
  <si>
    <t>1006064</t>
  </si>
  <si>
    <t>INE027E14IN6</t>
  </si>
  <si>
    <t>1005875</t>
  </si>
  <si>
    <t>INE001A14UM6</t>
  </si>
  <si>
    <t>1006165</t>
  </si>
  <si>
    <t>Birla Group Holding Pvt. Ltd.</t>
  </si>
  <si>
    <t>INE09OL14235</t>
  </si>
  <si>
    <t>1006160</t>
  </si>
  <si>
    <t>Kotak Mahindra Prime Ltd.</t>
  </si>
  <si>
    <t>INE916D14S21</t>
  </si>
  <si>
    <t>1005955</t>
  </si>
  <si>
    <t>INE257A14110</t>
  </si>
  <si>
    <t>1006099</t>
  </si>
  <si>
    <t>Chennai Petroleum Corporation Ltd.</t>
  </si>
  <si>
    <t>INE178A14EX3</t>
  </si>
  <si>
    <t>1005942</t>
  </si>
  <si>
    <t>Indus Towers Ltd.</t>
  </si>
  <si>
    <t>INE442K14554</t>
  </si>
  <si>
    <t>1006077</t>
  </si>
  <si>
    <t>INE742F14LC4</t>
  </si>
  <si>
    <t>1005989</t>
  </si>
  <si>
    <t>National Housing Bank</t>
  </si>
  <si>
    <t>INE557F14ER9</t>
  </si>
  <si>
    <t>1006091</t>
  </si>
  <si>
    <t>INE742F14KZ7</t>
  </si>
  <si>
    <t>1006047</t>
  </si>
  <si>
    <t>Tata Capital Housing Finance Ltd.</t>
  </si>
  <si>
    <t>INE033L14KP0</t>
  </si>
  <si>
    <t>1006143</t>
  </si>
  <si>
    <t>Tata Steel BSL Ltd.</t>
  </si>
  <si>
    <t>INE824B14HX3</t>
  </si>
  <si>
    <t>IND A1+</t>
  </si>
  <si>
    <t>1005898</t>
  </si>
  <si>
    <t>INE522D14LF8</t>
  </si>
  <si>
    <t>1005914</t>
  </si>
  <si>
    <t>INE414G14MO1</t>
  </si>
  <si>
    <t>1005943</t>
  </si>
  <si>
    <t>INE414G14JQ2</t>
  </si>
  <si>
    <t>1005962</t>
  </si>
  <si>
    <t>Kotak Securities Ltd.</t>
  </si>
  <si>
    <t>INE028E14GG2</t>
  </si>
  <si>
    <t>1006080</t>
  </si>
  <si>
    <t>INE601U14DC8</t>
  </si>
  <si>
    <t>1006097</t>
  </si>
  <si>
    <t>Tata Motors Finance Solutions Ltd.</t>
  </si>
  <si>
    <t>INE477S14AC3</t>
  </si>
  <si>
    <t>1006098</t>
  </si>
  <si>
    <t>INE477S14AB5</t>
  </si>
  <si>
    <t>1006124</t>
  </si>
  <si>
    <t>INE522D14LS1</t>
  </si>
  <si>
    <t>1006125</t>
  </si>
  <si>
    <t>INE522D14LT9</t>
  </si>
  <si>
    <t>1006074</t>
  </si>
  <si>
    <t>INE257A14151</t>
  </si>
  <si>
    <t>1006040</t>
  </si>
  <si>
    <t>Reliance Retail Ltd.</t>
  </si>
  <si>
    <t>INE742O14CX1</t>
  </si>
  <si>
    <t>1005909</t>
  </si>
  <si>
    <t>INE028E14GD9</t>
  </si>
  <si>
    <t>1006089</t>
  </si>
  <si>
    <t>L&amp;T Housing Finance Ltd.</t>
  </si>
  <si>
    <t>INE476M14CO9</t>
  </si>
  <si>
    <t>1005931</t>
  </si>
  <si>
    <t>INE414G14MQ6</t>
  </si>
  <si>
    <t>1006078</t>
  </si>
  <si>
    <t>INE742F14LB6</t>
  </si>
  <si>
    <t>1006115</t>
  </si>
  <si>
    <t>GIC Housing Finance Ltd.</t>
  </si>
  <si>
    <t>INE289B14FN4</t>
  </si>
  <si>
    <t>1006036</t>
  </si>
  <si>
    <t>Gujarat State Fertilizers &amp; Chemicals Ltd.</t>
  </si>
  <si>
    <t>INE026A14515</t>
  </si>
  <si>
    <t>1006096</t>
  </si>
  <si>
    <t>INE742F14LA8</t>
  </si>
  <si>
    <t>1006116</t>
  </si>
  <si>
    <t>INE026A14523</t>
  </si>
  <si>
    <t>1006119</t>
  </si>
  <si>
    <t>INE522D14LR3</t>
  </si>
  <si>
    <t>1006114</t>
  </si>
  <si>
    <t>Nirma Ltd.</t>
  </si>
  <si>
    <t>INE091A14BX4</t>
  </si>
  <si>
    <t>1005935</t>
  </si>
  <si>
    <t>INE414G14MR4</t>
  </si>
  <si>
    <t>1006145</t>
  </si>
  <si>
    <t>INE091A14BZ9</t>
  </si>
  <si>
    <t>1005975</t>
  </si>
  <si>
    <t>INE442K14562</t>
  </si>
  <si>
    <t>1006051</t>
  </si>
  <si>
    <t>ICICI Home Finance Company Ltd.</t>
  </si>
  <si>
    <t>INE071G14CS1</t>
  </si>
  <si>
    <t>1006112</t>
  </si>
  <si>
    <t>Bharat Oman Refineries Ltd.</t>
  </si>
  <si>
    <t>INE322J14105</t>
  </si>
  <si>
    <t>1006129</t>
  </si>
  <si>
    <t>INE071G14CV5</t>
  </si>
  <si>
    <t>1005934</t>
  </si>
  <si>
    <t>Ford Credit India Pvt. Ltd.</t>
  </si>
  <si>
    <t>INE732U14789</t>
  </si>
  <si>
    <t>1006081</t>
  </si>
  <si>
    <t>Viacom 18 Media Pvt. Ltd.</t>
  </si>
  <si>
    <t>INE769M14788</t>
  </si>
  <si>
    <t>1006063</t>
  </si>
  <si>
    <t>L&amp;T Finance Holdings Ltd.</t>
  </si>
  <si>
    <t>INE498L14984</t>
  </si>
  <si>
    <t>1005916</t>
  </si>
  <si>
    <t>INE155A14QR7</t>
  </si>
  <si>
    <t>1006053</t>
  </si>
  <si>
    <t>Tata Cleantech Capital Ltd.</t>
  </si>
  <si>
    <t>INE857Q14592</t>
  </si>
  <si>
    <t>1006054</t>
  </si>
  <si>
    <t>Bharti Telecom Ltd.</t>
  </si>
  <si>
    <t>INE403D14213</t>
  </si>
  <si>
    <t>1005928</t>
  </si>
  <si>
    <t>BOB Financial Solutions Ltd.</t>
  </si>
  <si>
    <t>INE027214019</t>
  </si>
  <si>
    <t>1006126</t>
  </si>
  <si>
    <t>INE242A14OL1</t>
  </si>
  <si>
    <t>1006131</t>
  </si>
  <si>
    <t>INE245A14CO3</t>
  </si>
  <si>
    <t>1005929</t>
  </si>
  <si>
    <t>INE027214027</t>
  </si>
  <si>
    <t>1006100</t>
  </si>
  <si>
    <t>INE178A14EW5</t>
  </si>
  <si>
    <t>1006085</t>
  </si>
  <si>
    <t>INE769M14796</t>
  </si>
  <si>
    <t>1101620</t>
  </si>
  <si>
    <t>INE434A16QO8</t>
  </si>
  <si>
    <t>CARE A1+</t>
  </si>
  <si>
    <t>1101622</t>
  </si>
  <si>
    <t>INE238A162R8</t>
  </si>
  <si>
    <t>1101646</t>
  </si>
  <si>
    <t>INE095A16C80</t>
  </si>
  <si>
    <t>1101645</t>
  </si>
  <si>
    <t>INE095A16D06</t>
  </si>
  <si>
    <t>1101260</t>
  </si>
  <si>
    <t>INE261F16322</t>
  </si>
  <si>
    <t>1101256</t>
  </si>
  <si>
    <t>INE237A164H6</t>
  </si>
  <si>
    <t>1101258</t>
  </si>
  <si>
    <t>INE238A166H0</t>
  </si>
  <si>
    <t>1101253</t>
  </si>
  <si>
    <t>INE238A165H2</t>
  </si>
  <si>
    <t>1800402</t>
  </si>
  <si>
    <t>91 DAY T-BILL 13.02.20</t>
  </si>
  <si>
    <t>IN002019X342</t>
  </si>
  <si>
    <t>1800381</t>
  </si>
  <si>
    <t>91 DAY T-BILL 02.01.20</t>
  </si>
  <si>
    <t>IN002019X284</t>
  </si>
  <si>
    <t>1800400</t>
  </si>
  <si>
    <t>42 DAYS CMB 17.12.19</t>
  </si>
  <si>
    <t>IN002019U033</t>
  </si>
  <si>
    <t>1800391</t>
  </si>
  <si>
    <t>91 DAY T-BILL 16.01.20</t>
  </si>
  <si>
    <t>IN002019X300</t>
  </si>
  <si>
    <t>1800404</t>
  </si>
  <si>
    <t>91 DAY T-BILL 20.02.20</t>
  </si>
  <si>
    <t>IN002019X359</t>
  </si>
  <si>
    <t>1800377</t>
  </si>
  <si>
    <t>91 DAY T-BILL 05.12.19</t>
  </si>
  <si>
    <t>IN002019X235</t>
  </si>
  <si>
    <t>1800379</t>
  </si>
  <si>
    <t>91 DAY T-BILL 19.12.19</t>
  </si>
  <si>
    <t>IN002019X268</t>
  </si>
  <si>
    <t>1800403</t>
  </si>
  <si>
    <t>91 DAY T-BILL 23.01.20</t>
  </si>
  <si>
    <t>IN002019X318</t>
  </si>
  <si>
    <t>1800387</t>
  </si>
  <si>
    <t>GOI 11.12.2019 GOV</t>
  </si>
  <si>
    <t>IN001219C012</t>
  </si>
  <si>
    <t>1800388</t>
  </si>
  <si>
    <t>GOI 27.12.2019 GOV</t>
  </si>
  <si>
    <t>IN001219C020</t>
  </si>
  <si>
    <t>1800298</t>
  </si>
  <si>
    <t>364 DAY T-BILL 12.12.19</t>
  </si>
  <si>
    <t>IN002018Z372</t>
  </si>
  <si>
    <t>1800380</t>
  </si>
  <si>
    <t>91 DAY T-BILL 26.12.19</t>
  </si>
  <si>
    <t>IN002019X276</t>
  </si>
  <si>
    <t>1800399</t>
  </si>
  <si>
    <t>182 DAY T-BILL 23.01.20</t>
  </si>
  <si>
    <t>IN002019Y183</t>
  </si>
  <si>
    <t>412191004</t>
  </si>
  <si>
    <t>074</t>
  </si>
  <si>
    <t>SBI Dynamic Bond Fund</t>
  </si>
  <si>
    <t>701067</t>
  </si>
  <si>
    <t>INE261F08AM9</t>
  </si>
  <si>
    <t>701779</t>
  </si>
  <si>
    <t>INE094A08044</t>
  </si>
  <si>
    <t>701318</t>
  </si>
  <si>
    <t>INE001A07RP9</t>
  </si>
  <si>
    <t>701784</t>
  </si>
  <si>
    <t>INE115A07MS2</t>
  </si>
  <si>
    <t>079</t>
  </si>
  <si>
    <t>SBI Savings Fund</t>
  </si>
  <si>
    <t>701484</t>
  </si>
  <si>
    <t>Coastal Gujarat Power Ltd.</t>
  </si>
  <si>
    <t>INE295J08030</t>
  </si>
  <si>
    <t>1006164</t>
  </si>
  <si>
    <t>INE445L14BD1</t>
  </si>
  <si>
    <t>1005190</t>
  </si>
  <si>
    <t>INE134E14AL1</t>
  </si>
  <si>
    <t>1005978</t>
  </si>
  <si>
    <t>INE245A14CG9</t>
  </si>
  <si>
    <t>1006118</t>
  </si>
  <si>
    <t>INE155A14QY3</t>
  </si>
  <si>
    <t>1005513</t>
  </si>
  <si>
    <t>INE001A14VH4</t>
  </si>
  <si>
    <t>1005276</t>
  </si>
  <si>
    <t>INE121A14QW9</t>
  </si>
  <si>
    <t>1005895</t>
  </si>
  <si>
    <t>INE019A14HJ1</t>
  </si>
  <si>
    <t>1005626</t>
  </si>
  <si>
    <t>INE115A14BV5</t>
  </si>
  <si>
    <t>1005903</t>
  </si>
  <si>
    <t>INE019A14HK9</t>
  </si>
  <si>
    <t>1005435</t>
  </si>
  <si>
    <t>INE261F14FN4</t>
  </si>
  <si>
    <t>1005923</t>
  </si>
  <si>
    <t>Ashok Leyland Ltd.</t>
  </si>
  <si>
    <t>INE208A14CA0</t>
  </si>
  <si>
    <t>1005638</t>
  </si>
  <si>
    <t>INE155A14QM8</t>
  </si>
  <si>
    <t>1005726</t>
  </si>
  <si>
    <t>INE295J14046</t>
  </si>
  <si>
    <t>CRISIL A1+(SO)</t>
  </si>
  <si>
    <t>1005841</t>
  </si>
  <si>
    <t>Tata Projects Ltd.</t>
  </si>
  <si>
    <t>INE725H14897</t>
  </si>
  <si>
    <t>1005695</t>
  </si>
  <si>
    <t>Sundaram Finance Ltd.</t>
  </si>
  <si>
    <t>INE660A14UL1</t>
  </si>
  <si>
    <t>1006149</t>
  </si>
  <si>
    <t>INE001A14WB5</t>
  </si>
  <si>
    <t>1005853</t>
  </si>
  <si>
    <t>Essel Mining &amp; Industries Ltd.</t>
  </si>
  <si>
    <t>INE077E14BQ9</t>
  </si>
  <si>
    <t>1005548</t>
  </si>
  <si>
    <t>HDB Financial Services Ltd.</t>
  </si>
  <si>
    <t>INE756I14CL8</t>
  </si>
  <si>
    <t>1006090</t>
  </si>
  <si>
    <t>L&amp;T Infrastructure Finance Company Ltd.</t>
  </si>
  <si>
    <t>INE691I14JI8</t>
  </si>
  <si>
    <t>1006162</t>
  </si>
  <si>
    <t>Motilal Oswal Finvest Ltd.</t>
  </si>
  <si>
    <t>INE01WN14074</t>
  </si>
  <si>
    <t>1005736</t>
  </si>
  <si>
    <t>INE535H14HX2</t>
  </si>
  <si>
    <t>1006065</t>
  </si>
  <si>
    <t>INE371K14AF8</t>
  </si>
  <si>
    <t>1005213</t>
  </si>
  <si>
    <t>Sundaram BNP Paribas Home Finance Ltd.</t>
  </si>
  <si>
    <t>INE667F14EP0</t>
  </si>
  <si>
    <t>1005945</t>
  </si>
  <si>
    <t>Amba River Coke Ltd.</t>
  </si>
  <si>
    <t>INE503N14078</t>
  </si>
  <si>
    <t>1006150</t>
  </si>
  <si>
    <t>JM Financial Services Ltd.</t>
  </si>
  <si>
    <t>INE012I14LM5</t>
  </si>
  <si>
    <t>1005946</t>
  </si>
  <si>
    <t>INE503N14060</t>
  </si>
  <si>
    <t>1006168</t>
  </si>
  <si>
    <t>INE901W14BA6</t>
  </si>
  <si>
    <t>1005871</t>
  </si>
  <si>
    <t>KEC International Ltd.</t>
  </si>
  <si>
    <t>INE389H14EV5</t>
  </si>
  <si>
    <t>1005872</t>
  </si>
  <si>
    <t>INE389H14EU7</t>
  </si>
  <si>
    <t>1005437</t>
  </si>
  <si>
    <t>INE020B14623</t>
  </si>
  <si>
    <t>1005218</t>
  </si>
  <si>
    <t>INE033L14JQ0</t>
  </si>
  <si>
    <t>1005484</t>
  </si>
  <si>
    <t>Mahindra &amp; Mahindra Financial Services Ltd.</t>
  </si>
  <si>
    <t>INE774D14PV3</t>
  </si>
  <si>
    <t>1006142</t>
  </si>
  <si>
    <t>INE01WN14066</t>
  </si>
  <si>
    <t>1005557</t>
  </si>
  <si>
    <t>INE667F14ES4</t>
  </si>
  <si>
    <t>1005699</t>
  </si>
  <si>
    <t>INE916D14O58</t>
  </si>
  <si>
    <t>1005720</t>
  </si>
  <si>
    <t>INE001A14VO0</t>
  </si>
  <si>
    <t>1006061</t>
  </si>
  <si>
    <t>INE001A14WA7</t>
  </si>
  <si>
    <t>1005908</t>
  </si>
  <si>
    <t>INE742F14KH5</t>
  </si>
  <si>
    <t>1005913</t>
  </si>
  <si>
    <t>INE019A14HL7</t>
  </si>
  <si>
    <t>1006076</t>
  </si>
  <si>
    <t>INE901W14AW2</t>
  </si>
  <si>
    <t>1005537</t>
  </si>
  <si>
    <t>INE001A14UX3</t>
  </si>
  <si>
    <t>1005947</t>
  </si>
  <si>
    <t>INE208A14CB8</t>
  </si>
  <si>
    <t>1005984</t>
  </si>
  <si>
    <t>INE296A14PW1</t>
  </si>
  <si>
    <t>1005214</t>
  </si>
  <si>
    <t>INE033L14JR8</t>
  </si>
  <si>
    <t>1101625</t>
  </si>
  <si>
    <t>INE238A163R6</t>
  </si>
  <si>
    <t>1101499</t>
  </si>
  <si>
    <t>Small Industries Development Bank of India</t>
  </si>
  <si>
    <t>INE556F16614</t>
  </si>
  <si>
    <t>1101545</t>
  </si>
  <si>
    <t>INE028A16BO0</t>
  </si>
  <si>
    <t>1101649</t>
  </si>
  <si>
    <t>INE434A16QR1</t>
  </si>
  <si>
    <t>1101558</t>
  </si>
  <si>
    <t>INE090A161U1</t>
  </si>
  <si>
    <t>1101480</t>
  </si>
  <si>
    <t>INE261F16397</t>
  </si>
  <si>
    <t>1101524</t>
  </si>
  <si>
    <t>INE434A16QI0</t>
  </si>
  <si>
    <t>1101543</t>
  </si>
  <si>
    <t>Indian Bank</t>
  </si>
  <si>
    <t>INE562A16JS2</t>
  </si>
  <si>
    <t>1101436</t>
  </si>
  <si>
    <t>INE028A16BF8</t>
  </si>
  <si>
    <t>1101392</t>
  </si>
  <si>
    <t>INE040A16CE4</t>
  </si>
  <si>
    <t>1101465</t>
  </si>
  <si>
    <t>INE562A16JK9</t>
  </si>
  <si>
    <t>1101406</t>
  </si>
  <si>
    <t>INE238A168L8</t>
  </si>
  <si>
    <t>1101589</t>
  </si>
  <si>
    <t>INE261F16439</t>
  </si>
  <si>
    <t>1101621</t>
  </si>
  <si>
    <t>INE090A166V8</t>
  </si>
  <si>
    <t>1101526</t>
  </si>
  <si>
    <t>INE238A161M1</t>
  </si>
  <si>
    <t>1101648</t>
  </si>
  <si>
    <t>INE090A167V6</t>
  </si>
  <si>
    <t>1101474</t>
  </si>
  <si>
    <t>INE090A163T9</t>
  </si>
  <si>
    <t>1101525</t>
  </si>
  <si>
    <t>INE238A166L2</t>
  </si>
  <si>
    <t>1101400</t>
  </si>
  <si>
    <t>INE261F16371</t>
  </si>
  <si>
    <t>1101391</t>
  </si>
  <si>
    <t>INE238A162L1</t>
  </si>
  <si>
    <t>1101556</t>
  </si>
  <si>
    <t>INE090A162T1</t>
  </si>
  <si>
    <t>1101538</t>
  </si>
  <si>
    <t>INE237A166J7</t>
  </si>
  <si>
    <t>080</t>
  </si>
  <si>
    <t>SBI Credit Risk Fund</t>
  </si>
  <si>
    <t>701632</t>
  </si>
  <si>
    <t>Bharat Aluminium Company Ltd.</t>
  </si>
  <si>
    <t>INE738C07069</t>
  </si>
  <si>
    <t>701085</t>
  </si>
  <si>
    <t>INE226H08013</t>
  </si>
  <si>
    <t>CARE A</t>
  </si>
  <si>
    <t>700727</t>
  </si>
  <si>
    <t>INE091A07174</t>
  </si>
  <si>
    <t>701077</t>
  </si>
  <si>
    <t>INE295J08014</t>
  </si>
  <si>
    <t>700235</t>
  </si>
  <si>
    <t>Century Textiles &amp; Industries Ltd.</t>
  </si>
  <si>
    <t>INE055A07088</t>
  </si>
  <si>
    <t>700835</t>
  </si>
  <si>
    <t>INE028A08117</t>
  </si>
  <si>
    <t>701707</t>
  </si>
  <si>
    <t>INE261F08BO3</t>
  </si>
  <si>
    <t>700922</t>
  </si>
  <si>
    <t>INE160A08118</t>
  </si>
  <si>
    <t>700631</t>
  </si>
  <si>
    <t>Nuvoco Vistas Corporation Ltd.</t>
  </si>
  <si>
    <t>INE548V07039</t>
  </si>
  <si>
    <t>701299</t>
  </si>
  <si>
    <t>National Highways Authority of India</t>
  </si>
  <si>
    <t>INE906B07GP0</t>
  </si>
  <si>
    <t>701438</t>
  </si>
  <si>
    <t>INE261F08BK1</t>
  </si>
  <si>
    <t>701150</t>
  </si>
  <si>
    <t>INE949L08418</t>
  </si>
  <si>
    <t>700683</t>
  </si>
  <si>
    <t>Quess Corp Ltd.</t>
  </si>
  <si>
    <t>INE615P07012</t>
  </si>
  <si>
    <t>702224</t>
  </si>
  <si>
    <t>702223</t>
  </si>
  <si>
    <t>701300</t>
  </si>
  <si>
    <t>INE852F07079</t>
  </si>
  <si>
    <t>IND AA-</t>
  </si>
  <si>
    <t>701486</t>
  </si>
  <si>
    <t>INE295J08055</t>
  </si>
  <si>
    <t>530</t>
  </si>
  <si>
    <t>700879</t>
  </si>
  <si>
    <t>INE667A08088</t>
  </si>
  <si>
    <t>701631</t>
  </si>
  <si>
    <t>INE053F07BU3</t>
  </si>
  <si>
    <t>701243</t>
  </si>
  <si>
    <t>INE160A08134</t>
  </si>
  <si>
    <t>701696</t>
  </si>
  <si>
    <t>Fullerton India Home Finance Company Ltd.</t>
  </si>
  <si>
    <t>INE213W07053</t>
  </si>
  <si>
    <t>CARE AAA</t>
  </si>
  <si>
    <t>701050</t>
  </si>
  <si>
    <t>INE721A07NV9</t>
  </si>
  <si>
    <t>702211</t>
  </si>
  <si>
    <t>INE813H07101</t>
  </si>
  <si>
    <t>702210</t>
  </si>
  <si>
    <t>INE813H07093</t>
  </si>
  <si>
    <t>702209</t>
  </si>
  <si>
    <t>INE813H07085</t>
  </si>
  <si>
    <t>800218</t>
  </si>
  <si>
    <t>Aditya Birla Fashion and Retail Ltd.</t>
  </si>
  <si>
    <t>INE647O08073</t>
  </si>
  <si>
    <t>700659</t>
  </si>
  <si>
    <t>INE134E08HV7</t>
  </si>
  <si>
    <t>701238</t>
  </si>
  <si>
    <t>INE752E08551</t>
  </si>
  <si>
    <t>700299</t>
  </si>
  <si>
    <t>INE299U07023</t>
  </si>
  <si>
    <t>701132</t>
  </si>
  <si>
    <t>INE245A08091</t>
  </si>
  <si>
    <t>701306</t>
  </si>
  <si>
    <t>INE852F07137</t>
  </si>
  <si>
    <t>700298</t>
  </si>
  <si>
    <t>INE949L08160</t>
  </si>
  <si>
    <t>701303</t>
  </si>
  <si>
    <t>INE852F07103</t>
  </si>
  <si>
    <t>701305</t>
  </si>
  <si>
    <t>INE852F07129</t>
  </si>
  <si>
    <t>701304</t>
  </si>
  <si>
    <t>INE852F07111</t>
  </si>
  <si>
    <t>700834</t>
  </si>
  <si>
    <t>INE155A08365</t>
  </si>
  <si>
    <t>CARE AA-</t>
  </si>
  <si>
    <t>800232</t>
  </si>
  <si>
    <t>Aditya Birla Housing Finance Ltd.</t>
  </si>
  <si>
    <t>INE831R07235</t>
  </si>
  <si>
    <t>701633</t>
  </si>
  <si>
    <t>INE695A08048</t>
  </si>
  <si>
    <t>700301</t>
  </si>
  <si>
    <t>INE121A08NA4</t>
  </si>
  <si>
    <t>701031</t>
  </si>
  <si>
    <t>INE261F08AI7</t>
  </si>
  <si>
    <t>701302</t>
  </si>
  <si>
    <t>INE852F07095</t>
  </si>
  <si>
    <t>700632</t>
  </si>
  <si>
    <t>INE548V07047</t>
  </si>
  <si>
    <t>701301</t>
  </si>
  <si>
    <t>INE852F07087</t>
  </si>
  <si>
    <t>800181</t>
  </si>
  <si>
    <t>INE916DA7PK1</t>
  </si>
  <si>
    <t>700680</t>
  </si>
  <si>
    <t>INE217K07AC4</t>
  </si>
  <si>
    <t>800188</t>
  </si>
  <si>
    <t>INE371K08110</t>
  </si>
  <si>
    <t>800180</t>
  </si>
  <si>
    <t>KKR India Financial Services Pvt. Ltd.</t>
  </si>
  <si>
    <t>INE321N07228</t>
  </si>
  <si>
    <t>701105</t>
  </si>
  <si>
    <t>Tata Housing Development Company Ltd.</t>
  </si>
  <si>
    <t>INE582L07104</t>
  </si>
  <si>
    <t>700311</t>
  </si>
  <si>
    <t>Mahindra World City (Jaipur) Ltd.</t>
  </si>
  <si>
    <t>INE674N07063</t>
  </si>
  <si>
    <t>1005164</t>
  </si>
  <si>
    <t>INE001A14UV7</t>
  </si>
  <si>
    <t>081</t>
  </si>
  <si>
    <t>SBI Focused Equity Fund</t>
  </si>
  <si>
    <t>100551</t>
  </si>
  <si>
    <t>Techno Electric &amp; Engineering Company Ltd.</t>
  </si>
  <si>
    <t>INE285K01026</t>
  </si>
  <si>
    <t>100670</t>
  </si>
  <si>
    <t>Tube Investments of India Ltd.</t>
  </si>
  <si>
    <t>INE974X01010</t>
  </si>
  <si>
    <t>100794</t>
  </si>
  <si>
    <t>Fine Organic Industries Ltd.</t>
  </si>
  <si>
    <t>INE686Y01026</t>
  </si>
  <si>
    <t>100282</t>
  </si>
  <si>
    <t>Blue Star Ltd.</t>
  </si>
  <si>
    <t>INE472A01039</t>
  </si>
  <si>
    <t>1300921</t>
  </si>
  <si>
    <t>7.28% The Federal Bank Ltd. (Duration 220 Days)</t>
  </si>
  <si>
    <t>082</t>
  </si>
  <si>
    <t>SBI Debt Hybrid Fund</t>
  </si>
  <si>
    <t>100471</t>
  </si>
  <si>
    <t>Endurance Technologies Ltd.</t>
  </si>
  <si>
    <t>INE913H01037</t>
  </si>
  <si>
    <t>701053</t>
  </si>
  <si>
    <t>INE110L07120</t>
  </si>
  <si>
    <t>086</t>
  </si>
  <si>
    <t>SBI Magnum Ultra Short Duration Fund</t>
  </si>
  <si>
    <t>701273</t>
  </si>
  <si>
    <t>INE134E08JV3</t>
  </si>
  <si>
    <t>701233</t>
  </si>
  <si>
    <t>INE001A07RN4</t>
  </si>
  <si>
    <t>700750</t>
  </si>
  <si>
    <t>INE028A08075</t>
  </si>
  <si>
    <t>CARE AA</t>
  </si>
  <si>
    <t>701294</t>
  </si>
  <si>
    <t>INE261F08BB0</t>
  </si>
  <si>
    <t>700050</t>
  </si>
  <si>
    <t>INE020B08955</t>
  </si>
  <si>
    <t>701520</t>
  </si>
  <si>
    <t>INE115A07NQ4</t>
  </si>
  <si>
    <t>701171</t>
  </si>
  <si>
    <t>INE445L08367</t>
  </si>
  <si>
    <t>700380</t>
  </si>
  <si>
    <t>INE134E08HP9</t>
  </si>
  <si>
    <t>700695</t>
  </si>
  <si>
    <t>INE134E08IS1</t>
  </si>
  <si>
    <t>702121</t>
  </si>
  <si>
    <t>INE033L07GB2</t>
  </si>
  <si>
    <t>700854</t>
  </si>
  <si>
    <t>INE002A08484</t>
  </si>
  <si>
    <t>701265</t>
  </si>
  <si>
    <t>INE002A08575</t>
  </si>
  <si>
    <t>700128</t>
  </si>
  <si>
    <t>INE261F08527</t>
  </si>
  <si>
    <t>701449</t>
  </si>
  <si>
    <t>INE001A07RR5</t>
  </si>
  <si>
    <t>701518</t>
  </si>
  <si>
    <t>INE001A07RQ7</t>
  </si>
  <si>
    <t>701247</t>
  </si>
  <si>
    <t>INE557F08FE6</t>
  </si>
  <si>
    <t>IND AAA</t>
  </si>
  <si>
    <t>700865</t>
  </si>
  <si>
    <t>INE261F08907</t>
  </si>
  <si>
    <t>701695</t>
  </si>
  <si>
    <t>INE018A08AT9</t>
  </si>
  <si>
    <t>701293</t>
  </si>
  <si>
    <t>INE557F08FF3</t>
  </si>
  <si>
    <t>701014</t>
  </si>
  <si>
    <t>INE031A08582</t>
  </si>
  <si>
    <t>700986</t>
  </si>
  <si>
    <t>INE115A07JC2</t>
  </si>
  <si>
    <t>700124</t>
  </si>
  <si>
    <t>INE020B08948</t>
  </si>
  <si>
    <t>800286</t>
  </si>
  <si>
    <t>INE033L07GC0</t>
  </si>
  <si>
    <t>700736</t>
  </si>
  <si>
    <t>INE134E08IW3</t>
  </si>
  <si>
    <t>701346</t>
  </si>
  <si>
    <t>INE062A09221</t>
  </si>
  <si>
    <t>700955</t>
  </si>
  <si>
    <t>INE020B08AN6</t>
  </si>
  <si>
    <t>701443</t>
  </si>
  <si>
    <t>INE001A07QR7</t>
  </si>
  <si>
    <t>700122</t>
  </si>
  <si>
    <t>INE001A07OA8</t>
  </si>
  <si>
    <t>700864</t>
  </si>
  <si>
    <t>INE001A07NZ7</t>
  </si>
  <si>
    <t>700707</t>
  </si>
  <si>
    <t>INE134E08IY9</t>
  </si>
  <si>
    <t>700866</t>
  </si>
  <si>
    <t>INE020B08AE5</t>
  </si>
  <si>
    <t>700778</t>
  </si>
  <si>
    <t>INE134E08IZ6</t>
  </si>
  <si>
    <t>701781</t>
  </si>
  <si>
    <t>INE756I07BJ8</t>
  </si>
  <si>
    <t>701198</t>
  </si>
  <si>
    <t>INE756I07BK6</t>
  </si>
  <si>
    <t>702226</t>
  </si>
  <si>
    <t>INE721A07NR7</t>
  </si>
  <si>
    <t>IND AA+</t>
  </si>
  <si>
    <t>701008</t>
  </si>
  <si>
    <t>INE213W07038</t>
  </si>
  <si>
    <t>702227</t>
  </si>
  <si>
    <t>INE721A07LX9</t>
  </si>
  <si>
    <t>700755</t>
  </si>
  <si>
    <t>INE001A07QI6</t>
  </si>
  <si>
    <t>700842</t>
  </si>
  <si>
    <t>INE134E08HQ7</t>
  </si>
  <si>
    <t>700377</t>
  </si>
  <si>
    <t>INE134E08CX4</t>
  </si>
  <si>
    <t>700887</t>
  </si>
  <si>
    <t>INE020B08AJ4</t>
  </si>
  <si>
    <t>701698</t>
  </si>
  <si>
    <t>INE774D07QV5</t>
  </si>
  <si>
    <t>800186</t>
  </si>
  <si>
    <t>INE403D08017</t>
  </si>
  <si>
    <t>701416</t>
  </si>
  <si>
    <t>Tata Sons Pvt.Ltd.</t>
  </si>
  <si>
    <t>INE895D08758</t>
  </si>
  <si>
    <t>701414</t>
  </si>
  <si>
    <t>INE895D08733</t>
  </si>
  <si>
    <t>2700001</t>
  </si>
  <si>
    <t>INE01A115083</t>
  </si>
  <si>
    <t>2700002</t>
  </si>
  <si>
    <t>INE01A115091</t>
  </si>
  <si>
    <t>2700010</t>
  </si>
  <si>
    <t>Reliance Retail Ltd</t>
  </si>
  <si>
    <t>INE00JA15077</t>
  </si>
  <si>
    <t>2700014</t>
  </si>
  <si>
    <t>INE00JA15119</t>
  </si>
  <si>
    <t>2700004</t>
  </si>
  <si>
    <t>INE01A115117</t>
  </si>
  <si>
    <t>2700017</t>
  </si>
  <si>
    <t>INE01A115067</t>
  </si>
  <si>
    <t>2700015</t>
  </si>
  <si>
    <t>INE00JA15127</t>
  </si>
  <si>
    <t>2700018</t>
  </si>
  <si>
    <t>INE01A115075</t>
  </si>
  <si>
    <t>2700007</t>
  </si>
  <si>
    <t>Reliable Devices Trust</t>
  </si>
  <si>
    <t>INE038715061</t>
  </si>
  <si>
    <t>2700008</t>
  </si>
  <si>
    <t>INE038715087</t>
  </si>
  <si>
    <t>2700003</t>
  </si>
  <si>
    <t>INE01A115109</t>
  </si>
  <si>
    <t>2700013</t>
  </si>
  <si>
    <t>INE00JA15101</t>
  </si>
  <si>
    <t>2700012</t>
  </si>
  <si>
    <t>INE00JA15093</t>
  </si>
  <si>
    <t>1006141</t>
  </si>
  <si>
    <t>INE115A14CH2</t>
  </si>
  <si>
    <t>1005877</t>
  </si>
  <si>
    <t>John Deere Financial India Pvt. Ltd.</t>
  </si>
  <si>
    <t>INE00V214049</t>
  </si>
  <si>
    <t>1006153</t>
  </si>
  <si>
    <t>Infina Finance Pvt.Ltd.</t>
  </si>
  <si>
    <t>INE879F14CP5</t>
  </si>
  <si>
    <t>1005829</t>
  </si>
  <si>
    <t>INE660A14UE6</t>
  </si>
  <si>
    <t>1006146</t>
  </si>
  <si>
    <t>INE019A14IE0</t>
  </si>
  <si>
    <t>1006161</t>
  </si>
  <si>
    <t>Kalpataru Power Transmission Ltd.</t>
  </si>
  <si>
    <t>INE220B14AO8</t>
  </si>
  <si>
    <t>1005819</t>
  </si>
  <si>
    <t>INE756I14CS3</t>
  </si>
  <si>
    <t>1005493</t>
  </si>
  <si>
    <t>INE155A14QD7</t>
  </si>
  <si>
    <t>1004828</t>
  </si>
  <si>
    <t>INE667F14EL9</t>
  </si>
  <si>
    <t>1005485</t>
  </si>
  <si>
    <t>INE660A14TY6</t>
  </si>
  <si>
    <t>1004965</t>
  </si>
  <si>
    <t>Shriram City Union Finance Ltd.</t>
  </si>
  <si>
    <t>INE722A14DX0</t>
  </si>
  <si>
    <t>1101537</t>
  </si>
  <si>
    <t>INE261F16413</t>
  </si>
  <si>
    <t>1101651</t>
  </si>
  <si>
    <t>INE238A168R5</t>
  </si>
  <si>
    <t>1101534</t>
  </si>
  <si>
    <t>INE028A16BN2</t>
  </si>
  <si>
    <t>1101566</t>
  </si>
  <si>
    <t>Export-Import Bank of India</t>
  </si>
  <si>
    <t>INE514E16BN3</t>
  </si>
  <si>
    <t>1101640</t>
  </si>
  <si>
    <t>INE238A165R1</t>
  </si>
  <si>
    <t>1101530</t>
  </si>
  <si>
    <t>INE237A164I4</t>
  </si>
  <si>
    <t>1101423</t>
  </si>
  <si>
    <t>INE434A16QA7</t>
  </si>
  <si>
    <t>1101395</t>
  </si>
  <si>
    <t>INE090A164T7</t>
  </si>
  <si>
    <t>1101394</t>
  </si>
  <si>
    <t>INE949L16726</t>
  </si>
  <si>
    <t>1101647</t>
  </si>
  <si>
    <t>INE949L16957</t>
  </si>
  <si>
    <t>1101594</t>
  </si>
  <si>
    <t>INE238A163K1</t>
  </si>
  <si>
    <t>1101561</t>
  </si>
  <si>
    <t>INE090A163U7</t>
  </si>
  <si>
    <t>1101608</t>
  </si>
  <si>
    <t>INE238A160K7</t>
  </si>
  <si>
    <t>1101609</t>
  </si>
  <si>
    <t>INE261F16363</t>
  </si>
  <si>
    <t>1101444</t>
  </si>
  <si>
    <t>INE261F16389</t>
  </si>
  <si>
    <t>1101650</t>
  </si>
  <si>
    <t>INE238A166R9</t>
  </si>
  <si>
    <t>1101349</t>
  </si>
  <si>
    <t>Equitas Small Finance Bank Ltd.</t>
  </si>
  <si>
    <t>INE063P16560</t>
  </si>
  <si>
    <t>1800353</t>
  </si>
  <si>
    <t>364 DAY T-BILL 11.06.20</t>
  </si>
  <si>
    <t>IN002019Z123</t>
  </si>
  <si>
    <t>091</t>
  </si>
  <si>
    <t>SBI Magnum Midcap Fund</t>
  </si>
  <si>
    <t>100399</t>
  </si>
  <si>
    <t>INE121A01024</t>
  </si>
  <si>
    <t>100218</t>
  </si>
  <si>
    <t>Godrej Properties Ltd.</t>
  </si>
  <si>
    <t>INE484J01027</t>
  </si>
  <si>
    <t>100197</t>
  </si>
  <si>
    <t>Hexaware Technologies Ltd.</t>
  </si>
  <si>
    <t>INE093A01033</t>
  </si>
  <si>
    <t>100442</t>
  </si>
  <si>
    <t>Coromandel International Ltd.</t>
  </si>
  <si>
    <t>INE169A01031</t>
  </si>
  <si>
    <t>100036</t>
  </si>
  <si>
    <t>INE774D01024</t>
  </si>
  <si>
    <t>100396</t>
  </si>
  <si>
    <t>INE722A01011</t>
  </si>
  <si>
    <t>100644</t>
  </si>
  <si>
    <t>INE031A01017</t>
  </si>
  <si>
    <t>100453</t>
  </si>
  <si>
    <t>RBL Bank Ltd.</t>
  </si>
  <si>
    <t>INE976G01028</t>
  </si>
  <si>
    <t>100017</t>
  </si>
  <si>
    <t>National Aluminium Company Ltd.</t>
  </si>
  <si>
    <t>INE139A01034</t>
  </si>
  <si>
    <t>100229</t>
  </si>
  <si>
    <t>NCC Ltd.</t>
  </si>
  <si>
    <t>INE868B01028</t>
  </si>
  <si>
    <t>100477</t>
  </si>
  <si>
    <t>PNB Housing Finance Ltd.</t>
  </si>
  <si>
    <t>INE572E01012</t>
  </si>
  <si>
    <t>100185</t>
  </si>
  <si>
    <t>INE245A01021</t>
  </si>
  <si>
    <t>100545</t>
  </si>
  <si>
    <t>Mangalam Cement Ltd.</t>
  </si>
  <si>
    <t>INE347A01017</t>
  </si>
  <si>
    <t>100144</t>
  </si>
  <si>
    <t>Voltas Ltd.</t>
  </si>
  <si>
    <t>INE226A01021</t>
  </si>
  <si>
    <t>100419</t>
  </si>
  <si>
    <t>Swaraj Engines Ltd.</t>
  </si>
  <si>
    <t>INE277A01016</t>
  </si>
  <si>
    <t>100302</t>
  </si>
  <si>
    <t>DLF Ltd.</t>
  </si>
  <si>
    <t>INE271C01023</t>
  </si>
  <si>
    <t>100468</t>
  </si>
  <si>
    <t>NRB Bearings Ltd.</t>
  </si>
  <si>
    <t>INE349A01021</t>
  </si>
  <si>
    <t>092</t>
  </si>
  <si>
    <t>SBI Magnum Constant Maturity Fund</t>
  </si>
  <si>
    <t>094</t>
  </si>
  <si>
    <t>SBI Magnum Comma Fund</t>
  </si>
  <si>
    <t>100658</t>
  </si>
  <si>
    <t>Camlin Fine Sciences Ltd.</t>
  </si>
  <si>
    <t>INE052I01032</t>
  </si>
  <si>
    <t>100219</t>
  </si>
  <si>
    <t>Indraprastha Gas Ltd.</t>
  </si>
  <si>
    <t>INE203G01027</t>
  </si>
  <si>
    <t>100550</t>
  </si>
  <si>
    <t>Sagar Cements Ltd.</t>
  </si>
  <si>
    <t>INE229C01013</t>
  </si>
  <si>
    <t>100035</t>
  </si>
  <si>
    <t>NMDC Ltd.</t>
  </si>
  <si>
    <t>INE584A01023</t>
  </si>
  <si>
    <t>100722</t>
  </si>
  <si>
    <t>Kirloskar Ferrous Industries Ltd.</t>
  </si>
  <si>
    <t>INE884B01025</t>
  </si>
  <si>
    <t>100267</t>
  </si>
  <si>
    <t>Oil India Ltd.</t>
  </si>
  <si>
    <t>INE274J01014</t>
  </si>
  <si>
    <t>097</t>
  </si>
  <si>
    <t>SBI Magnum Gilt Fund</t>
  </si>
  <si>
    <t>900082</t>
  </si>
  <si>
    <t>7.17% CGL 2028</t>
  </si>
  <si>
    <t>IN0020170174</t>
  </si>
  <si>
    <t>1800392</t>
  </si>
  <si>
    <t>91 DAY T-BILL 30.01.20</t>
  </si>
  <si>
    <t>IN002019X326</t>
  </si>
  <si>
    <t>099</t>
  </si>
  <si>
    <t>SBI Magnum Multicap Fund</t>
  </si>
  <si>
    <t>100304</t>
  </si>
  <si>
    <t>Spicejet Ltd.</t>
  </si>
  <si>
    <t>INE285B01017</t>
  </si>
  <si>
    <t>100573</t>
  </si>
  <si>
    <t>INE178A01016</t>
  </si>
  <si>
    <t>100071</t>
  </si>
  <si>
    <t>Sobha Ltd.</t>
  </si>
  <si>
    <t>INE671H01015</t>
  </si>
  <si>
    <t>100085</t>
  </si>
  <si>
    <t>Ashoka Buildcon Ltd.</t>
  </si>
  <si>
    <t>INE442H01029</t>
  </si>
  <si>
    <t>101</t>
  </si>
  <si>
    <t>SBI Multi Asset Allocation Fund</t>
  </si>
  <si>
    <t>100684</t>
  </si>
  <si>
    <t>SBI Life Insurance Company Ltd.</t>
  </si>
  <si>
    <t>INE123W01016</t>
  </si>
  <si>
    <t>100157</t>
  </si>
  <si>
    <t>Godrej Consumer Products Ltd.</t>
  </si>
  <si>
    <t>INE102D01028</t>
  </si>
  <si>
    <t>100421</t>
  </si>
  <si>
    <t>Dabur India Ltd.</t>
  </si>
  <si>
    <t>INE016A01026</t>
  </si>
  <si>
    <t>100027</t>
  </si>
  <si>
    <t>Pidilite Industries Ltd.</t>
  </si>
  <si>
    <t>INE318A01026</t>
  </si>
  <si>
    <t>100628</t>
  </si>
  <si>
    <t>Avenue Supermarts Ltd.</t>
  </si>
  <si>
    <t>INE192R01011</t>
  </si>
  <si>
    <t>100109</t>
  </si>
  <si>
    <t>Piramal Enterprises Ltd.</t>
  </si>
  <si>
    <t>INE140A01024</t>
  </si>
  <si>
    <t>100114</t>
  </si>
  <si>
    <t>INE721A01013</t>
  </si>
  <si>
    <t>100223</t>
  </si>
  <si>
    <t>United Spirits Ltd.</t>
  </si>
  <si>
    <t>INE854D01024</t>
  </si>
  <si>
    <t>100273</t>
  </si>
  <si>
    <t>Havells India Ltd.</t>
  </si>
  <si>
    <t>INE176B01034</t>
  </si>
  <si>
    <t>100096</t>
  </si>
  <si>
    <t>Container Corporation of India Ltd.</t>
  </si>
  <si>
    <t>INE111A01025</t>
  </si>
  <si>
    <t>100163</t>
  </si>
  <si>
    <t>Bosch Ltd.</t>
  </si>
  <si>
    <t>INE323A01026</t>
  </si>
  <si>
    <t>100115</t>
  </si>
  <si>
    <t>Siemens Ltd.</t>
  </si>
  <si>
    <t>INE003A01024</t>
  </si>
  <si>
    <t>100814</t>
  </si>
  <si>
    <t>HDFC Asset Management Company Ltd.</t>
  </si>
  <si>
    <t>INE127D01025</t>
  </si>
  <si>
    <t>100370</t>
  </si>
  <si>
    <t>Biocon Ltd.</t>
  </si>
  <si>
    <t>INE376G01013</t>
  </si>
  <si>
    <t>100194</t>
  </si>
  <si>
    <t>INE134E01011</t>
  </si>
  <si>
    <t>100196</t>
  </si>
  <si>
    <t>Berger Paints India Ltd.</t>
  </si>
  <si>
    <t>INE463A01038</t>
  </si>
  <si>
    <t>100365</t>
  </si>
  <si>
    <t>INE208A01029</t>
  </si>
  <si>
    <t>100449</t>
  </si>
  <si>
    <t>INE148I01020</t>
  </si>
  <si>
    <t>100771</t>
  </si>
  <si>
    <t>Bandhan Bank Ltd.</t>
  </si>
  <si>
    <t>INE545U01014</t>
  </si>
  <si>
    <t>100236</t>
  </si>
  <si>
    <t>INE498L01015</t>
  </si>
  <si>
    <t>100004</t>
  </si>
  <si>
    <t>Cadila Healthcare Ltd.</t>
  </si>
  <si>
    <t>INE010B01027</t>
  </si>
  <si>
    <t>100733</t>
  </si>
  <si>
    <t>General Insurance Corporation Of India</t>
  </si>
  <si>
    <t>INE481Y01014</t>
  </si>
  <si>
    <t>100225</t>
  </si>
  <si>
    <t>Hindustan Zinc Ltd.</t>
  </si>
  <si>
    <t>INE267A01025</t>
  </si>
  <si>
    <t>100174</t>
  </si>
  <si>
    <t>Vodafone Idea Ltd.</t>
  </si>
  <si>
    <t>INE669E01016</t>
  </si>
  <si>
    <t>500001</t>
  </si>
  <si>
    <t>Gold</t>
  </si>
  <si>
    <t>IDIA00500001</t>
  </si>
  <si>
    <t>103</t>
  </si>
  <si>
    <t>SBI Blue Chip Fund</t>
  </si>
  <si>
    <t>100089</t>
  </si>
  <si>
    <t>Bharat Electronics Ltd.</t>
  </si>
  <si>
    <t>INE263A01024</t>
  </si>
  <si>
    <t>114</t>
  </si>
  <si>
    <t>SBI Arbitrage Opportunities Fund</t>
  </si>
  <si>
    <t>100378</t>
  </si>
  <si>
    <t>Jindal Steel &amp; Power Ltd.</t>
  </si>
  <si>
    <t>INE749A01030</t>
  </si>
  <si>
    <t>100191</t>
  </si>
  <si>
    <t>Canara Bank</t>
  </si>
  <si>
    <t>INE476A01014</t>
  </si>
  <si>
    <t>100122</t>
  </si>
  <si>
    <t>Union Bank of India</t>
  </si>
  <si>
    <t>INE692A01016</t>
  </si>
  <si>
    <t>100042</t>
  </si>
  <si>
    <t>INE115A01026</t>
  </si>
  <si>
    <t>100314</t>
  </si>
  <si>
    <t>SRF Ltd.</t>
  </si>
  <si>
    <t>INE647A01010</t>
  </si>
  <si>
    <t>100763</t>
  </si>
  <si>
    <t>IN9081A01010</t>
  </si>
  <si>
    <t>100195</t>
  </si>
  <si>
    <t>INE020B01018</t>
  </si>
  <si>
    <t>100168</t>
  </si>
  <si>
    <t>Escorts Ltd.</t>
  </si>
  <si>
    <t>INE042A01014</t>
  </si>
  <si>
    <t>701596</t>
  </si>
  <si>
    <t>INE134E08JA7</t>
  </si>
  <si>
    <t>701739</t>
  </si>
  <si>
    <t>INE774D07NT6</t>
  </si>
  <si>
    <t>1301009</t>
  </si>
  <si>
    <t>6.65% The Federal Bank Ltd. (Duration 366 Days)</t>
  </si>
  <si>
    <t>1300984</t>
  </si>
  <si>
    <t>6.70% The Federal Bank Ltd. (Duration 366 Days)</t>
  </si>
  <si>
    <t>1300942</t>
  </si>
  <si>
    <t>7.44% AU Small Finance Bank Ltd. (Duration 386 Days)</t>
  </si>
  <si>
    <t>1301053</t>
  </si>
  <si>
    <t>6.35% The Federal Bank Ltd. (Duration 369 Days)</t>
  </si>
  <si>
    <t>1300809</t>
  </si>
  <si>
    <t>8.60% Equitas Small Finance Bank Ltd. (Duration 365 Days)</t>
  </si>
  <si>
    <t>1300910</t>
  </si>
  <si>
    <t>7.75% AU Small Finance Bank Ltd. (Duration 378 Days)</t>
  </si>
  <si>
    <t>1300894</t>
  </si>
  <si>
    <t>7.96% AU Small Finance Bank Ltd. (Duration 371 Days)</t>
  </si>
  <si>
    <t>1301003</t>
  </si>
  <si>
    <t>6.65% The Federal Bank Ltd. (Duration 376 Days)</t>
  </si>
  <si>
    <t>1301055</t>
  </si>
  <si>
    <t>6.35% The Federal Bank Ltd. (Duration 367 Days)</t>
  </si>
  <si>
    <t>1300991</t>
  </si>
  <si>
    <t>6.76% The Federal Bank Ltd. (Duration 639 Days)</t>
  </si>
  <si>
    <t>1301002</t>
  </si>
  <si>
    <t>1301005</t>
  </si>
  <si>
    <t>6.65% The Federal Bank Ltd. (Duration 367 Days)</t>
  </si>
  <si>
    <t>1301006</t>
  </si>
  <si>
    <t>1300808</t>
  </si>
  <si>
    <t>1301051</t>
  </si>
  <si>
    <t>5.50% Axis Bank Ltd. (Duration 371 Days)</t>
  </si>
  <si>
    <t>1301050</t>
  </si>
  <si>
    <t>5.50% Axis Bank Ltd. (Duration 366 Days)</t>
  </si>
  <si>
    <t>1301045</t>
  </si>
  <si>
    <t>5.50% ICICI Bank Ltd. (Duration 370 Days)</t>
  </si>
  <si>
    <t>1301046</t>
  </si>
  <si>
    <t>5.50% ICICI Bank Ltd. (Duration 381 Days)</t>
  </si>
  <si>
    <t>1300898</t>
  </si>
  <si>
    <t>7.96% AU Small Finance Bank Ltd. (Duration 370 Days)</t>
  </si>
  <si>
    <t>1300971</t>
  </si>
  <si>
    <t>7.33% AU Small Finance Bank Ltd. (Duration 409 Days)</t>
  </si>
  <si>
    <t>1300957</t>
  </si>
  <si>
    <t>7.33% AU Small Finance Bank Ltd. (Duration 408 Days)</t>
  </si>
  <si>
    <t>1300951</t>
  </si>
  <si>
    <t>7.34% AU Small Finance Bank Ltd. (Duration 398 Days)</t>
  </si>
  <si>
    <t>1300823</t>
  </si>
  <si>
    <t>8.94% AU Small Finance Bank Ltd. (Duration 375 Days)</t>
  </si>
  <si>
    <t>1300824</t>
  </si>
  <si>
    <t>1300877</t>
  </si>
  <si>
    <t>8.07% AU Small Finance Bank Ltd. (Duration 380 Days)</t>
  </si>
  <si>
    <t>1300995</t>
  </si>
  <si>
    <t>1300949</t>
  </si>
  <si>
    <t>7.34% AU Small Finance Bank Ltd. (Duration 397 Days)</t>
  </si>
  <si>
    <t>1300946</t>
  </si>
  <si>
    <t>7.44% AU Small Finance Bank Ltd. (Duration 398 Days)</t>
  </si>
  <si>
    <t>1300867</t>
  </si>
  <si>
    <t>7.79% The Federal Bank Ltd. (Duration 376 Days)</t>
  </si>
  <si>
    <t>144</t>
  </si>
  <si>
    <t>SBI Infrastructure Fund</t>
  </si>
  <si>
    <t>100572</t>
  </si>
  <si>
    <t>Timken India Ltd.</t>
  </si>
  <si>
    <t>INE325A01013</t>
  </si>
  <si>
    <t>100553</t>
  </si>
  <si>
    <t>Kennametal India Ltd.</t>
  </si>
  <si>
    <t>INE717A01029</t>
  </si>
  <si>
    <t>100213</t>
  </si>
  <si>
    <t>JMC Projects (India) Ltd.</t>
  </si>
  <si>
    <t>INE890A01024</t>
  </si>
  <si>
    <t>147</t>
  </si>
  <si>
    <t>SBI Magnum Low Duration Fund</t>
  </si>
  <si>
    <t>700661</t>
  </si>
  <si>
    <t>INE752E07OD2</t>
  </si>
  <si>
    <t>701330</t>
  </si>
  <si>
    <t>INE733E07KK5</t>
  </si>
  <si>
    <t>702208</t>
  </si>
  <si>
    <t>INE001A07SC5</t>
  </si>
  <si>
    <t>701487</t>
  </si>
  <si>
    <t>INE115A07NK7</t>
  </si>
  <si>
    <t>700196</t>
  </si>
  <si>
    <t>INE134E08IH4</t>
  </si>
  <si>
    <t>700144</t>
  </si>
  <si>
    <t>INE134E08GX5</t>
  </si>
  <si>
    <t>700700</t>
  </si>
  <si>
    <t>INE514E08FK7</t>
  </si>
  <si>
    <t>701286</t>
  </si>
  <si>
    <t>INE020B08BN4</t>
  </si>
  <si>
    <t>800160</t>
  </si>
  <si>
    <t>INE601U07012</t>
  </si>
  <si>
    <t>800261</t>
  </si>
  <si>
    <t>INE916DA7PP0</t>
  </si>
  <si>
    <t>701272</t>
  </si>
  <si>
    <t>INE020B08BM6</t>
  </si>
  <si>
    <t>700784</t>
  </si>
  <si>
    <t>INE001A07QM8</t>
  </si>
  <si>
    <t>701334</t>
  </si>
  <si>
    <t>INE556F08JL5</t>
  </si>
  <si>
    <t>701214</t>
  </si>
  <si>
    <t>INE213W07103</t>
  </si>
  <si>
    <t>701269</t>
  </si>
  <si>
    <t>INE134E08JU5</t>
  </si>
  <si>
    <t>700961</t>
  </si>
  <si>
    <t>INE053F07AK6</t>
  </si>
  <si>
    <t>702220</t>
  </si>
  <si>
    <t>INE020B08CE1</t>
  </si>
  <si>
    <t>701025</t>
  </si>
  <si>
    <t>INE053F07934</t>
  </si>
  <si>
    <t>701139</t>
  </si>
  <si>
    <t>SP Jammu Udhampur Highway Ltd.</t>
  </si>
  <si>
    <t>INE923L07365</t>
  </si>
  <si>
    <t>701007</t>
  </si>
  <si>
    <t>INE020B08AV9</t>
  </si>
  <si>
    <t>701425</t>
  </si>
  <si>
    <t>INE018A08AS1</t>
  </si>
  <si>
    <t>701717</t>
  </si>
  <si>
    <t>INE514E08CW9</t>
  </si>
  <si>
    <t>701154</t>
  </si>
  <si>
    <t>INE115A07NN1</t>
  </si>
  <si>
    <t>701245</t>
  </si>
  <si>
    <t>INE020B08BK0</t>
  </si>
  <si>
    <t>701528</t>
  </si>
  <si>
    <t>INE774D07RK6</t>
  </si>
  <si>
    <t>702128</t>
  </si>
  <si>
    <t>INE115A07ON9</t>
  </si>
  <si>
    <t>700831</t>
  </si>
  <si>
    <t>INE155A08357</t>
  </si>
  <si>
    <t>702137</t>
  </si>
  <si>
    <t>INE115A07OA6</t>
  </si>
  <si>
    <t>700972</t>
  </si>
  <si>
    <t>INE733E07JZ5</t>
  </si>
  <si>
    <t>701513</t>
  </si>
  <si>
    <t>INE001A07RL8</t>
  </si>
  <si>
    <t>701493</t>
  </si>
  <si>
    <t>INE134E08JD1</t>
  </si>
  <si>
    <t>701156</t>
  </si>
  <si>
    <t>INE691I07EF9</t>
  </si>
  <si>
    <t>701324</t>
  </si>
  <si>
    <t>INE018A08AR3</t>
  </si>
  <si>
    <t>701250</t>
  </si>
  <si>
    <t>INE916DA7PD6</t>
  </si>
  <si>
    <t>701260</t>
  </si>
  <si>
    <t>INE895D08766</t>
  </si>
  <si>
    <t>701708</t>
  </si>
  <si>
    <t>INE163N08081</t>
  </si>
  <si>
    <t>800144</t>
  </si>
  <si>
    <t>TMF Holdings Ltd.</t>
  </si>
  <si>
    <t>INE909H08238</t>
  </si>
  <si>
    <t>700655</t>
  </si>
  <si>
    <t>INE895D08667</t>
  </si>
  <si>
    <t>700745</t>
  </si>
  <si>
    <t>BMW India Financial Services Pvt. Ltd.</t>
  </si>
  <si>
    <t>INE735N08052</t>
  </si>
  <si>
    <t>800145</t>
  </si>
  <si>
    <t>INE909H08246</t>
  </si>
  <si>
    <t>701263</t>
  </si>
  <si>
    <t>INE895D08899</t>
  </si>
  <si>
    <t>701521</t>
  </si>
  <si>
    <t>INE895D08832</t>
  </si>
  <si>
    <t>701522</t>
  </si>
  <si>
    <t>INE895D08840</t>
  </si>
  <si>
    <t>701424</t>
  </si>
  <si>
    <t>INE895D08857</t>
  </si>
  <si>
    <t>2700020</t>
  </si>
  <si>
    <t>INE038715111</t>
  </si>
  <si>
    <t>2700021</t>
  </si>
  <si>
    <t>INE038715129</t>
  </si>
  <si>
    <t>2700016</t>
  </si>
  <si>
    <t>INE038715095</t>
  </si>
  <si>
    <t>2700005</t>
  </si>
  <si>
    <t>INE01A115125</t>
  </si>
  <si>
    <t>2700011</t>
  </si>
  <si>
    <t>INE00JA15085</t>
  </si>
  <si>
    <t>2700019</t>
  </si>
  <si>
    <t>INE038715103</t>
  </si>
  <si>
    <t>192</t>
  </si>
  <si>
    <t>1901186</t>
  </si>
  <si>
    <t>8.38% State Government of Karnataka 2022</t>
  </si>
  <si>
    <t>IN1920180040</t>
  </si>
  <si>
    <t>1901185</t>
  </si>
  <si>
    <t>6.92% State Government of Maharashtra 2022</t>
  </si>
  <si>
    <t>IN2220160146</t>
  </si>
  <si>
    <t>1900006</t>
  </si>
  <si>
    <t>8.39% State Government of Rajasthan 2020</t>
  </si>
  <si>
    <t>IN2920150298</t>
  </si>
  <si>
    <t>1900016</t>
  </si>
  <si>
    <t>8.32% State Government of Uttar Pradesh 2020</t>
  </si>
  <si>
    <t>IN3320150524</t>
  </si>
  <si>
    <t>1005502</t>
  </si>
  <si>
    <t>INE121A14QU3</t>
  </si>
  <si>
    <t>1005919</t>
  </si>
  <si>
    <t>INE019A14HM5</t>
  </si>
  <si>
    <t>1101402</t>
  </si>
  <si>
    <t>INE261F16355</t>
  </si>
  <si>
    <t>1101412</t>
  </si>
  <si>
    <t>INE556F16580</t>
  </si>
  <si>
    <t>1101568</t>
  </si>
  <si>
    <t>INE562A16JR4</t>
  </si>
  <si>
    <t>1101572</t>
  </si>
  <si>
    <t>INE556F16663</t>
  </si>
  <si>
    <t>1101540</t>
  </si>
  <si>
    <t>INE556F16648</t>
  </si>
  <si>
    <t>148</t>
  </si>
  <si>
    <t>SBI Short Term Debt Fund</t>
  </si>
  <si>
    <t>701460</t>
  </si>
  <si>
    <t>INE062A08140</t>
  </si>
  <si>
    <t>700800</t>
  </si>
  <si>
    <t>INE721A07MK4</t>
  </si>
  <si>
    <t>701005</t>
  </si>
  <si>
    <t>INE110L07096</t>
  </si>
  <si>
    <t>701590</t>
  </si>
  <si>
    <t>INE219X07058</t>
  </si>
  <si>
    <t>701451</t>
  </si>
  <si>
    <t>INE031A08715</t>
  </si>
  <si>
    <t>701292</t>
  </si>
  <si>
    <t>INE115A07OB4</t>
  </si>
  <si>
    <t>701174</t>
  </si>
  <si>
    <t>INE134E08JB5</t>
  </si>
  <si>
    <t>701586</t>
  </si>
  <si>
    <t>INE001A07RW5</t>
  </si>
  <si>
    <t>701123</t>
  </si>
  <si>
    <t>INE556F08JI1</t>
  </si>
  <si>
    <t>701159</t>
  </si>
  <si>
    <t>INE031A08632</t>
  </si>
  <si>
    <t>701426</t>
  </si>
  <si>
    <t>INE261F08BJ3</t>
  </si>
  <si>
    <t>701326</t>
  </si>
  <si>
    <t>INE261F08BI5</t>
  </si>
  <si>
    <t>701210</t>
  </si>
  <si>
    <t>INE031A08657</t>
  </si>
  <si>
    <t>701603</t>
  </si>
  <si>
    <t>INE556F08JN1</t>
  </si>
  <si>
    <t>701297</t>
  </si>
  <si>
    <t>Tata Capital Financial Services Ltd.</t>
  </si>
  <si>
    <t>INE306N07KW6</t>
  </si>
  <si>
    <t>700350</t>
  </si>
  <si>
    <t>Food Corporation of India</t>
  </si>
  <si>
    <t>INE861G08035</t>
  </si>
  <si>
    <t>CRISIL AAA(SO)</t>
  </si>
  <si>
    <t>701229</t>
  </si>
  <si>
    <t>INE020B08740</t>
  </si>
  <si>
    <t>701780</t>
  </si>
  <si>
    <t>INE134E08KG2</t>
  </si>
  <si>
    <t>701530</t>
  </si>
  <si>
    <t>INE514E08FM3</t>
  </si>
  <si>
    <t>701220</t>
  </si>
  <si>
    <t>INE031A08665</t>
  </si>
  <si>
    <t>800162</t>
  </si>
  <si>
    <t>INE601U07038</t>
  </si>
  <si>
    <t>590</t>
  </si>
  <si>
    <t>701225</t>
  </si>
  <si>
    <t>INE028A08083</t>
  </si>
  <si>
    <t>701285</t>
  </si>
  <si>
    <t>INE001A07RS3</t>
  </si>
  <si>
    <t>701692</t>
  </si>
  <si>
    <t>INE219X07066</t>
  </si>
  <si>
    <t>700769</t>
  </si>
  <si>
    <t>INE752E07NM5</t>
  </si>
  <si>
    <t>700223</t>
  </si>
  <si>
    <t>INE020B08997</t>
  </si>
  <si>
    <t>701600</t>
  </si>
  <si>
    <t>INE261F08BN5</t>
  </si>
  <si>
    <t>700867</t>
  </si>
  <si>
    <t>INE002A08476</t>
  </si>
  <si>
    <t>701587</t>
  </si>
  <si>
    <t>INE031A08731</t>
  </si>
  <si>
    <t>701287</t>
  </si>
  <si>
    <t>INE115A07NZ5</t>
  </si>
  <si>
    <t>701629</t>
  </si>
  <si>
    <t>INE031A08749</t>
  </si>
  <si>
    <t>701140</t>
  </si>
  <si>
    <t>INE923L07381</t>
  </si>
  <si>
    <t>701111</t>
  </si>
  <si>
    <t>INE002A08500</t>
  </si>
  <si>
    <t>700140</t>
  </si>
  <si>
    <t>INE752E07NJ1</t>
  </si>
  <si>
    <t>701023</t>
  </si>
  <si>
    <t>INE062A08124</t>
  </si>
  <si>
    <t>701313</t>
  </si>
  <si>
    <t>INE906B07GN5</t>
  </si>
  <si>
    <t>700869</t>
  </si>
  <si>
    <t>INE514E08803</t>
  </si>
  <si>
    <t>700701</t>
  </si>
  <si>
    <t>INE090A08TW2</t>
  </si>
  <si>
    <t>701092</t>
  </si>
  <si>
    <t>INE110L07088</t>
  </si>
  <si>
    <t>700911</t>
  </si>
  <si>
    <t>INE556F08IX2</t>
  </si>
  <si>
    <t>701134</t>
  </si>
  <si>
    <t>INE660A07PJ9</t>
  </si>
  <si>
    <t>700934</t>
  </si>
  <si>
    <t>INE002A08526</t>
  </si>
  <si>
    <t>701138</t>
  </si>
  <si>
    <t>INE238A08443</t>
  </si>
  <si>
    <t>701782</t>
  </si>
  <si>
    <t>INE0AED08029</t>
  </si>
  <si>
    <t>702135</t>
  </si>
  <si>
    <t>INE020B08CD3</t>
  </si>
  <si>
    <t>701591</t>
  </si>
  <si>
    <t>INE115A07OG3</t>
  </si>
  <si>
    <t>800220</t>
  </si>
  <si>
    <t>INE756I07CD9</t>
  </si>
  <si>
    <t>702132</t>
  </si>
  <si>
    <t>INE115A07OH1</t>
  </si>
  <si>
    <t>700654</t>
  </si>
  <si>
    <t>INE020B08AB1</t>
  </si>
  <si>
    <t>700853</t>
  </si>
  <si>
    <t>INE906B07FT4</t>
  </si>
  <si>
    <t>701688</t>
  </si>
  <si>
    <t>INE556F08JO9</t>
  </si>
  <si>
    <t>701070</t>
  </si>
  <si>
    <t>INE556F08JH3</t>
  </si>
  <si>
    <t>700857</t>
  </si>
  <si>
    <t>INE020B08AK2</t>
  </si>
  <si>
    <t>800288</t>
  </si>
  <si>
    <t>Axis Finance Ltd.</t>
  </si>
  <si>
    <t>INE891K07507</t>
  </si>
  <si>
    <t>700153</t>
  </si>
  <si>
    <t>INE134E08GT3</t>
  </si>
  <si>
    <t>800285</t>
  </si>
  <si>
    <t>INE660A07QD0</t>
  </si>
  <si>
    <t>800234</t>
  </si>
  <si>
    <t>INE774D07SQ1</t>
  </si>
  <si>
    <t>701158</t>
  </si>
  <si>
    <t>INE029A07075</t>
  </si>
  <si>
    <t>701063</t>
  </si>
  <si>
    <t>INE134E08DQ6</t>
  </si>
  <si>
    <t>701431</t>
  </si>
  <si>
    <t>INE020B08BR5</t>
  </si>
  <si>
    <t>701328</t>
  </si>
  <si>
    <t>INE556F08JK7</t>
  </si>
  <si>
    <t>700737</t>
  </si>
  <si>
    <t>INE906B07FG1</t>
  </si>
  <si>
    <t>700930</t>
  </si>
  <si>
    <t>INE020B08AP1</t>
  </si>
  <si>
    <t>700662</t>
  </si>
  <si>
    <t>INE134E08IN2</t>
  </si>
  <si>
    <t>702133</t>
  </si>
  <si>
    <t>INE261F08BQ8</t>
  </si>
  <si>
    <t>701656</t>
  </si>
  <si>
    <t>INE752E07KH1</t>
  </si>
  <si>
    <t>701741</t>
  </si>
  <si>
    <t>INE115A07MO1</t>
  </si>
  <si>
    <t>700357</t>
  </si>
  <si>
    <t>IDFC First Bank Ltd.</t>
  </si>
  <si>
    <t>INE092T08BS4</t>
  </si>
  <si>
    <t>701056</t>
  </si>
  <si>
    <t>INE261F08AL1</t>
  </si>
  <si>
    <t>700003</t>
  </si>
  <si>
    <t>INE134E08GV9</t>
  </si>
  <si>
    <t>701785</t>
  </si>
  <si>
    <t>INE752E07FE8</t>
  </si>
  <si>
    <t>701738</t>
  </si>
  <si>
    <t>INE115A07DS1</t>
  </si>
  <si>
    <t>700975</t>
  </si>
  <si>
    <t>INE020B08AW7</t>
  </si>
  <si>
    <t>701697</t>
  </si>
  <si>
    <t>INE031A08756</t>
  </si>
  <si>
    <t>700847</t>
  </si>
  <si>
    <t>INE756I07BL4</t>
  </si>
  <si>
    <t>700836</t>
  </si>
  <si>
    <t>INE895D08824</t>
  </si>
  <si>
    <t>700729</t>
  </si>
  <si>
    <t>INE895D08741</t>
  </si>
  <si>
    <t>900101</t>
  </si>
  <si>
    <t>7.27% CGL 2026</t>
  </si>
  <si>
    <t>IN0020190016</t>
  </si>
  <si>
    <t>1900299</t>
  </si>
  <si>
    <t>8.65% State Government of Karnataka 2022</t>
  </si>
  <si>
    <t>IN1920110039</t>
  </si>
  <si>
    <t>1901188</t>
  </si>
  <si>
    <t>6.90% State Government of Tamil Nadu 2025</t>
  </si>
  <si>
    <t>IN3120190126</t>
  </si>
  <si>
    <t>1900314</t>
  </si>
  <si>
    <t>7.18% State Government of Maharashtra 2029</t>
  </si>
  <si>
    <t>IN2220170038</t>
  </si>
  <si>
    <t>1900127</t>
  </si>
  <si>
    <t>8.01% State Government of Rajasthan 2020</t>
  </si>
  <si>
    <t>IN2920160065</t>
  </si>
  <si>
    <t>186</t>
  </si>
  <si>
    <t>SBI-ETF Gold</t>
  </si>
  <si>
    <t>SBI PSU Fund</t>
  </si>
  <si>
    <t>100826</t>
  </si>
  <si>
    <t>Garden Reach Shipbuilders &amp; Engineers Ltd.</t>
  </si>
  <si>
    <t>INE382Z01011</t>
  </si>
  <si>
    <t>Aerospace &amp; Defense</t>
  </si>
  <si>
    <t>579</t>
  </si>
  <si>
    <t>100809</t>
  </si>
  <si>
    <t>Rites Ltd.</t>
  </si>
  <si>
    <t>INE320J01015</t>
  </si>
  <si>
    <t>246</t>
  </si>
  <si>
    <t>SBI Gold Fund</t>
  </si>
  <si>
    <t>417210</t>
  </si>
  <si>
    <t>INF200K01099</t>
  </si>
  <si>
    <t>261</t>
  </si>
  <si>
    <t>SBI Tax Advantage Fund-Series-II</t>
  </si>
  <si>
    <t>100541</t>
  </si>
  <si>
    <t>Rajratan Global Wire Ltd.</t>
  </si>
  <si>
    <t>INE451D01011</t>
  </si>
  <si>
    <t>100226</t>
  </si>
  <si>
    <t>Control Print Ltd.</t>
  </si>
  <si>
    <t>INE663B01015</t>
  </si>
  <si>
    <t>100748</t>
  </si>
  <si>
    <t>MM Forgings Ltd.</t>
  </si>
  <si>
    <t>INE227C01017</t>
  </si>
  <si>
    <t>326</t>
  </si>
  <si>
    <t>SBI-ETF Sensex</t>
  </si>
  <si>
    <t>346</t>
  </si>
  <si>
    <t>SBI Smallcap Fund</t>
  </si>
  <si>
    <t>100198</t>
  </si>
  <si>
    <t>Tamil Nadu Newsprint &amp; Papers Ltd.</t>
  </si>
  <si>
    <t>INE107A01015</t>
  </si>
  <si>
    <t>100058</t>
  </si>
  <si>
    <t>Agro Tech Foods Ltd.</t>
  </si>
  <si>
    <t>INE209A01019</t>
  </si>
  <si>
    <t>100499</t>
  </si>
  <si>
    <t>Disa India Ltd.</t>
  </si>
  <si>
    <t>INE131C01011</t>
  </si>
  <si>
    <t>100650</t>
  </si>
  <si>
    <t>Garware Technical Fibres Ltd.</t>
  </si>
  <si>
    <t>INE276A01018</t>
  </si>
  <si>
    <t>100723</t>
  </si>
  <si>
    <t>Ashiana Housing Ltd.</t>
  </si>
  <si>
    <t>INE365D01021</t>
  </si>
  <si>
    <t>100558</t>
  </si>
  <si>
    <t>Fairchem Speciality Ltd.</t>
  </si>
  <si>
    <t>INE959A01019</t>
  </si>
  <si>
    <t>100129</t>
  </si>
  <si>
    <t>Engineers India Ltd.</t>
  </si>
  <si>
    <t>INE510A01028</t>
  </si>
  <si>
    <t>100754</t>
  </si>
  <si>
    <t>Pilani Investment &amp; Industries Corporation Ltd.</t>
  </si>
  <si>
    <t>INE417C01014</t>
  </si>
  <si>
    <t>348</t>
  </si>
  <si>
    <t>SBI Banking &amp; PSU Fund</t>
  </si>
  <si>
    <t>701531</t>
  </si>
  <si>
    <t>INE733E07KL3</t>
  </si>
  <si>
    <t>702110</t>
  </si>
  <si>
    <t>INE028A08158</t>
  </si>
  <si>
    <t>701142</t>
  </si>
  <si>
    <t>INE020B08BE3</t>
  </si>
  <si>
    <t>700804</t>
  </si>
  <si>
    <t>Steel Authority of India Ltd.</t>
  </si>
  <si>
    <t>INE114A07885</t>
  </si>
  <si>
    <t>701126</t>
  </si>
  <si>
    <t>INE028A08091</t>
  </si>
  <si>
    <t>701219</t>
  </si>
  <si>
    <t>INE733E07KJ7</t>
  </si>
  <si>
    <t>701529</t>
  </si>
  <si>
    <t>INE752E08569</t>
  </si>
  <si>
    <t>701512</t>
  </si>
  <si>
    <t>INE134E08JF6</t>
  </si>
  <si>
    <t>701700</t>
  </si>
  <si>
    <t>Nuclear Power Corporation of India Ltd.</t>
  </si>
  <si>
    <t>INE206D08154</t>
  </si>
  <si>
    <t>701228</t>
  </si>
  <si>
    <t>INE062A08181</t>
  </si>
  <si>
    <t>700768</t>
  </si>
  <si>
    <t>INE040A08377</t>
  </si>
  <si>
    <t>701525</t>
  </si>
  <si>
    <t>INE752E07LQ0</t>
  </si>
  <si>
    <t>701251</t>
  </si>
  <si>
    <t>INE053F07BB3</t>
  </si>
  <si>
    <t>701325</t>
  </si>
  <si>
    <t>INE020B08BQ7</t>
  </si>
  <si>
    <t>701428</t>
  </si>
  <si>
    <t>INE053F07BC1</t>
  </si>
  <si>
    <t>701527</t>
  </si>
  <si>
    <t>INE752E07NQ6</t>
  </si>
  <si>
    <t>701598</t>
  </si>
  <si>
    <t>INE020B08BU9</t>
  </si>
  <si>
    <t>701246</t>
  </si>
  <si>
    <t>INE692A08060</t>
  </si>
  <si>
    <t>BWR AA</t>
  </si>
  <si>
    <t>702123</t>
  </si>
  <si>
    <t>INE752E08593</t>
  </si>
  <si>
    <t>701768</t>
  </si>
  <si>
    <t>INE028A08141</t>
  </si>
  <si>
    <t>349</t>
  </si>
  <si>
    <t>SBI Tax Advantage Fund - Series III</t>
  </si>
  <si>
    <t>448</t>
  </si>
  <si>
    <t>SBI Equity Opportunities Fund - Series I</t>
  </si>
  <si>
    <t>453</t>
  </si>
  <si>
    <t>SBI Long Term Advantage Fund - Series I</t>
  </si>
  <si>
    <t>100543</t>
  </si>
  <si>
    <t>Shanthi Gears Ltd.</t>
  </si>
  <si>
    <t>INE631A01022</t>
  </si>
  <si>
    <t>100315</t>
  </si>
  <si>
    <t>Prestige Estates Projects Ltd.</t>
  </si>
  <si>
    <t>INE811K01011</t>
  </si>
  <si>
    <t>100564</t>
  </si>
  <si>
    <t>Triton Valves Ltd.</t>
  </si>
  <si>
    <t>INE440G01017</t>
  </si>
  <si>
    <t>461</t>
  </si>
  <si>
    <t>SBI Long Term Advantage Fund - Series II</t>
  </si>
  <si>
    <t>464</t>
  </si>
  <si>
    <t>SBI Banking And Financial Services Fund</t>
  </si>
  <si>
    <t>100774</t>
  </si>
  <si>
    <t>ICICI Securities Ltd.</t>
  </si>
  <si>
    <t>INE763G01038</t>
  </si>
  <si>
    <t>465</t>
  </si>
  <si>
    <t>SBI Dynamic Asset Allocation Fund</t>
  </si>
  <si>
    <t>1300858</t>
  </si>
  <si>
    <t>7.79% The Federal Bank Ltd. (Duration 370 Days)</t>
  </si>
  <si>
    <t>1300855</t>
  </si>
  <si>
    <t>7.78% The Federal Bank Ltd. (Duration 370 Days)</t>
  </si>
  <si>
    <t>1300878</t>
  </si>
  <si>
    <t>7.79% The Federal Bank Ltd. (Duration 377 Days)</t>
  </si>
  <si>
    <t>466</t>
  </si>
  <si>
    <t>SBI-ETF Nifty Next 50</t>
  </si>
  <si>
    <t>467</t>
  </si>
  <si>
    <t>SBI-ETF Nifty Bank</t>
  </si>
  <si>
    <t>100211</t>
  </si>
  <si>
    <t>INE092T01019</t>
  </si>
  <si>
    <t>468</t>
  </si>
  <si>
    <t>SBI-ETF BSE 100</t>
  </si>
  <si>
    <t>534</t>
  </si>
  <si>
    <t>564</t>
  </si>
  <si>
    <t>588</t>
  </si>
  <si>
    <t>558</t>
  </si>
  <si>
    <t>561</t>
  </si>
  <si>
    <t>549</t>
  </si>
  <si>
    <t>100150</t>
  </si>
  <si>
    <t>Apollo Hospitals Enterprise Ltd.</t>
  </si>
  <si>
    <t>INE437A01024</t>
  </si>
  <si>
    <t>100118</t>
  </si>
  <si>
    <t>Tata Chemicals Ltd.</t>
  </si>
  <si>
    <t>INE092A01019</t>
  </si>
  <si>
    <t>100280</t>
  </si>
  <si>
    <t>TVS Motor Company Ltd.</t>
  </si>
  <si>
    <t>INE494B01023</t>
  </si>
  <si>
    <t>100583</t>
  </si>
  <si>
    <t>Edelweiss Financial Services Ltd.</t>
  </si>
  <si>
    <t>INE532F01054</t>
  </si>
  <si>
    <t>473</t>
  </si>
  <si>
    <t>SBI Equity Savings Fund</t>
  </si>
  <si>
    <t>100339</t>
  </si>
  <si>
    <t>Gabriel India Ltd.</t>
  </si>
  <si>
    <t>INE524A01029</t>
  </si>
  <si>
    <t>100397</t>
  </si>
  <si>
    <t>TV Today Network Ltd.</t>
  </si>
  <si>
    <t>INE038F01029</t>
  </si>
  <si>
    <t>100292</t>
  </si>
  <si>
    <t>INE114A01011</t>
  </si>
  <si>
    <t>1300895</t>
  </si>
  <si>
    <t>7.96% AU Small Finance Bank Ltd. (Duration 372 Days)</t>
  </si>
  <si>
    <t>1300812</t>
  </si>
  <si>
    <t>8.27% The Federal Bank Ltd. (Duration 563 Days)</t>
  </si>
  <si>
    <t>1300811</t>
  </si>
  <si>
    <t>8.27% The Federal Bank Ltd. (Duration 557 Days)</t>
  </si>
  <si>
    <t>1300810</t>
  </si>
  <si>
    <t>8.27% The Federal Bank Ltd. (Duration 551 Days)</t>
  </si>
  <si>
    <t>1300813</t>
  </si>
  <si>
    <t>8.27% The Federal Bank Ltd. (Duration 578 Days)</t>
  </si>
  <si>
    <t>483</t>
  </si>
  <si>
    <t>SBI-ETF Nifty 50</t>
  </si>
  <si>
    <t>487</t>
  </si>
  <si>
    <t>SBI Equity Opportunities Fund - Series IV</t>
  </si>
  <si>
    <t>100009</t>
  </si>
  <si>
    <t>Navneet Education Ltd.</t>
  </si>
  <si>
    <t>INE060A01024</t>
  </si>
  <si>
    <t>493</t>
  </si>
  <si>
    <t>SBI Long Term Advantage Fund - Series III</t>
  </si>
  <si>
    <t>504</t>
  </si>
  <si>
    <t>SBI-ETF 10 Year Gilt</t>
  </si>
  <si>
    <t>510</t>
  </si>
  <si>
    <t>SBI Dual Advantage Fund - Series XVIII</t>
  </si>
  <si>
    <t>700671</t>
  </si>
  <si>
    <t>INE031A08517</t>
  </si>
  <si>
    <t>700738</t>
  </si>
  <si>
    <t>INE001A07QF2</t>
  </si>
  <si>
    <t>700681</t>
  </si>
  <si>
    <t>INE261F08444</t>
  </si>
  <si>
    <t>700373</t>
  </si>
  <si>
    <t>INE134E08FG2</t>
  </si>
  <si>
    <t>700367</t>
  </si>
  <si>
    <t>INE733E07CF2</t>
  </si>
  <si>
    <t>700673</t>
  </si>
  <si>
    <t>INE077E08181</t>
  </si>
  <si>
    <t>1101390</t>
  </si>
  <si>
    <t>INE092T16KE8</t>
  </si>
  <si>
    <t>1101389</t>
  </si>
  <si>
    <t>INE171A16HT4</t>
  </si>
  <si>
    <t>1101425</t>
  </si>
  <si>
    <t>INE171A16HW8</t>
  </si>
  <si>
    <t>1101443</t>
  </si>
  <si>
    <t>INE092T16KP4</t>
  </si>
  <si>
    <t>511</t>
  </si>
  <si>
    <t>SBI Long Term Advantage Fund - Series IV</t>
  </si>
  <si>
    <t>100651</t>
  </si>
  <si>
    <t>GKW Ltd.</t>
  </si>
  <si>
    <t>INE528A01020</t>
  </si>
  <si>
    <t>512</t>
  </si>
  <si>
    <t>SBI Dual Advantage Fund - Series XIX</t>
  </si>
  <si>
    <t>800154</t>
  </si>
  <si>
    <t>INE722A07729</t>
  </si>
  <si>
    <t>CARE AA+</t>
  </si>
  <si>
    <t>800149</t>
  </si>
  <si>
    <t>INE721A07LQ3</t>
  </si>
  <si>
    <t>700239</t>
  </si>
  <si>
    <t>INE514E08FI1</t>
  </si>
  <si>
    <t>800151</t>
  </si>
  <si>
    <t>INE121A07NI9</t>
  </si>
  <si>
    <t>800153</t>
  </si>
  <si>
    <t>Mahindra Rural Housing Finance Ltd.</t>
  </si>
  <si>
    <t>INE950O07107</t>
  </si>
  <si>
    <t>800158</t>
  </si>
  <si>
    <t>INE831R07144</t>
  </si>
  <si>
    <t>800150</t>
  </si>
  <si>
    <t>INE950O07099</t>
  </si>
  <si>
    <t>700372</t>
  </si>
  <si>
    <t>INE134E08GS5</t>
  </si>
  <si>
    <t>700374</t>
  </si>
  <si>
    <t>INE134E07497</t>
  </si>
  <si>
    <t>700375</t>
  </si>
  <si>
    <t>INE134E08EG5</t>
  </si>
  <si>
    <t>700740</t>
  </si>
  <si>
    <t>INE261F08477</t>
  </si>
  <si>
    <t>700699</t>
  </si>
  <si>
    <t>INE752E07ME4</t>
  </si>
  <si>
    <t>1101257</t>
  </si>
  <si>
    <t>INE092T16IC6</t>
  </si>
  <si>
    <t>513</t>
  </si>
  <si>
    <t>SBI Debt Fund Series B-46</t>
  </si>
  <si>
    <t>800152</t>
  </si>
  <si>
    <t>INE296A07OL1</t>
  </si>
  <si>
    <t>700721</t>
  </si>
  <si>
    <t>INE756I07944</t>
  </si>
  <si>
    <t>800155</t>
  </si>
  <si>
    <t>INE916DA7MY9</t>
  </si>
  <si>
    <t>1101362</t>
  </si>
  <si>
    <t>INE092T16JY8</t>
  </si>
  <si>
    <t>516</t>
  </si>
  <si>
    <t>SBI Debt Fund Series B-49</t>
  </si>
  <si>
    <t>800156</t>
  </si>
  <si>
    <t>INE916DA7NC3</t>
  </si>
  <si>
    <t>800157</t>
  </si>
  <si>
    <t>INE296A07OT4</t>
  </si>
  <si>
    <t>700752</t>
  </si>
  <si>
    <t>INE001A07QB1</t>
  </si>
  <si>
    <t>700719</t>
  </si>
  <si>
    <t>INE115A07GX4</t>
  </si>
  <si>
    <t>700381</t>
  </si>
  <si>
    <t>INE020B08823</t>
  </si>
  <si>
    <t>700382</t>
  </si>
  <si>
    <t>INE020B07FC0</t>
  </si>
  <si>
    <t>1900018</t>
  </si>
  <si>
    <t>8.21% State Government of Rajasthan 2020</t>
  </si>
  <si>
    <t>IN2920150397</t>
  </si>
  <si>
    <t>1101396</t>
  </si>
  <si>
    <t>INE095A16A09</t>
  </si>
  <si>
    <t>1101505</t>
  </si>
  <si>
    <t>INE092T16LQ0</t>
  </si>
  <si>
    <t>1101346</t>
  </si>
  <si>
    <t>INE238A162K3</t>
  </si>
  <si>
    <t>518</t>
  </si>
  <si>
    <t>SBI Dual Advantage Fund - Series XXII</t>
  </si>
  <si>
    <t>800163</t>
  </si>
  <si>
    <t>INE722A07737</t>
  </si>
  <si>
    <t>800159</t>
  </si>
  <si>
    <t>INE121A07NS8</t>
  </si>
  <si>
    <t>700790</t>
  </si>
  <si>
    <t>Dalmia Cement (Bharat) Ltd.</t>
  </si>
  <si>
    <t>INE755K07199</t>
  </si>
  <si>
    <t>700785</t>
  </si>
  <si>
    <t>INE053A08099</t>
  </si>
  <si>
    <t>700797</t>
  </si>
  <si>
    <t>INE950O07164</t>
  </si>
  <si>
    <t>700820</t>
  </si>
  <si>
    <t>INE031A08491</t>
  </si>
  <si>
    <t>800161</t>
  </si>
  <si>
    <t>INE213W07012</t>
  </si>
  <si>
    <t>700709</t>
  </si>
  <si>
    <t>INE556F08IV6</t>
  </si>
  <si>
    <t>700801</t>
  </si>
  <si>
    <t>INE155A08050</t>
  </si>
  <si>
    <t>701119</t>
  </si>
  <si>
    <t>INE031A08483</t>
  </si>
  <si>
    <t>700667</t>
  </si>
  <si>
    <t>INE134E08IQ5</t>
  </si>
  <si>
    <t>700376</t>
  </si>
  <si>
    <t>INE134E08CO3</t>
  </si>
  <si>
    <t>700798</t>
  </si>
  <si>
    <t>Mahindra Vehicle Manufacturers Ltd.</t>
  </si>
  <si>
    <t>INE244N07057</t>
  </si>
  <si>
    <t>1101636</t>
  </si>
  <si>
    <t>INE556F16622</t>
  </si>
  <si>
    <t>1101513</t>
  </si>
  <si>
    <t>INE261F16405</t>
  </si>
  <si>
    <t>1101502</t>
  </si>
  <si>
    <t>INE028A16BH4</t>
  </si>
  <si>
    <t>1101514</t>
  </si>
  <si>
    <t>INE556F16630</t>
  </si>
  <si>
    <t>519</t>
  </si>
  <si>
    <t>SBI Debt Fund Series C-1</t>
  </si>
  <si>
    <t>800165</t>
  </si>
  <si>
    <t>INE721A07MO6</t>
  </si>
  <si>
    <t>700710</t>
  </si>
  <si>
    <t>INE053F07991</t>
  </si>
  <si>
    <t>700735</t>
  </si>
  <si>
    <t>INE020B08AI6</t>
  </si>
  <si>
    <t>700814</t>
  </si>
  <si>
    <t>INE950O07172</t>
  </si>
  <si>
    <t>700858</t>
  </si>
  <si>
    <t>INE752E07KR0</t>
  </si>
  <si>
    <t>SBI Dual Advantage Fund - Series XXIII</t>
  </si>
  <si>
    <t>700828</t>
  </si>
  <si>
    <t>INE857Q07174</t>
  </si>
  <si>
    <t>700830</t>
  </si>
  <si>
    <t>ORIX Leasing &amp; Financial Services India Ltd.</t>
  </si>
  <si>
    <t>INE063R07045</t>
  </si>
  <si>
    <t>700827</t>
  </si>
  <si>
    <t>INE721A07MS7</t>
  </si>
  <si>
    <t>800171</t>
  </si>
  <si>
    <t>Hero FinCorp Ltd.</t>
  </si>
  <si>
    <t>INE957N07336</t>
  </si>
  <si>
    <t>700696</t>
  </si>
  <si>
    <t>INE261F08451</t>
  </si>
  <si>
    <t>700723</t>
  </si>
  <si>
    <t>INE020B08AD7</t>
  </si>
  <si>
    <t>700843</t>
  </si>
  <si>
    <t>INE957N07260</t>
  </si>
  <si>
    <t>701181</t>
  </si>
  <si>
    <t>INE115A07NJ9</t>
  </si>
  <si>
    <t>1900139</t>
  </si>
  <si>
    <t>8.18% State Government of Andhra Pradesh 2020</t>
  </si>
  <si>
    <t>IN1020100054</t>
  </si>
  <si>
    <t>1900141</t>
  </si>
  <si>
    <t>8.10% State Government of Uttar Pradesh 2020</t>
  </si>
  <si>
    <t>IN3320100032</t>
  </si>
  <si>
    <t>1900140</t>
  </si>
  <si>
    <t>8.19% State Government of Uttar Pradesh 2020</t>
  </si>
  <si>
    <t>IN3320100057</t>
  </si>
  <si>
    <t>1101592</t>
  </si>
  <si>
    <t>INE261F16447</t>
  </si>
  <si>
    <t>1101602</t>
  </si>
  <si>
    <t>INE238A164P8</t>
  </si>
  <si>
    <t>521</t>
  </si>
  <si>
    <t>SBI Debt Fund Series C-2</t>
  </si>
  <si>
    <t>700848</t>
  </si>
  <si>
    <t>INE115A07JV2</t>
  </si>
  <si>
    <t>700849</t>
  </si>
  <si>
    <t>INE296A07QB7</t>
  </si>
  <si>
    <t>1101606</t>
  </si>
  <si>
    <t>INE238A160Q4</t>
  </si>
  <si>
    <t>522</t>
  </si>
  <si>
    <t>SBI Dual Advantage Fund - Series XXIV</t>
  </si>
  <si>
    <t>800173</t>
  </si>
  <si>
    <t>INE722A07778</t>
  </si>
  <si>
    <t>700873</t>
  </si>
  <si>
    <t>INE535H07977</t>
  </si>
  <si>
    <t>700878</t>
  </si>
  <si>
    <t>INE121A07NZ3</t>
  </si>
  <si>
    <t>700874</t>
  </si>
  <si>
    <t>INE950O07206</t>
  </si>
  <si>
    <t>700872</t>
  </si>
  <si>
    <t>INE018A08AQ5</t>
  </si>
  <si>
    <t>700404</t>
  </si>
  <si>
    <t>INE115A07HS2</t>
  </si>
  <si>
    <t>1900151</t>
  </si>
  <si>
    <t>8.44% State Government of Uttar Pradesh 2020</t>
  </si>
  <si>
    <t>IN3320150052</t>
  </si>
  <si>
    <t>1900159</t>
  </si>
  <si>
    <t>8.42% State Government of Andhra Pradesh 2020</t>
  </si>
  <si>
    <t>IN1020100062</t>
  </si>
  <si>
    <t>1900150</t>
  </si>
  <si>
    <t>8.70% State Government of Uttar Pradesh 2020</t>
  </si>
  <si>
    <t>IN3320140186</t>
  </si>
  <si>
    <t>1900157</t>
  </si>
  <si>
    <t>8.42% State Government of Maharashtra 2020</t>
  </si>
  <si>
    <t>IN2220100035</t>
  </si>
  <si>
    <t>523</t>
  </si>
  <si>
    <t>SBI Dual Advantage Fund - Series XXV</t>
  </si>
  <si>
    <t>800177</t>
  </si>
  <si>
    <t>INE721A07NC9</t>
  </si>
  <si>
    <t>700908</t>
  </si>
  <si>
    <t>INE002A08518</t>
  </si>
  <si>
    <t>700944</t>
  </si>
  <si>
    <t>INE121A07OE6</t>
  </si>
  <si>
    <t>700910</t>
  </si>
  <si>
    <t>INE031A08541</t>
  </si>
  <si>
    <t>800176</t>
  </si>
  <si>
    <t>INE148I07IK1</t>
  </si>
  <si>
    <t>800178</t>
  </si>
  <si>
    <t>INE957N07369</t>
  </si>
  <si>
    <t>700949</t>
  </si>
  <si>
    <t>Energy Efficiency Services Ltd.</t>
  </si>
  <si>
    <t>INE688V08023</t>
  </si>
  <si>
    <t>700932</t>
  </si>
  <si>
    <t>INE261F08956</t>
  </si>
  <si>
    <t>800182</t>
  </si>
  <si>
    <t>INE377Y07029</t>
  </si>
  <si>
    <t>800179</t>
  </si>
  <si>
    <t>INE891K07325</t>
  </si>
  <si>
    <t>702119</t>
  </si>
  <si>
    <t>INE020B08BZ8</t>
  </si>
  <si>
    <t>1900007</t>
  </si>
  <si>
    <t>8.39% State Government of Rajasthan 2021</t>
  </si>
  <si>
    <t>IN2920150306</t>
  </si>
  <si>
    <t>1900019</t>
  </si>
  <si>
    <t>8.21% State Government of Rajasthan 2021</t>
  </si>
  <si>
    <t>IN2920150405</t>
  </si>
  <si>
    <t>1900163</t>
  </si>
  <si>
    <t>8.43% State Government of Uttar Pradesh 2021</t>
  </si>
  <si>
    <t>IN3320150656</t>
  </si>
  <si>
    <t>524</t>
  </si>
  <si>
    <t>SBI Long Term Advantage Fund - Series V</t>
  </si>
  <si>
    <t>525</t>
  </si>
  <si>
    <t>SBI Debt Fund Series C-7</t>
  </si>
  <si>
    <t>800185</t>
  </si>
  <si>
    <t>INE572E09585</t>
  </si>
  <si>
    <t>700951</t>
  </si>
  <si>
    <t>INE660A07PI1</t>
  </si>
  <si>
    <t>700378</t>
  </si>
  <si>
    <t>INE134E08DG7</t>
  </si>
  <si>
    <t>700953</t>
  </si>
  <si>
    <t>INE556F08JA8</t>
  </si>
  <si>
    <t>700959</t>
  </si>
  <si>
    <t>INE134E08JK6</t>
  </si>
  <si>
    <t>700993</t>
  </si>
  <si>
    <t>INE031A08590</t>
  </si>
  <si>
    <t>1101367</t>
  </si>
  <si>
    <t>INE095A16ZT7</t>
  </si>
  <si>
    <t>526</t>
  </si>
  <si>
    <t>SBI Dual Advantage Fund - Series XXVI</t>
  </si>
  <si>
    <t>800183</t>
  </si>
  <si>
    <t>INE213W07061</t>
  </si>
  <si>
    <t>800189</t>
  </si>
  <si>
    <t>INE535H07AE1</t>
  </si>
  <si>
    <t>700957</t>
  </si>
  <si>
    <t>INE974X07017</t>
  </si>
  <si>
    <t>700954</t>
  </si>
  <si>
    <t>INE020B08AR7</t>
  </si>
  <si>
    <t>700383</t>
  </si>
  <si>
    <t>INE020B08468</t>
  </si>
  <si>
    <t>800187</t>
  </si>
  <si>
    <t>INE403D08025</t>
  </si>
  <si>
    <t>1900175</t>
  </si>
  <si>
    <t>8.51% State Government of Uttar Pradesh 2021</t>
  </si>
  <si>
    <t>IN3320150532</t>
  </si>
  <si>
    <t>527</t>
  </si>
  <si>
    <t>SBI Debt Fund Series C-8</t>
  </si>
  <si>
    <t>800184</t>
  </si>
  <si>
    <t>INE891K07366</t>
  </si>
  <si>
    <t>700956</t>
  </si>
  <si>
    <t>INE115A07MR4</t>
  </si>
  <si>
    <t>528</t>
  </si>
  <si>
    <t>SBI Debt Fund Series C-9</t>
  </si>
  <si>
    <t>700960</t>
  </si>
  <si>
    <t>INE020B08AS5</t>
  </si>
  <si>
    <t>800191</t>
  </si>
  <si>
    <t>INE115A07MX2</t>
  </si>
  <si>
    <t>700962</t>
  </si>
  <si>
    <t>INE115A07JB4</t>
  </si>
  <si>
    <t>529</t>
  </si>
  <si>
    <t>SBI Debt Fund Series C-10</t>
  </si>
  <si>
    <t>700963</t>
  </si>
  <si>
    <t>INE031A08566</t>
  </si>
  <si>
    <t>700965</t>
  </si>
  <si>
    <t>INE115A07JF5</t>
  </si>
  <si>
    <t>700987</t>
  </si>
  <si>
    <t>INE556F08JD2</t>
  </si>
  <si>
    <t>701009</t>
  </si>
  <si>
    <t>INE514E08951</t>
  </si>
  <si>
    <t>SBI Dual Advantage Fund - Series XXVII</t>
  </si>
  <si>
    <t>800195</t>
  </si>
  <si>
    <t>INE121A07OH9</t>
  </si>
  <si>
    <t>800194</t>
  </si>
  <si>
    <t>INE721A07NM8</t>
  </si>
  <si>
    <t>701003</t>
  </si>
  <si>
    <t>INE205A07139</t>
  </si>
  <si>
    <t>700995</t>
  </si>
  <si>
    <t>INE476M07BJ5</t>
  </si>
  <si>
    <t>700991</t>
  </si>
  <si>
    <t>INE950O07222</t>
  </si>
  <si>
    <t>532</t>
  </si>
  <si>
    <t>SBI Debt Fund Series C-12</t>
  </si>
  <si>
    <t>800193</t>
  </si>
  <si>
    <t>INE535H07AG6</t>
  </si>
  <si>
    <t>700990</t>
  </si>
  <si>
    <t>INE148I07IW6</t>
  </si>
  <si>
    <t>800192</t>
  </si>
  <si>
    <t>INE756I07BW1</t>
  </si>
  <si>
    <t>700994</t>
  </si>
  <si>
    <t>INE027E07634</t>
  </si>
  <si>
    <t>1900200</t>
  </si>
  <si>
    <t>8.56% State Government of Uttar Pradesh 2021</t>
  </si>
  <si>
    <t>IN3320100115</t>
  </si>
  <si>
    <t>1900199</t>
  </si>
  <si>
    <t>8.54% State Government of Maharashtra 2021</t>
  </si>
  <si>
    <t>IN2220100068</t>
  </si>
  <si>
    <t>SBI Debt Fund Series C-14</t>
  </si>
  <si>
    <t>700984</t>
  </si>
  <si>
    <t>INE134E08JM2</t>
  </si>
  <si>
    <t>535</t>
  </si>
  <si>
    <t>SBI Long Term Advantage Fund - Series VI</t>
  </si>
  <si>
    <t>536</t>
  </si>
  <si>
    <t>SBI Dual Advantage Fund - Series XXVIII</t>
  </si>
  <si>
    <t>543</t>
  </si>
  <si>
    <t>800197</t>
  </si>
  <si>
    <t>INE121A07OK3</t>
  </si>
  <si>
    <t>800203</t>
  </si>
  <si>
    <t>INE601U07053</t>
  </si>
  <si>
    <t>701021</t>
  </si>
  <si>
    <t>INE155A08282</t>
  </si>
  <si>
    <t>701026</t>
  </si>
  <si>
    <t>INE950O07255</t>
  </si>
  <si>
    <t>800204</t>
  </si>
  <si>
    <t>INE831R07193</t>
  </si>
  <si>
    <t>700992</t>
  </si>
  <si>
    <t>INE721A07NI6</t>
  </si>
  <si>
    <t>701012</t>
  </si>
  <si>
    <t>INE020B08AO4</t>
  </si>
  <si>
    <t>700369</t>
  </si>
  <si>
    <t>INE752E07MN5</t>
  </si>
  <si>
    <t>1900215</t>
  </si>
  <si>
    <t>8.36% State Government of West Bengal 2021</t>
  </si>
  <si>
    <t>IN3420110014</t>
  </si>
  <si>
    <t>1900216</t>
  </si>
  <si>
    <t>8.44% State Government of West Bengal 2021</t>
  </si>
  <si>
    <t>IN3420110022</t>
  </si>
  <si>
    <t>538</t>
  </si>
  <si>
    <t>SBI Debt Fund Series C-16</t>
  </si>
  <si>
    <t>800200</t>
  </si>
  <si>
    <t>INE891K07382</t>
  </si>
  <si>
    <t>800198</t>
  </si>
  <si>
    <t>INE916DA7PO3</t>
  </si>
  <si>
    <t>701019</t>
  </si>
  <si>
    <t>INE514E08FD2</t>
  </si>
  <si>
    <t>800206</t>
  </si>
  <si>
    <t>INE377Y07037</t>
  </si>
  <si>
    <t>700232</t>
  </si>
  <si>
    <t>INE733E07KB4</t>
  </si>
  <si>
    <t>800205</t>
  </si>
  <si>
    <t>INE660A07PK7</t>
  </si>
  <si>
    <t>700927</t>
  </si>
  <si>
    <t>INE053F09HR2</t>
  </si>
  <si>
    <t>701020</t>
  </si>
  <si>
    <t>INE115A07IO9</t>
  </si>
  <si>
    <t>701030</t>
  </si>
  <si>
    <t>INE001A07OO9</t>
  </si>
  <si>
    <t>540</t>
  </si>
  <si>
    <t>SBI Debt Fund Series C-18</t>
  </si>
  <si>
    <t>800202</t>
  </si>
  <si>
    <t>INE660A07PN1</t>
  </si>
  <si>
    <t>800201</t>
  </si>
  <si>
    <t>INE891K07390</t>
  </si>
  <si>
    <t>700151</t>
  </si>
  <si>
    <t>INE134E08ID3</t>
  </si>
  <si>
    <t>701038</t>
  </si>
  <si>
    <t>INE115A07MT0</t>
  </si>
  <si>
    <t>701066</t>
  </si>
  <si>
    <t>INE481G08057</t>
  </si>
  <si>
    <t>1900219</t>
  </si>
  <si>
    <t>8.67% State Government of Andhra Pradesh 2021</t>
  </si>
  <si>
    <t>IN1020110020</t>
  </si>
  <si>
    <t>1900223</t>
  </si>
  <si>
    <t>8.38% State Government of Haryana 2021</t>
  </si>
  <si>
    <t>IN1620100066</t>
  </si>
  <si>
    <t>1900220</t>
  </si>
  <si>
    <t>8.65% State Government of Haryana 2021</t>
  </si>
  <si>
    <t>IN1620110024</t>
  </si>
  <si>
    <t>541</t>
  </si>
  <si>
    <t>SBI Debt Fund Series C-19</t>
  </si>
  <si>
    <t>800209</t>
  </si>
  <si>
    <t>INE916DA7PR6</t>
  </si>
  <si>
    <t>701047</t>
  </si>
  <si>
    <t>INE556F08JF7</t>
  </si>
  <si>
    <t>800211</t>
  </si>
  <si>
    <t>INE891K07432</t>
  </si>
  <si>
    <t>1900222</t>
  </si>
  <si>
    <t>8.36% State Government of Haryana 2021</t>
  </si>
  <si>
    <t>IN1620110016</t>
  </si>
  <si>
    <t>542</t>
  </si>
  <si>
    <t>SBI Dual Advantage Fund - Series XXIX</t>
  </si>
  <si>
    <t>800210</t>
  </si>
  <si>
    <t>INE601U07061</t>
  </si>
  <si>
    <t>800212</t>
  </si>
  <si>
    <t>INE831R07201</t>
  </si>
  <si>
    <t>800214</t>
  </si>
  <si>
    <t>INE535H07AK8</t>
  </si>
  <si>
    <t>701059</t>
  </si>
  <si>
    <t>INE950O07289</t>
  </si>
  <si>
    <t>701072</t>
  </si>
  <si>
    <t>INE148I07IT2</t>
  </si>
  <si>
    <t>701052</t>
  </si>
  <si>
    <t>INE377Y07060</t>
  </si>
  <si>
    <t>700183</t>
  </si>
  <si>
    <t>INE110L07070</t>
  </si>
  <si>
    <t>1900227</t>
  </si>
  <si>
    <t>7.62% State Government of Odisha 2021</t>
  </si>
  <si>
    <t>IN2720170116</t>
  </si>
  <si>
    <t>1900226</t>
  </si>
  <si>
    <t>7.62% State Government of Maharashtra 2021</t>
  </si>
  <si>
    <t>IN2220170186</t>
  </si>
  <si>
    <t>SBI Debt Fund Series C-20</t>
  </si>
  <si>
    <t>701061</t>
  </si>
  <si>
    <t>INE756I07BY7</t>
  </si>
  <si>
    <t>800215</t>
  </si>
  <si>
    <t>INE660A07PQ4</t>
  </si>
  <si>
    <t>1900225</t>
  </si>
  <si>
    <t>8.66% State Government of Andhra Pradesh 2021</t>
  </si>
  <si>
    <t>IN1020110046</t>
  </si>
  <si>
    <t>544</t>
  </si>
  <si>
    <t>SBI Debt Fund Series C-21</t>
  </si>
  <si>
    <t>800253</t>
  </si>
  <si>
    <t>INE756I07BX9</t>
  </si>
  <si>
    <t>701084</t>
  </si>
  <si>
    <t>INE476M07BP2</t>
  </si>
  <si>
    <t>701071</t>
  </si>
  <si>
    <t>INE027E07691</t>
  </si>
  <si>
    <t>701065</t>
  </si>
  <si>
    <t>INE020B07IW2</t>
  </si>
  <si>
    <t>701446</t>
  </si>
  <si>
    <t>INE306N07LD4</t>
  </si>
  <si>
    <t>SBI Debt Fund Series C-22</t>
  </si>
  <si>
    <t>800219</t>
  </si>
  <si>
    <t>INE601U07087</t>
  </si>
  <si>
    <t>701073</t>
  </si>
  <si>
    <t>INE205A07154</t>
  </si>
  <si>
    <t>701079</t>
  </si>
  <si>
    <t>INE688V08031</t>
  </si>
  <si>
    <t>700302</t>
  </si>
  <si>
    <t>INE121A08NR8</t>
  </si>
  <si>
    <t>700300</t>
  </si>
  <si>
    <t>INE299U07031</t>
  </si>
  <si>
    <t>546</t>
  </si>
  <si>
    <t>SBI Debt Fund Series C-23</t>
  </si>
  <si>
    <t>701083</t>
  </si>
  <si>
    <t>INE027E07758</t>
  </si>
  <si>
    <t>580</t>
  </si>
  <si>
    <t>570</t>
  </si>
  <si>
    <t>800217</t>
  </si>
  <si>
    <t>INE660A07PT8</t>
  </si>
  <si>
    <t>700885</t>
  </si>
  <si>
    <t>INE020B08591</t>
  </si>
  <si>
    <t>800216</t>
  </si>
  <si>
    <t>INE891K07440</t>
  </si>
  <si>
    <t>701109</t>
  </si>
  <si>
    <t>INE001A07HA2</t>
  </si>
  <si>
    <t>701108</t>
  </si>
  <si>
    <t>INE481G07182</t>
  </si>
  <si>
    <t>701107</t>
  </si>
  <si>
    <t>INE377Y07045</t>
  </si>
  <si>
    <t>547</t>
  </si>
  <si>
    <t>SBI-ETF Sensex Next 50</t>
  </si>
  <si>
    <t>598</t>
  </si>
  <si>
    <t>581</t>
  </si>
  <si>
    <t>548</t>
  </si>
  <si>
    <t>SBI Debt Fund Series C-24</t>
  </si>
  <si>
    <t>700152</t>
  </si>
  <si>
    <t>INE752E07MZ9</t>
  </si>
  <si>
    <t>701088</t>
  </si>
  <si>
    <t>INE027E07709</t>
  </si>
  <si>
    <t>701086</t>
  </si>
  <si>
    <t>INE895D08634</t>
  </si>
  <si>
    <t>SBI Debt Fund Series C-25</t>
  </si>
  <si>
    <t>701110</t>
  </si>
  <si>
    <t>INE950O07305</t>
  </si>
  <si>
    <t>701485</t>
  </si>
  <si>
    <t>INE295J08048</t>
  </si>
  <si>
    <t>SBI Dual Advantage Fund - Series XXX</t>
  </si>
  <si>
    <t>800225</t>
  </si>
  <si>
    <t>INE601U07103</t>
  </si>
  <si>
    <t>701112</t>
  </si>
  <si>
    <t>INE205A07147</t>
  </si>
  <si>
    <t>800228</t>
  </si>
  <si>
    <t>INE667F07GY1</t>
  </si>
  <si>
    <t>800224</t>
  </si>
  <si>
    <t>INE831R07227</t>
  </si>
  <si>
    <t>551</t>
  </si>
  <si>
    <t>SBI Debt Fund Series C-26</t>
  </si>
  <si>
    <t>800222</t>
  </si>
  <si>
    <t>Kotak Mahindra Investments Ltd.</t>
  </si>
  <si>
    <t>INE975F07GB6</t>
  </si>
  <si>
    <t>701117</t>
  </si>
  <si>
    <t>INE476M07BQ0</t>
  </si>
  <si>
    <t>701106</t>
  </si>
  <si>
    <t>INE481G07208</t>
  </si>
  <si>
    <t>701115</t>
  </si>
  <si>
    <t>INE752E07KG3</t>
  </si>
  <si>
    <t>552</t>
  </si>
  <si>
    <t>SBI Debt Fund Series C-27</t>
  </si>
  <si>
    <t>800229</t>
  </si>
  <si>
    <t>INE975F07GF7</t>
  </si>
  <si>
    <t>701129</t>
  </si>
  <si>
    <t>INE476M07BR8</t>
  </si>
  <si>
    <t>701127</t>
  </si>
  <si>
    <t>INE759E07897</t>
  </si>
  <si>
    <t>701136</t>
  </si>
  <si>
    <t>INE774D07SL2</t>
  </si>
  <si>
    <t>701166</t>
  </si>
  <si>
    <t>INE163N08065</t>
  </si>
  <si>
    <t>553</t>
  </si>
  <si>
    <t>SBI Debt Fund Series C-28</t>
  </si>
  <si>
    <t>800231</t>
  </si>
  <si>
    <t>INE296A07QQ5</t>
  </si>
  <si>
    <t>800230</t>
  </si>
  <si>
    <t>INE115A07NM3</t>
  </si>
  <si>
    <t>701122</t>
  </si>
  <si>
    <t>INE115A07NF7</t>
  </si>
  <si>
    <t>1900288</t>
  </si>
  <si>
    <t>8.75% State Government of Tamil Nadu 2022</t>
  </si>
  <si>
    <t>IN3120110132</t>
  </si>
  <si>
    <t>555</t>
  </si>
  <si>
    <t>SBI Debt Fund Series C-30</t>
  </si>
  <si>
    <t>800251</t>
  </si>
  <si>
    <t>INE660A07PV4</t>
  </si>
  <si>
    <t>800235</t>
  </si>
  <si>
    <t>INE535H07AT9</t>
  </si>
  <si>
    <t>701163</t>
  </si>
  <si>
    <t>INE033L07GA4</t>
  </si>
  <si>
    <t>800250</t>
  </si>
  <si>
    <t>INE916DA7QE2</t>
  </si>
  <si>
    <t>556</t>
  </si>
  <si>
    <t>SBI-ETF Quality</t>
  </si>
  <si>
    <t>100152</t>
  </si>
  <si>
    <t>Castrol India Ltd.</t>
  </si>
  <si>
    <t>INE172A01027</t>
  </si>
  <si>
    <t>100371</t>
  </si>
  <si>
    <t>Sun TV Network Ltd.</t>
  </si>
  <si>
    <t>INE424H01027</t>
  </si>
  <si>
    <t>557</t>
  </si>
  <si>
    <t>SBI Debt Fund Series C-31</t>
  </si>
  <si>
    <t>1004790</t>
  </si>
  <si>
    <t>INE722A14DR2</t>
  </si>
  <si>
    <t>1004784</t>
  </si>
  <si>
    <t>Bahadur Chand Investments Pvt. Ltd.</t>
  </si>
  <si>
    <t>INE087M14421</t>
  </si>
  <si>
    <t>1101261</t>
  </si>
  <si>
    <t>INE949L16510</t>
  </si>
  <si>
    <t>1101262</t>
  </si>
  <si>
    <t>INE063P16503</t>
  </si>
  <si>
    <t>SBI Debt Fund Series C-32</t>
  </si>
  <si>
    <t>701176</t>
  </si>
  <si>
    <t>INE031A08640</t>
  </si>
  <si>
    <t>701178</t>
  </si>
  <si>
    <t>INE020B08922</t>
  </si>
  <si>
    <t>700852</t>
  </si>
  <si>
    <t>INE020B08AF2</t>
  </si>
  <si>
    <t>800238</t>
  </si>
  <si>
    <t>INE756I07CI8</t>
  </si>
  <si>
    <t>559</t>
  </si>
  <si>
    <t>SBI Debt Fund Series C-33</t>
  </si>
  <si>
    <t>800239</t>
  </si>
  <si>
    <t>INE535H07AQ5</t>
  </si>
  <si>
    <t>701199</t>
  </si>
  <si>
    <t>INE134E08EO9</t>
  </si>
  <si>
    <t>701226</t>
  </si>
  <si>
    <t>INE306N07KG9</t>
  </si>
  <si>
    <t>560</t>
  </si>
  <si>
    <t>SBI Debt Fund Series C-34</t>
  </si>
  <si>
    <t>700718</t>
  </si>
  <si>
    <t>INE752E07MF1</t>
  </si>
  <si>
    <t>SBI Debt Fund Series C-35</t>
  </si>
  <si>
    <t>800240</t>
  </si>
  <si>
    <t>INE377Y07086</t>
  </si>
  <si>
    <t>800233</t>
  </si>
  <si>
    <t>Aditya Birla Finance Ltd.</t>
  </si>
  <si>
    <t>INE860H07GE0</t>
  </si>
  <si>
    <t>562</t>
  </si>
  <si>
    <t>SBI Debt Fund Series C-36</t>
  </si>
  <si>
    <t>701125</t>
  </si>
  <si>
    <t>INE001A07RH6</t>
  </si>
  <si>
    <t>1004912</t>
  </si>
  <si>
    <t>INE476M14BU8</t>
  </si>
  <si>
    <t>1004919</t>
  </si>
  <si>
    <t>INE722A14DW2</t>
  </si>
  <si>
    <t>1004903</t>
  </si>
  <si>
    <t>INE975F14QU1</t>
  </si>
  <si>
    <t>1101298</t>
  </si>
  <si>
    <t>INE949L16577</t>
  </si>
  <si>
    <t>1101313</t>
  </si>
  <si>
    <t>INE092T16JE0</t>
  </si>
  <si>
    <t>1101300</t>
  </si>
  <si>
    <t>Cooperatieve Rabobank U.A</t>
  </si>
  <si>
    <t>INE480Q16325</t>
  </si>
  <si>
    <t>1101296</t>
  </si>
  <si>
    <t>INE063P16511</t>
  </si>
  <si>
    <t>1101305</t>
  </si>
  <si>
    <t>INE095A16ZM2</t>
  </si>
  <si>
    <t>563</t>
  </si>
  <si>
    <t>SBI Debt Fund Series C-37</t>
  </si>
  <si>
    <t>700309</t>
  </si>
  <si>
    <t>INE115A07KD8</t>
  </si>
  <si>
    <t>700698</t>
  </si>
  <si>
    <t>INE001A07NH5</t>
  </si>
  <si>
    <t>1004938</t>
  </si>
  <si>
    <t>INE476M14BW4</t>
  </si>
  <si>
    <t>1004941</t>
  </si>
  <si>
    <t>INE087M14447</t>
  </si>
  <si>
    <t>1004954</t>
  </si>
  <si>
    <t>INE027E14HL2</t>
  </si>
  <si>
    <t>1101312</t>
  </si>
  <si>
    <t>DCB Bank Ltd.</t>
  </si>
  <si>
    <t>INE503A16FO3</t>
  </si>
  <si>
    <t>1101315</t>
  </si>
  <si>
    <t>INE063P16529</t>
  </si>
  <si>
    <t>1101314</t>
  </si>
  <si>
    <t>INE092T16JF7</t>
  </si>
  <si>
    <t>1101306</t>
  </si>
  <si>
    <t>INE480Q16333</t>
  </si>
  <si>
    <t>1101304</t>
  </si>
  <si>
    <t>INE949L16585</t>
  </si>
  <si>
    <t>SBI Debt Fund Series C-38</t>
  </si>
  <si>
    <t>800246</t>
  </si>
  <si>
    <t>INE115A07NW2</t>
  </si>
  <si>
    <t>701231</t>
  </si>
  <si>
    <t>INE752E07JH3</t>
  </si>
  <si>
    <t>701011</t>
  </si>
  <si>
    <t>INE514E08AX1</t>
  </si>
  <si>
    <t>700214</t>
  </si>
  <si>
    <t>INE752E07MO3</t>
  </si>
  <si>
    <t>1900273</t>
  </si>
  <si>
    <t>8.69% State Government of Kerala 2022</t>
  </si>
  <si>
    <t>IN2020110085</t>
  </si>
  <si>
    <t>1900270</t>
  </si>
  <si>
    <t>8.99% State Government of Gujarat 2022</t>
  </si>
  <si>
    <t>IN1520110132</t>
  </si>
  <si>
    <t>1900292</t>
  </si>
  <si>
    <t>8.39% State Government of Rajasthan 2022</t>
  </si>
  <si>
    <t>IN2920150314</t>
  </si>
  <si>
    <t>1900206</t>
  </si>
  <si>
    <t>9.23% State Government of Gujarat 2022</t>
  </si>
  <si>
    <t>IN1520110140</t>
  </si>
  <si>
    <t>1900272</t>
  </si>
  <si>
    <t>9.10% State Government of Tamil Nadu 2022</t>
  </si>
  <si>
    <t>IN3120120016</t>
  </si>
  <si>
    <t>1900271</t>
  </si>
  <si>
    <t>8.92% State Government of Tamil Nadu 2022</t>
  </si>
  <si>
    <t>IN3120110140</t>
  </si>
  <si>
    <t>1900276</t>
  </si>
  <si>
    <t>8.74% State Government of Karnataka 2022</t>
  </si>
  <si>
    <t>IN1920110054</t>
  </si>
  <si>
    <t>1900309</t>
  </si>
  <si>
    <t>8.61% State Government of Uttar Pradesh 2022</t>
  </si>
  <si>
    <t>IN3320150540</t>
  </si>
  <si>
    <t>566</t>
  </si>
  <si>
    <t>SBI Corporate Bond Fund</t>
  </si>
  <si>
    <t>702222</t>
  </si>
  <si>
    <t>702218</t>
  </si>
  <si>
    <t>INE020B08CF8</t>
  </si>
  <si>
    <t>700663</t>
  </si>
  <si>
    <t>INE906B07FE6</t>
  </si>
  <si>
    <t>701630</t>
  </si>
  <si>
    <t>INE094A08036</t>
  </si>
  <si>
    <t>701594</t>
  </si>
  <si>
    <t>INE556F08JM3</t>
  </si>
  <si>
    <t>701429</t>
  </si>
  <si>
    <t>INE134E08KB3</t>
  </si>
  <si>
    <t>701523</t>
  </si>
  <si>
    <t>INE001A07RV7</t>
  </si>
  <si>
    <t>701490</t>
  </si>
  <si>
    <t>INE031A08723</t>
  </si>
  <si>
    <t>702131</t>
  </si>
  <si>
    <t>INE660A07QE8</t>
  </si>
  <si>
    <t>701396</t>
  </si>
  <si>
    <t>INE020B08831</t>
  </si>
  <si>
    <t>701494</t>
  </si>
  <si>
    <t>INE001A07RU9</t>
  </si>
  <si>
    <t>702221</t>
  </si>
  <si>
    <t>INE115A07OO7</t>
  </si>
  <si>
    <t>701740</t>
  </si>
  <si>
    <t>INE535H07969</t>
  </si>
  <si>
    <t>701332</t>
  </si>
  <si>
    <t>INE514E08BQ3</t>
  </si>
  <si>
    <t>701595</t>
  </si>
  <si>
    <t>INE906B07FX6</t>
  </si>
  <si>
    <t>701701</t>
  </si>
  <si>
    <t>INE848E07443</t>
  </si>
  <si>
    <t>702118</t>
  </si>
  <si>
    <t>INE115A07OM1</t>
  </si>
  <si>
    <t>701693</t>
  </si>
  <si>
    <t>INE090A08TU6</t>
  </si>
  <si>
    <t>701601</t>
  </si>
  <si>
    <t>INE906B07HG7</t>
  </si>
  <si>
    <t>701492</t>
  </si>
  <si>
    <t>INE752E07LY4</t>
  </si>
  <si>
    <t>701904</t>
  </si>
  <si>
    <t>INE752E07KJ7</t>
  </si>
  <si>
    <t>701432</t>
  </si>
  <si>
    <t>INE752E07JV4</t>
  </si>
  <si>
    <t>701271</t>
  </si>
  <si>
    <t>INE752E07KT6</t>
  </si>
  <si>
    <t>701270</t>
  </si>
  <si>
    <t>INE848E07336</t>
  </si>
  <si>
    <t>701719</t>
  </si>
  <si>
    <t>INE00V208025</t>
  </si>
  <si>
    <t>1900166</t>
  </si>
  <si>
    <t>8.27% State Government of Rajasthan 2022</t>
  </si>
  <si>
    <t>IN2920160081</t>
  </si>
  <si>
    <t>1900318</t>
  </si>
  <si>
    <t>8.90% State Government 2022</t>
  </si>
  <si>
    <t>IN2220120033</t>
  </si>
  <si>
    <t>1900277</t>
  </si>
  <si>
    <t>8.52% State Government of Uttar Pradesh 2022</t>
  </si>
  <si>
    <t>IN3320150664</t>
  </si>
  <si>
    <t>567</t>
  </si>
  <si>
    <t>SBI Debt Fund Series C-40</t>
  </si>
  <si>
    <t>800244</t>
  </si>
  <si>
    <t>INE660A07PW2</t>
  </si>
  <si>
    <t>800242</t>
  </si>
  <si>
    <t>INE377Y07052</t>
  </si>
  <si>
    <t>700672</t>
  </si>
  <si>
    <t>INE053F09EK4</t>
  </si>
  <si>
    <t>568</t>
  </si>
  <si>
    <t>SBI Debt Fund Series C-41</t>
  </si>
  <si>
    <t>569</t>
  </si>
  <si>
    <t>SBI Debt Fund Series C-42</t>
  </si>
  <si>
    <t>700757</t>
  </si>
  <si>
    <t>INE001A07PY5</t>
  </si>
  <si>
    <t>1005075</t>
  </si>
  <si>
    <t>INE975F14RF0</t>
  </si>
  <si>
    <t>1005096</t>
  </si>
  <si>
    <t>INE667F14EM7</t>
  </si>
  <si>
    <t>1005077</t>
  </si>
  <si>
    <t>INE121A14QS7</t>
  </si>
  <si>
    <t>1101350</t>
  </si>
  <si>
    <t>INE480Q16366</t>
  </si>
  <si>
    <t>1101348</t>
  </si>
  <si>
    <t>INE503A16FS4</t>
  </si>
  <si>
    <t>1101345</t>
  </si>
  <si>
    <t>INE949L16650</t>
  </si>
  <si>
    <t>SBI Debt Fund Series C-43</t>
  </si>
  <si>
    <t>701715</t>
  </si>
  <si>
    <t>INE752E07ES1</t>
  </si>
  <si>
    <t>1900291</t>
  </si>
  <si>
    <t>8.68% State Government of Uttar Pradesh 2022</t>
  </si>
  <si>
    <t>IN3320150441</t>
  </si>
  <si>
    <t>571</t>
  </si>
  <si>
    <t>SBI Debt Fund Series C-44</t>
  </si>
  <si>
    <t>800247</t>
  </si>
  <si>
    <t>INE535H07AX1</t>
  </si>
  <si>
    <t>573</t>
  </si>
  <si>
    <t>SBI Capital Protection Oriented Fund Series A (Plan 1)</t>
  </si>
  <si>
    <t>701268</t>
  </si>
  <si>
    <t>INE895D08790</t>
  </si>
  <si>
    <t>574</t>
  </si>
  <si>
    <t>SBI Debt Fund Series C-46</t>
  </si>
  <si>
    <t>1900297</t>
  </si>
  <si>
    <t>9.12% State Government of Gujarat 2022</t>
  </si>
  <si>
    <t>IN1520120024</t>
  </si>
  <si>
    <t>575</t>
  </si>
  <si>
    <t>SBI Equity Minimum Variance Fund</t>
  </si>
  <si>
    <t>1300856</t>
  </si>
  <si>
    <t>7.57% The Federal Bank Ltd. (Duration 370 Days)</t>
  </si>
  <si>
    <t>576</t>
  </si>
  <si>
    <t>SBI Debt Fund Series C-47</t>
  </si>
  <si>
    <t>701236</t>
  </si>
  <si>
    <t>INE001A07RO2</t>
  </si>
  <si>
    <t>1005255</t>
  </si>
  <si>
    <t>INE722A14EE8</t>
  </si>
  <si>
    <t>1101430</t>
  </si>
  <si>
    <t>INE503A16FU0</t>
  </si>
  <si>
    <t>1101424</t>
  </si>
  <si>
    <t>INE949L16767</t>
  </si>
  <si>
    <t>1101405</t>
  </si>
  <si>
    <t>INE480Q16408</t>
  </si>
  <si>
    <t>1101408</t>
  </si>
  <si>
    <t>INE063P16610</t>
  </si>
  <si>
    <t>577</t>
  </si>
  <si>
    <t>SBI Debt Fund Series C-48</t>
  </si>
  <si>
    <t>800248</t>
  </si>
  <si>
    <t>INE891K07465</t>
  </si>
  <si>
    <t>578</t>
  </si>
  <si>
    <t>SBI Debt Fund Series C-49</t>
  </si>
  <si>
    <t>SBI Capital Protection Oriented Fund Series A (Plan 2)</t>
  </si>
  <si>
    <t>SBI Debt Fund Series C-50</t>
  </si>
  <si>
    <t>701298</t>
  </si>
  <si>
    <t>INE306N07KX4</t>
  </si>
  <si>
    <t>1900310</t>
  </si>
  <si>
    <t>8.18% State Government of Haryana 2022</t>
  </si>
  <si>
    <t>IN1620160011</t>
  </si>
  <si>
    <t>1900003</t>
  </si>
  <si>
    <t>8.26% State Government of Uttar Pradesh 2022</t>
  </si>
  <si>
    <t>IN3320160069</t>
  </si>
  <si>
    <t>1900307</t>
  </si>
  <si>
    <t>8.21% State Government of Rajasthan 2022</t>
  </si>
  <si>
    <t>IN2920150413</t>
  </si>
  <si>
    <t>SBI Fixed Maturity Plan (FMP)- Series 1</t>
  </si>
  <si>
    <t>1900308</t>
  </si>
  <si>
    <t>8.39% State Government of Uttar Pradesh 2029</t>
  </si>
  <si>
    <t>IN3320180182</t>
  </si>
  <si>
    <t>1900289</t>
  </si>
  <si>
    <t>8.35% State Government of Gujarat 2029</t>
  </si>
  <si>
    <t>IN1520180317</t>
  </si>
  <si>
    <t>1900306</t>
  </si>
  <si>
    <t>8.39% State Government of Bihar 2029</t>
  </si>
  <si>
    <t>IN1320180079</t>
  </si>
  <si>
    <t>1900298</t>
  </si>
  <si>
    <t>8.30% State Government of Gujarat 2029</t>
  </si>
  <si>
    <t>IN1520180325</t>
  </si>
  <si>
    <t>1900305</t>
  </si>
  <si>
    <t>8.06% State Government of Karnataka 2029</t>
  </si>
  <si>
    <t>IN1920180222</t>
  </si>
  <si>
    <t>1900304</t>
  </si>
  <si>
    <t>8.05% State Government of Gujarat 2029</t>
  </si>
  <si>
    <t>IN1520180341</t>
  </si>
  <si>
    <t>582</t>
  </si>
  <si>
    <t>SBI Fixed Maturity Plan (FMP)- Series 2</t>
  </si>
  <si>
    <t>800249</t>
  </si>
  <si>
    <t>INE660A07PR2</t>
  </si>
  <si>
    <t>800252</t>
  </si>
  <si>
    <t>INE306N07KZ9</t>
  </si>
  <si>
    <t>583</t>
  </si>
  <si>
    <t>SBI Fixed Maturity Plan (FMP)- Series 3</t>
  </si>
  <si>
    <t>584</t>
  </si>
  <si>
    <t>SBI Fixed Maturity Plan (FMP)- Series 4</t>
  </si>
  <si>
    <t>700156</t>
  </si>
  <si>
    <t>INE001A07NU8</t>
  </si>
  <si>
    <t>701331</t>
  </si>
  <si>
    <t>INE115A07HB8</t>
  </si>
  <si>
    <t>1005454</t>
  </si>
  <si>
    <t>INE975F14RX3</t>
  </si>
  <si>
    <t>1005438</t>
  </si>
  <si>
    <t>INE722A14EG3</t>
  </si>
  <si>
    <t>1101498</t>
  </si>
  <si>
    <t>INE480Q16424</t>
  </si>
  <si>
    <t>1101497</t>
  </si>
  <si>
    <t>INE503A16FW6</t>
  </si>
  <si>
    <t>1101501</t>
  </si>
  <si>
    <t>INE949L16809</t>
  </si>
  <si>
    <t>1101504</t>
  </si>
  <si>
    <t>INE063P16636</t>
  </si>
  <si>
    <t>585</t>
  </si>
  <si>
    <t>SBI Capital Protection Oriented Fund Series A (Plan 3)</t>
  </si>
  <si>
    <t>701422</t>
  </si>
  <si>
    <t>INE020B08AT3</t>
  </si>
  <si>
    <t>701423</t>
  </si>
  <si>
    <t>INE053F07603</t>
  </si>
  <si>
    <t>1900144</t>
  </si>
  <si>
    <t>8.64% State Government of Andhra Pradesh 2023</t>
  </si>
  <si>
    <t>IN1020120201</t>
  </si>
  <si>
    <t>587</t>
  </si>
  <si>
    <t>SBI Fixed Maturity Plan (FMP)- Series 6</t>
  </si>
  <si>
    <t>1900362</t>
  </si>
  <si>
    <t>8.15% State Government of Rajasthan 2029</t>
  </si>
  <si>
    <t>IN2920190021</t>
  </si>
  <si>
    <t>900100</t>
  </si>
  <si>
    <t>8.16% State Government of Karnataka 2029</t>
  </si>
  <si>
    <t>IN1920180214</t>
  </si>
  <si>
    <t>SBI Fixed Maturity Plan (FMP)- Series 7</t>
  </si>
  <si>
    <t>800254</t>
  </si>
  <si>
    <t>INE975F07GT8</t>
  </si>
  <si>
    <t>589</t>
  </si>
  <si>
    <t>SBI Fixed Maturity Plan (FMP)- Series 8</t>
  </si>
  <si>
    <t>701458</t>
  </si>
  <si>
    <t>INE514E08BE9</t>
  </si>
  <si>
    <t>701459</t>
  </si>
  <si>
    <t>INE756I07CP3</t>
  </si>
  <si>
    <t>SBI Capital Protection Oriented Fund Series A (Plan 4)</t>
  </si>
  <si>
    <t>701489</t>
  </si>
  <si>
    <t>INE752E07JI1</t>
  </si>
  <si>
    <t>701488</t>
  </si>
  <si>
    <t>INE115A07DX1</t>
  </si>
  <si>
    <t>1900413</t>
  </si>
  <si>
    <t>8.10% State Government of Tamil Nadu 2023</t>
  </si>
  <si>
    <t>IN3120130023</t>
  </si>
  <si>
    <t>SBI Fixed Maturity Plan (FMP)- Series 9</t>
  </si>
  <si>
    <t>701511</t>
  </si>
  <si>
    <t>INE020B08BT1</t>
  </si>
  <si>
    <t>592</t>
  </si>
  <si>
    <t>SBI Fixed Maturity Plan (FMP)- Series 10</t>
  </si>
  <si>
    <t>593</t>
  </si>
  <si>
    <t>SBI Fixed Maturity Plan (FMP)- Series 11</t>
  </si>
  <si>
    <t>701519</t>
  </si>
  <si>
    <t>INE261F08BL9</t>
  </si>
  <si>
    <t>594</t>
  </si>
  <si>
    <t>SBI Fixed Maturity Plan (FMP)- Series 12</t>
  </si>
  <si>
    <t>595</t>
  </si>
  <si>
    <t>SBI Fixed Maturity Plan (FMP)- Series 13</t>
  </si>
  <si>
    <t>800262</t>
  </si>
  <si>
    <t>INE891K07499</t>
  </si>
  <si>
    <t>701588</t>
  </si>
  <si>
    <t>INE115A07LZ9</t>
  </si>
  <si>
    <t>596</t>
  </si>
  <si>
    <t>SBI Fixed Maturity Plan (FMP)- Series 14</t>
  </si>
  <si>
    <t>597</t>
  </si>
  <si>
    <t>SBI Fixed Maturity Plan (FMP)- Series 15</t>
  </si>
  <si>
    <t>SBI Fixed Maturity Plan (FMP)- Series 16</t>
  </si>
  <si>
    <t>701687</t>
  </si>
  <si>
    <t>INE306N07LI3</t>
  </si>
  <si>
    <t>599</t>
  </si>
  <si>
    <t>SBI Fixed Maturity Plan (FMP)- Series 17</t>
  </si>
  <si>
    <t>SBI Capital Protection Oriented Fund Series A (Plan 5)</t>
  </si>
  <si>
    <t>701712</t>
  </si>
  <si>
    <t>INE752E07FQ2</t>
  </si>
  <si>
    <t>701716</t>
  </si>
  <si>
    <t>INE134E08EH3</t>
  </si>
  <si>
    <t>701705</t>
  </si>
  <si>
    <t>INE115A07OJ7</t>
  </si>
  <si>
    <t>601</t>
  </si>
  <si>
    <t>SBI Fixed Maturity Plan (FMP)- Series 18</t>
  </si>
  <si>
    <t>701593</t>
  </si>
  <si>
    <t>INE756I07CS7</t>
  </si>
  <si>
    <t>602</t>
  </si>
  <si>
    <t>SBI Capital Protection Oriented Fund Series A (Plan 6)</t>
  </si>
  <si>
    <t>701769</t>
  </si>
  <si>
    <t>INE020B08AM8</t>
  </si>
  <si>
    <t>603</t>
  </si>
  <si>
    <t>SBI Fixed Maturity Plan (FMP)- Series 19</t>
  </si>
  <si>
    <t>604</t>
  </si>
  <si>
    <t>SBI Fixed Maturity Plan (FMP)- Series 20</t>
  </si>
  <si>
    <t>605</t>
  </si>
  <si>
    <t>SBI Fixed Maturity Plan (FMP)- Series 21</t>
  </si>
  <si>
    <t>606</t>
  </si>
  <si>
    <t>SBI Fixed Maturity Plan (FMP)- Series 22</t>
  </si>
  <si>
    <t>607</t>
  </si>
  <si>
    <t>SBI Fixed Maturity Plan (FMP)- Series 23</t>
  </si>
  <si>
    <t>702212</t>
  </si>
  <si>
    <t>INE756I07CW9</t>
  </si>
  <si>
    <t>608</t>
  </si>
  <si>
    <t>SBI Fixed Maturity Plan (FMP)- Series 24</t>
  </si>
  <si>
    <t>609</t>
  </si>
  <si>
    <t>SBI Fixed Maturity Plan (FMP)- Series 25</t>
  </si>
  <si>
    <t>801</t>
  </si>
  <si>
    <t>SBI Resurgent India Opportunities Scheme</t>
  </si>
  <si>
    <t>100405</t>
  </si>
  <si>
    <t>TeamLease Services Ltd.</t>
  </si>
  <si>
    <t>INE985S01024</t>
  </si>
  <si>
    <t>100221</t>
  </si>
  <si>
    <t>Sundram Fasteners Ltd.</t>
  </si>
  <si>
    <t>INE387A01021</t>
  </si>
  <si>
    <t>SMEEF</t>
  </si>
  <si>
    <t>SLMF</t>
  </si>
  <si>
    <t>SMTGS</t>
  </si>
  <si>
    <t>SMGLF</t>
  </si>
  <si>
    <t>SEHF</t>
  </si>
  <si>
    <t>SMIF</t>
  </si>
  <si>
    <t>SCOF</t>
  </si>
  <si>
    <t>STOF</t>
  </si>
  <si>
    <t>SHOF</t>
  </si>
  <si>
    <t>SCF</t>
  </si>
  <si>
    <t>SNIF</t>
  </si>
  <si>
    <t>SMCBF</t>
  </si>
  <si>
    <t>SOF</t>
  </si>
  <si>
    <t>SMMDF</t>
  </si>
  <si>
    <t>SLF</t>
  </si>
  <si>
    <t>SDBF</t>
  </si>
  <si>
    <t>SSF</t>
  </si>
  <si>
    <t>SCRF</t>
  </si>
  <si>
    <t>SFEF</t>
  </si>
  <si>
    <t>SDHF</t>
  </si>
  <si>
    <t>SMUSD</t>
  </si>
  <si>
    <t>SMIDCAP</t>
  </si>
  <si>
    <t>SMCMF</t>
  </si>
  <si>
    <t>SMCOMMA</t>
  </si>
  <si>
    <t>SMGF</t>
  </si>
  <si>
    <t>SMMULTI</t>
  </si>
  <si>
    <t>SMAAF</t>
  </si>
  <si>
    <t>SBLUECHIP</t>
  </si>
  <si>
    <t>SAOF</t>
  </si>
  <si>
    <t>SIF</t>
  </si>
  <si>
    <t>SMLDF</t>
  </si>
  <si>
    <t>SSTDF</t>
  </si>
  <si>
    <t>SETF-Gold</t>
  </si>
  <si>
    <t>SPSU</t>
  </si>
  <si>
    <t>SGF</t>
  </si>
  <si>
    <t>STAF-II</t>
  </si>
  <si>
    <t>SETF-SENSEX</t>
  </si>
  <si>
    <t>SSCF</t>
  </si>
  <si>
    <t>SBPF</t>
  </si>
  <si>
    <t>STAF-III</t>
  </si>
  <si>
    <t>SEOF-I</t>
  </si>
  <si>
    <t>SLTAF-I</t>
  </si>
  <si>
    <t>SLTAF-II</t>
  </si>
  <si>
    <t>SBFS</t>
  </si>
  <si>
    <t>SDAAF</t>
  </si>
  <si>
    <t>SETF-NN50</t>
  </si>
  <si>
    <t>SETF-NBank</t>
  </si>
  <si>
    <t>SETF-BSE 100</t>
  </si>
  <si>
    <t>SESF</t>
  </si>
  <si>
    <t>SETF-Nifty 50</t>
  </si>
  <si>
    <t>SEOF-IV</t>
  </si>
  <si>
    <t>SLTAF-III</t>
  </si>
  <si>
    <t>SETF-10 Yr Gilt</t>
  </si>
  <si>
    <t>SDAFS-XVIII</t>
  </si>
  <si>
    <t>SLTAF-IV</t>
  </si>
  <si>
    <t>SDAFS-XIX</t>
  </si>
  <si>
    <t>SDFS-B-46</t>
  </si>
  <si>
    <t>SDFS-B-49</t>
  </si>
  <si>
    <t>SDAFS-XXII</t>
  </si>
  <si>
    <t>SDFS-C-1</t>
  </si>
  <si>
    <t>SDAFS-XXIII</t>
  </si>
  <si>
    <t>SDFS-C-2</t>
  </si>
  <si>
    <t>SDAFS-XXIV</t>
  </si>
  <si>
    <t>SDAFS-XXV</t>
  </si>
  <si>
    <t>SLTAF-V</t>
  </si>
  <si>
    <t>SDFS-C-7</t>
  </si>
  <si>
    <t>SDAFS-XXVI</t>
  </si>
  <si>
    <t>SDFS-C-8</t>
  </si>
  <si>
    <t>SDFS-C-9</t>
  </si>
  <si>
    <t>SDFS-C-10</t>
  </si>
  <si>
    <t>SDAFS-XXVII</t>
  </si>
  <si>
    <t>SDFS-C-12</t>
  </si>
  <si>
    <t>SDFS-C-14</t>
  </si>
  <si>
    <t>SLTAF-VI</t>
  </si>
  <si>
    <t>SDAFS-XXVIII</t>
  </si>
  <si>
    <t>SDFS-C-16</t>
  </si>
  <si>
    <t>SDFS-C-18</t>
  </si>
  <si>
    <t>SDFS-C-19</t>
  </si>
  <si>
    <t>SDAFS-XXIX</t>
  </si>
  <si>
    <t>SDFS-C-20</t>
  </si>
  <si>
    <t>SDFS-C-21</t>
  </si>
  <si>
    <t>SDFS-C-22</t>
  </si>
  <si>
    <t>SDFS-C-23</t>
  </si>
  <si>
    <t>SETF-SN50</t>
  </si>
  <si>
    <t>SDFS-C-24</t>
  </si>
  <si>
    <t>SDFS-C-25</t>
  </si>
  <si>
    <t>SDAFS-XXX</t>
  </si>
  <si>
    <t>SDFS-C-26</t>
  </si>
  <si>
    <t>SDFS-C-27</t>
  </si>
  <si>
    <t>SDFS-C-28</t>
  </si>
  <si>
    <t>SDFS-C-30</t>
  </si>
  <si>
    <t>SETF-Quality</t>
  </si>
  <si>
    <t>SDFS-C-31</t>
  </si>
  <si>
    <t>SDFS-C-32</t>
  </si>
  <si>
    <t>SDFS-C-33</t>
  </si>
  <si>
    <t>SDFS-C-34</t>
  </si>
  <si>
    <t>SDFS-C-35</t>
  </si>
  <si>
    <t>SDFS-C-36</t>
  </si>
  <si>
    <t>SDFS-C-37</t>
  </si>
  <si>
    <t>SDFS-C-38</t>
  </si>
  <si>
    <t>SCBF</t>
  </si>
  <si>
    <t>SDFS-C-40</t>
  </si>
  <si>
    <t>SDFS-C-41</t>
  </si>
  <si>
    <t>SDFS-C-42</t>
  </si>
  <si>
    <t>SDFS-C-43</t>
  </si>
  <si>
    <t>SDFS-C-44</t>
  </si>
  <si>
    <t>SCPOF-A1</t>
  </si>
  <si>
    <t>SDFS-C-46</t>
  </si>
  <si>
    <t>SEMVF</t>
  </si>
  <si>
    <t>SDFS-C-47</t>
  </si>
  <si>
    <t>SDFS-C-48</t>
  </si>
  <si>
    <t>SDFS-C-49</t>
  </si>
  <si>
    <t>SCPOF-Series A (Plan 2)</t>
  </si>
  <si>
    <t>SDFS-C-50</t>
  </si>
  <si>
    <t>SFMP- Series 1</t>
  </si>
  <si>
    <t>SFMP- Series 2</t>
  </si>
  <si>
    <t>SFMP- Series 3</t>
  </si>
  <si>
    <t>SFMP- Series 4</t>
  </si>
  <si>
    <t>SCPOF-Series A (Plan 3)</t>
  </si>
  <si>
    <t>SFMP- Series 6</t>
  </si>
  <si>
    <t>SFMP- Series 7</t>
  </si>
  <si>
    <t>SFMP- Series 8</t>
  </si>
  <si>
    <t>SCPOF-Series A (Plan 4)</t>
  </si>
  <si>
    <t>SFMP- Series 9</t>
  </si>
  <si>
    <t>SFMP- Series 10</t>
  </si>
  <si>
    <t>SFMP- Series 11</t>
  </si>
  <si>
    <t>SFMP- Series 12</t>
  </si>
  <si>
    <t>SFMP- Series 13</t>
  </si>
  <si>
    <t>SFMP- Series 14</t>
  </si>
  <si>
    <t>SFMP- Series 15</t>
  </si>
  <si>
    <t>SFMP- Series 16</t>
  </si>
  <si>
    <t>SFMP- Series 17</t>
  </si>
  <si>
    <t>SCPOF-Series A (Plan 5)</t>
  </si>
  <si>
    <t>SFMP- Series 18</t>
  </si>
  <si>
    <t>SCPOF-Series A (Plan 6)</t>
  </si>
  <si>
    <t>SFMP- Series 19</t>
  </si>
  <si>
    <t>SFMP- Series 20</t>
  </si>
  <si>
    <t>SFMP- Series 21</t>
  </si>
  <si>
    <t>SFMP- Series 22</t>
  </si>
  <si>
    <t>SFMP- Series 23</t>
  </si>
  <si>
    <t>SFMP- Series 24</t>
  </si>
  <si>
    <t>SFMP- Series 25</t>
  </si>
  <si>
    <t>SBIRIOS</t>
  </si>
  <si>
    <t>Back to Index</t>
  </si>
  <si>
    <t>Scheme Code</t>
  </si>
  <si>
    <t>Scheme Short code</t>
  </si>
  <si>
    <t>Scheme Name</t>
  </si>
  <si>
    <t>National Stock Exchange of India Ltd. 26-DEC-19</t>
  </si>
  <si>
    <t>Long</t>
  </si>
  <si>
    <t>Index Futures</t>
  </si>
  <si>
    <t>Aurobindo Pharma Ltd. 26-DEC-19</t>
  </si>
  <si>
    <t>Stock Futures</t>
  </si>
  <si>
    <t>Punjab National Bank 26-DEC-19</t>
  </si>
  <si>
    <t>Hindalco Industries Ltd. 26-DEC-19</t>
  </si>
  <si>
    <t>Voltas Ltd. 26-DEC-19</t>
  </si>
  <si>
    <t>Bank of Baroda 26-DEC-19</t>
  </si>
  <si>
    <t>Name of the Instrument</t>
  </si>
  <si>
    <t>Long / Short</t>
  </si>
  <si>
    <t>Call/Put</t>
  </si>
  <si>
    <t>Market value 
(Rs. in Lakhs)</t>
  </si>
  <si>
    <t>Derivatives Total</t>
  </si>
  <si>
    <t>DERIVATIVES</t>
  </si>
  <si>
    <t>Reliance Industries Ltd. 26-DEC-19</t>
  </si>
  <si>
    <t>Short</t>
  </si>
  <si>
    <t>Housing Development Finance Corporation Ltd. 26-DEC-19</t>
  </si>
  <si>
    <t>HDFC Bank Ltd. 26-DEC-19</t>
  </si>
  <si>
    <t>State Bank of India 26-DEC-19</t>
  </si>
  <si>
    <t>Axis Bank Ltd. 26-DEC-19</t>
  </si>
  <si>
    <t>ITC Ltd. 26-DEC-19</t>
  </si>
  <si>
    <t>Bajaj Finance Ltd. 26-DEC-19</t>
  </si>
  <si>
    <t>Sun Pharmaceutical Industries Ltd. 26-DEC-19</t>
  </si>
  <si>
    <t>Asian Paints Ltd. 26-DEC-19</t>
  </si>
  <si>
    <t>Shriram Transport Finance Company Ltd. 26-DEC-19</t>
  </si>
  <si>
    <t>Adani Ports and Special Economic Zone Ltd. 26-DEC-19</t>
  </si>
  <si>
    <t>Grasim Industries Ltd. 26-DEC-19</t>
  </si>
  <si>
    <t>Hindustan Unilever Ltd. 26-DEC-19</t>
  </si>
  <si>
    <t>Tata Consultancy Services Ltd. 26-DEC-19</t>
  </si>
  <si>
    <t>Larsen &amp; Toubro Ltd. 26-DEC-19</t>
  </si>
  <si>
    <t>Ultratech Cement Ltd. 26-DEC-19</t>
  </si>
  <si>
    <t>Dr. Reddy's Laboratories Ltd. 26-DEC-19</t>
  </si>
  <si>
    <t>Tata Steel Ltd. 26-DEC-19</t>
  </si>
  <si>
    <t>Infosys Ltd. 26-DEC-19</t>
  </si>
  <si>
    <t>Bharti Airtel Ltd. 26-DEC-19</t>
  </si>
  <si>
    <t>Britannia Industries Ltd. 26-DEC-19</t>
  </si>
  <si>
    <t>Ambuja Cements Ltd. 26-DEC-19</t>
  </si>
  <si>
    <t>JSW Steel Ltd. 26-DEC-19</t>
  </si>
  <si>
    <t>HCL Technologies Ltd. 26-DEC-19</t>
  </si>
  <si>
    <t>Mahindra &amp; Mahindra Ltd. 26-DEC-19</t>
  </si>
  <si>
    <t>UPL Ltd. 26-DEC-19</t>
  </si>
  <si>
    <t>Cadila Healthcare Ltd. 26-DEC-19</t>
  </si>
  <si>
    <t>Eicher Motors Ltd. 26-DEC-19</t>
  </si>
  <si>
    <t>DLF Ltd. 26-DEC-19</t>
  </si>
  <si>
    <t>Cipla Ltd. 26-DEC-19</t>
  </si>
  <si>
    <t>Pidilite Industries Ltd. 26-DEC-19</t>
  </si>
  <si>
    <t>Dabur India Ltd. 26-DEC-19</t>
  </si>
  <si>
    <t>Jindal Steel &amp; Power Ltd. 26-DEC-19</t>
  </si>
  <si>
    <t>Mahindra &amp; Mahindra Financial Services Ltd. 26-DEC-19</t>
  </si>
  <si>
    <t>The Federal Bank Ltd. 26-DEC-19</t>
  </si>
  <si>
    <t>IndusInd Bank Ltd. 26-DEC-19</t>
  </si>
  <si>
    <t>Vedanta Ltd. 26-DEC-19</t>
  </si>
  <si>
    <t>Zee Entertainment Enterprises Ltd. 26-DEC-19</t>
  </si>
  <si>
    <t>Petronet LNG Ltd. 26-DEC-19</t>
  </si>
  <si>
    <t>United Spirits Ltd. 26-DEC-19</t>
  </si>
  <si>
    <t>Divi's Laboratories Ltd. 26-DEC-19</t>
  </si>
  <si>
    <t>Nestle India Ltd. 26-DEC-19</t>
  </si>
  <si>
    <t>Bajaj Finserv Ltd. 26-DEC-19</t>
  </si>
  <si>
    <t>Canara Bank 26-DEC-19</t>
  </si>
  <si>
    <t>Tata Motors Ltd. 26-DEC-19</t>
  </si>
  <si>
    <t>United Breweries Ltd. 26-DEC-19</t>
  </si>
  <si>
    <t>Bharat Petroleum Corporation Ltd. 26-DEC-19</t>
  </si>
  <si>
    <t>Tata Motors DVR Ltd. 26-DEC-19</t>
  </si>
  <si>
    <t>Equitas Holdings Ltd. 26-DEC-19</t>
  </si>
  <si>
    <t>Titan Company Ltd. 26-DEC-19</t>
  </si>
  <si>
    <t>Tech Mahindra Ltd. 26-DEC-19</t>
  </si>
  <si>
    <t>Wipro Ltd. 26-DEC-19</t>
  </si>
  <si>
    <t>Interglobe Aviation Ltd. 26-DEC-19</t>
  </si>
  <si>
    <t>Tata Global Beverages Ltd. 26-DEC-19</t>
  </si>
  <si>
    <t>Union Bank of India 26-DEC-19</t>
  </si>
  <si>
    <t>Tata Power Company Ltd. 26-DEC-19</t>
  </si>
  <si>
    <t>CESC Ltd. 26-DEC-19</t>
  </si>
  <si>
    <t>ACC Ltd. 26-DEC-19</t>
  </si>
  <si>
    <t>Marico Ltd. 26-DEC-19</t>
  </si>
  <si>
    <t>LIC Housing Finance Ltd. 26-DEC-19</t>
  </si>
  <si>
    <t>Hero MotoCorp Ltd. 26-DEC-19</t>
  </si>
  <si>
    <t>Maruti Suzuki India Ltd. 26-DEC-19</t>
  </si>
  <si>
    <t>SRF Ltd. 26-DEC-19</t>
  </si>
  <si>
    <t>Bosch Ltd. 26-DEC-19</t>
  </si>
  <si>
    <t>Bajaj Auto Ltd. 26-DEC-19</t>
  </si>
  <si>
    <t>Bharat Heavy Electricals Ltd. 26-DEC-19</t>
  </si>
  <si>
    <t>REC Ltd. 26-DEC-19</t>
  </si>
  <si>
    <t>Kotak Mahindra Bank Ltd. 26-DEC-19</t>
  </si>
  <si>
    <t>Glenmark Pharmaceuticals Ltd. 26-DEC-19</t>
  </si>
  <si>
    <t>Escorts Ltd. 26-DEC-19</t>
  </si>
  <si>
    <t>NCC Ltd. 26-DEC-19</t>
  </si>
  <si>
    <t>Ashok Leyland Ltd. 26-DEC-19</t>
  </si>
  <si>
    <t>Lupin Ltd. 26-DEC-19</t>
  </si>
  <si>
    <t>Siemens Ltd. 26-DEC-19</t>
  </si>
  <si>
    <t>Steel Authority of India Ltd. 26-DEC-19</t>
  </si>
  <si>
    <t>Margin amount for Derivative positions</t>
  </si>
  <si>
    <t>#</t>
  </si>
  <si>
    <t>INE445L08391</t>
  </si>
  <si>
    <t>3. Aggregate investments by other schemes of SBI Mutual Fund at the end of the period is Rs.237.14 Lakhs</t>
  </si>
  <si>
    <t>I**</t>
  </si>
  <si>
    <t>Reverse Repo</t>
  </si>
  <si>
    <r>
      <rPr>
        <sz val="11"/>
        <rFont val="Calibri"/>
        <family val="2"/>
      </rPr>
      <t>3. One instance – Rationale for valuation changes of RHFL, please click here --</t>
    </r>
    <r>
      <rPr>
        <u/>
        <sz val="11"/>
        <color indexed="12"/>
        <rFont val="Calibri"/>
        <family val="2"/>
      </rPr>
      <t xml:space="preserve"> https://www.sbimf.com/campaign/pdf/update%20on%20valuation%20of%20debt%20securities%20of%20reliance%20home%20finance%20ltd.pdf</t>
    </r>
  </si>
  <si>
    <t>Notional Value
(Rs. in Lakhs)</t>
  </si>
  <si>
    <t>INTEREST RATE SWAPS</t>
  </si>
  <si>
    <t>ICICI Bank Ltd 11-OCT-24</t>
  </si>
  <si>
    <t>INE476M07BT4</t>
  </si>
  <si>
    <t>INE476M07BU2</t>
  </si>
  <si>
    <t>A**</t>
  </si>
  <si>
    <t xml:space="preserve">Partly Paid  / A** </t>
  </si>
  <si>
    <t>Partly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</si>
</sst>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2" formatCode="dd/mm/yyyy;@"/>
    <numFmt numFmtId="176" formatCode="_(* #,##0_);_(* \(#,##0\);_(* &quot;-&quot;??_);_(@_)"/>
    <numFmt numFmtId="178" formatCode="mmmm\ dd\,\ yyyy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u/>
      <sz val="11"/>
      <color indexed="12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8" fillId="0" borderId="0" xfId="0" applyFont="1"/>
    <xf numFmtId="0" fontId="9" fillId="0" borderId="0" xfId="0" applyFont="1"/>
    <xf numFmtId="172" fontId="9" fillId="0" borderId="0" xfId="0" applyNumberFormat="1" applyFont="1"/>
    <xf numFmtId="0" fontId="9" fillId="0" borderId="7" xfId="0" applyFont="1" applyBorder="1"/>
    <xf numFmtId="172" fontId="9" fillId="0" borderId="8" xfId="0" applyNumberFormat="1" applyFont="1" applyBorder="1"/>
    <xf numFmtId="0" fontId="2" fillId="2" borderId="9" xfId="0" applyFont="1" applyFill="1" applyBorder="1" applyAlignment="1">
      <alignment horizontal="center"/>
    </xf>
    <xf numFmtId="176" fontId="2" fillId="2" borderId="9" xfId="2" applyNumberFormat="1" applyFont="1" applyFill="1" applyBorder="1"/>
    <xf numFmtId="172" fontId="9" fillId="0" borderId="10" xfId="0" applyNumberFormat="1" applyFont="1" applyBorder="1"/>
    <xf numFmtId="0" fontId="9" fillId="0" borderId="11" xfId="0" applyFont="1" applyBorder="1"/>
    <xf numFmtId="0" fontId="10" fillId="0" borderId="0" xfId="0" applyFont="1"/>
    <xf numFmtId="0" fontId="11" fillId="0" borderId="0" xfId="0" applyFont="1"/>
    <xf numFmtId="172" fontId="9" fillId="0" borderId="12" xfId="0" applyNumberFormat="1" applyFont="1" applyBorder="1"/>
    <xf numFmtId="0" fontId="2" fillId="0" borderId="1" xfId="0" applyFont="1" applyFill="1" applyBorder="1" applyAlignment="1">
      <alignment vertical="center"/>
    </xf>
    <xf numFmtId="4" fontId="2" fillId="0" borderId="2" xfId="6" applyNumberFormat="1" applyFont="1" applyFill="1" applyBorder="1" applyAlignment="1">
      <alignment vertical="center" wrapText="1"/>
    </xf>
    <xf numFmtId="0" fontId="11" fillId="2" borderId="3" xfId="4" applyFont="1" applyFill="1" applyBorder="1"/>
    <xf numFmtId="172" fontId="11" fillId="0" borderId="0" xfId="0" applyNumberFormat="1" applyFont="1"/>
    <xf numFmtId="43" fontId="11" fillId="0" borderId="0" xfId="1" applyFont="1"/>
    <xf numFmtId="43" fontId="9" fillId="0" borderId="0" xfId="1" applyFont="1"/>
    <xf numFmtId="43" fontId="2" fillId="0" borderId="1" xfId="1" applyFont="1" applyFill="1" applyBorder="1" applyAlignment="1">
      <alignment vertical="center" wrapText="1"/>
    </xf>
    <xf numFmtId="176" fontId="11" fillId="0" borderId="0" xfId="1" applyNumberFormat="1" applyFont="1"/>
    <xf numFmtId="176" fontId="9" fillId="0" borderId="0" xfId="1" applyNumberFormat="1" applyFont="1"/>
    <xf numFmtId="176" fontId="2" fillId="0" borderId="1" xfId="1" applyNumberFormat="1" applyFont="1" applyFill="1" applyBorder="1" applyAlignment="1">
      <alignment vertical="center"/>
    </xf>
    <xf numFmtId="176" fontId="9" fillId="0" borderId="7" xfId="1" applyNumberFormat="1" applyFont="1" applyBorder="1"/>
    <xf numFmtId="176" fontId="9" fillId="0" borderId="11" xfId="1" applyNumberFormat="1" applyFont="1" applyBorder="1"/>
    <xf numFmtId="176" fontId="9" fillId="0" borderId="9" xfId="1" applyNumberFormat="1" applyFont="1" applyBorder="1"/>
    <xf numFmtId="0" fontId="12" fillId="0" borderId="0" xfId="0" applyFont="1"/>
    <xf numFmtId="178" fontId="13" fillId="0" borderId="0" xfId="0" applyNumberFormat="1" applyFont="1" applyAlignment="1">
      <alignment horizontal="left"/>
    </xf>
    <xf numFmtId="43" fontId="9" fillId="0" borderId="7" xfId="1" applyFont="1" applyBorder="1" applyAlignment="1">
      <alignment horizontal="right"/>
    </xf>
    <xf numFmtId="43" fontId="9" fillId="0" borderId="11" xfId="1" applyFont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8" fillId="0" borderId="5" xfId="1" applyFont="1" applyBorder="1" applyAlignment="1">
      <alignment horizontal="right"/>
    </xf>
    <xf numFmtId="0" fontId="7" fillId="0" borderId="0" xfId="0" applyFont="1"/>
    <xf numFmtId="0" fontId="11" fillId="2" borderId="0" xfId="4" applyFont="1" applyFill="1" applyBorder="1"/>
    <xf numFmtId="172" fontId="6" fillId="0" borderId="0" xfId="3" quotePrefix="1" applyNumberFormat="1" applyAlignment="1" applyProtection="1"/>
    <xf numFmtId="0" fontId="7" fillId="0" borderId="4" xfId="0" applyFont="1" applyBorder="1"/>
    <xf numFmtId="0" fontId="0" fillId="0" borderId="4" xfId="0" applyBorder="1"/>
    <xf numFmtId="0" fontId="6" fillId="0" borderId="4" xfId="3" applyBorder="1" applyAlignment="1" applyProtection="1"/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43" fontId="8" fillId="0" borderId="4" xfId="1" applyFont="1" applyBorder="1" applyAlignment="1">
      <alignment vertical="center"/>
    </xf>
    <xf numFmtId="43" fontId="8" fillId="0" borderId="4" xfId="1" applyFont="1" applyBorder="1" applyAlignment="1">
      <alignment vertical="center" wrapText="1"/>
    </xf>
    <xf numFmtId="0" fontId="9" fillId="0" borderId="4" xfId="0" applyFont="1" applyBorder="1"/>
    <xf numFmtId="43" fontId="9" fillId="0" borderId="4" xfId="1" applyFont="1" applyBorder="1"/>
    <xf numFmtId="0" fontId="8" fillId="0" borderId="4" xfId="0" applyFont="1" applyBorder="1"/>
    <xf numFmtId="43" fontId="8" fillId="0" borderId="4" xfId="1" applyFont="1" applyBorder="1"/>
    <xf numFmtId="0" fontId="14" fillId="0" borderId="0" xfId="0" applyFont="1"/>
    <xf numFmtId="43" fontId="14" fillId="0" borderId="0" xfId="1" applyFont="1"/>
    <xf numFmtId="0" fontId="2" fillId="0" borderId="6" xfId="6" applyFont="1" applyFill="1" applyBorder="1" applyAlignment="1">
      <alignment vertical="center"/>
    </xf>
    <xf numFmtId="0" fontId="9" fillId="0" borderId="13" xfId="0" applyFont="1" applyBorder="1"/>
    <xf numFmtId="0" fontId="9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9" fillId="0" borderId="17" xfId="0" applyFont="1" applyBorder="1"/>
    <xf numFmtId="0" fontId="8" fillId="0" borderId="17" xfId="0" applyFont="1" applyFill="1" applyBorder="1"/>
    <xf numFmtId="0" fontId="2" fillId="2" borderId="17" xfId="4" applyFont="1" applyFill="1" applyBorder="1"/>
    <xf numFmtId="0" fontId="8" fillId="0" borderId="17" xfId="0" applyFont="1" applyBorder="1"/>
    <xf numFmtId="0" fontId="9" fillId="0" borderId="17" xfId="0" applyFont="1" applyFill="1" applyBorder="1"/>
    <xf numFmtId="0" fontId="2" fillId="2" borderId="18" xfId="0" applyFont="1" applyFill="1" applyBorder="1"/>
    <xf numFmtId="2" fontId="9" fillId="0" borderId="11" xfId="1" applyNumberFormat="1" applyFont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43" fontId="9" fillId="0" borderId="0" xfId="0" applyNumberFormat="1" applyFont="1"/>
    <xf numFmtId="0" fontId="6" fillId="0" borderId="0" xfId="3" applyAlignment="1" applyProtection="1"/>
    <xf numFmtId="4" fontId="2" fillId="2" borderId="4" xfId="1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ustomXml" Target="../customXml/item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https://www.sbimf.com/campaign/pdf/update%20on%20valuation%20of%20debt%20securities%20of%20reliance%20home%20finance%20ltd.pdf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6"/>
  <sheetViews>
    <sheetView showGridLines="0" tabSelected="1" zoomScale="90" zoomScaleNormal="90" workbookViewId="0">
      <selection activeCell="H5" sqref="H5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53.28515625" bestFit="1" customWidth="1"/>
  </cols>
  <sheetData>
    <row r="1" spans="1:3" s="32" customFormat="1" ht="18.75" x14ac:dyDescent="0.3">
      <c r="A1" s="64" t="s">
        <v>12</v>
      </c>
      <c r="B1" s="64"/>
      <c r="C1" s="64"/>
    </row>
    <row r="2" spans="1:3" s="32" customFormat="1" x14ac:dyDescent="0.25"/>
    <row r="3" spans="1:3" s="32" customFormat="1" x14ac:dyDescent="0.25">
      <c r="A3" s="35" t="s">
        <v>3593</v>
      </c>
      <c r="B3" s="35" t="s">
        <v>3594</v>
      </c>
      <c r="C3" s="35" t="s">
        <v>3595</v>
      </c>
    </row>
    <row r="4" spans="1:3" x14ac:dyDescent="0.25">
      <c r="A4" s="36" t="s">
        <v>25</v>
      </c>
      <c r="B4" s="37" t="s">
        <v>3449</v>
      </c>
      <c r="C4" s="36" t="s">
        <v>27</v>
      </c>
    </row>
    <row r="5" spans="1:3" x14ac:dyDescent="0.25">
      <c r="A5" s="36" t="s">
        <v>182</v>
      </c>
      <c r="B5" s="37" t="s">
        <v>3450</v>
      </c>
      <c r="C5" s="36" t="s">
        <v>183</v>
      </c>
    </row>
    <row r="6" spans="1:3" x14ac:dyDescent="0.25">
      <c r="A6" s="36" t="s">
        <v>305</v>
      </c>
      <c r="B6" s="37" t="s">
        <v>3451</v>
      </c>
      <c r="C6" s="36" t="s">
        <v>306</v>
      </c>
    </row>
    <row r="7" spans="1:3" x14ac:dyDescent="0.25">
      <c r="A7" s="36" t="s">
        <v>398</v>
      </c>
      <c r="B7" s="37" t="s">
        <v>3452</v>
      </c>
      <c r="C7" s="36" t="s">
        <v>399</v>
      </c>
    </row>
    <row r="8" spans="1:3" x14ac:dyDescent="0.25">
      <c r="A8" s="36" t="s">
        <v>475</v>
      </c>
      <c r="B8" s="37" t="s">
        <v>3453</v>
      </c>
      <c r="C8" s="36" t="s">
        <v>476</v>
      </c>
    </row>
    <row r="9" spans="1:3" x14ac:dyDescent="0.25">
      <c r="A9" s="36" t="s">
        <v>737</v>
      </c>
      <c r="B9" s="37" t="s">
        <v>3454</v>
      </c>
      <c r="C9" s="36" t="s">
        <v>738</v>
      </c>
    </row>
    <row r="10" spans="1:3" x14ac:dyDescent="0.25">
      <c r="A10" s="36" t="s">
        <v>758</v>
      </c>
      <c r="B10" s="37" t="s">
        <v>3455</v>
      </c>
      <c r="C10" s="36" t="s">
        <v>759</v>
      </c>
    </row>
    <row r="11" spans="1:3" x14ac:dyDescent="0.25">
      <c r="A11" s="36" t="s">
        <v>788</v>
      </c>
      <c r="B11" s="37" t="s">
        <v>3456</v>
      </c>
      <c r="C11" s="36" t="s">
        <v>789</v>
      </c>
    </row>
    <row r="12" spans="1:3" x14ac:dyDescent="0.25">
      <c r="A12" s="36" t="s">
        <v>820</v>
      </c>
      <c r="B12" s="37" t="s">
        <v>3457</v>
      </c>
      <c r="C12" s="36" t="s">
        <v>821</v>
      </c>
    </row>
    <row r="13" spans="1:3" x14ac:dyDescent="0.25">
      <c r="A13" s="36" t="s">
        <v>854</v>
      </c>
      <c r="B13" s="37" t="s">
        <v>3458</v>
      </c>
      <c r="C13" s="36" t="s">
        <v>855</v>
      </c>
    </row>
    <row r="14" spans="1:3" x14ac:dyDescent="0.25">
      <c r="A14" s="36" t="s">
        <v>895</v>
      </c>
      <c r="B14" s="37" t="s">
        <v>3459</v>
      </c>
      <c r="C14" s="36" t="s">
        <v>896</v>
      </c>
    </row>
    <row r="15" spans="1:3" x14ac:dyDescent="0.25">
      <c r="A15" s="36" t="s">
        <v>942</v>
      </c>
      <c r="B15" s="37" t="s">
        <v>3460</v>
      </c>
      <c r="C15" s="36" t="s">
        <v>943</v>
      </c>
    </row>
    <row r="16" spans="1:3" x14ac:dyDescent="0.25">
      <c r="A16" s="36" t="s">
        <v>961</v>
      </c>
      <c r="B16" s="37" t="s">
        <v>3461</v>
      </c>
      <c r="C16" s="36" t="s">
        <v>962</v>
      </c>
    </row>
    <row r="17" spans="1:3" x14ac:dyDescent="0.25">
      <c r="A17" s="36" t="s">
        <v>964</v>
      </c>
      <c r="B17" s="37" t="s">
        <v>3462</v>
      </c>
      <c r="C17" s="36" t="s">
        <v>965</v>
      </c>
    </row>
    <row r="18" spans="1:3" x14ac:dyDescent="0.25">
      <c r="A18" s="36" t="s">
        <v>997</v>
      </c>
      <c r="B18" s="37" t="s">
        <v>3463</v>
      </c>
      <c r="C18" s="36" t="s">
        <v>998</v>
      </c>
    </row>
    <row r="19" spans="1:3" x14ac:dyDescent="0.25">
      <c r="A19" s="36" t="s">
        <v>1247</v>
      </c>
      <c r="B19" s="37" t="s">
        <v>3464</v>
      </c>
      <c r="C19" s="36" t="s">
        <v>1248</v>
      </c>
    </row>
    <row r="20" spans="1:3" x14ac:dyDescent="0.25">
      <c r="A20" s="36" t="s">
        <v>1257</v>
      </c>
      <c r="B20" s="37" t="s">
        <v>3465</v>
      </c>
      <c r="C20" s="36" t="s">
        <v>1258</v>
      </c>
    </row>
    <row r="21" spans="1:3" x14ac:dyDescent="0.25">
      <c r="A21" s="36" t="s">
        <v>1409</v>
      </c>
      <c r="B21" s="37" t="s">
        <v>3466</v>
      </c>
      <c r="C21" s="36" t="s">
        <v>1410</v>
      </c>
    </row>
    <row r="22" spans="1:3" x14ac:dyDescent="0.25">
      <c r="A22" s="36" t="s">
        <v>1525</v>
      </c>
      <c r="B22" s="37" t="s">
        <v>3467</v>
      </c>
      <c r="C22" s="36" t="s">
        <v>1526</v>
      </c>
    </row>
    <row r="23" spans="1:3" x14ac:dyDescent="0.25">
      <c r="A23" s="36" t="s">
        <v>1541</v>
      </c>
      <c r="B23" s="37" t="s">
        <v>3468</v>
      </c>
      <c r="C23" s="36" t="s">
        <v>1542</v>
      </c>
    </row>
    <row r="24" spans="1:3" x14ac:dyDescent="0.25">
      <c r="A24" s="36" t="s">
        <v>1548</v>
      </c>
      <c r="B24" s="37" t="s">
        <v>3469</v>
      </c>
      <c r="C24" s="36" t="s">
        <v>1549</v>
      </c>
    </row>
    <row r="25" spans="1:3" x14ac:dyDescent="0.25">
      <c r="A25" s="36" t="s">
        <v>1737</v>
      </c>
      <c r="B25" s="37" t="s">
        <v>3470</v>
      </c>
      <c r="C25" s="36" t="s">
        <v>1738</v>
      </c>
    </row>
    <row r="26" spans="1:3" x14ac:dyDescent="0.25">
      <c r="A26" s="36" t="s">
        <v>1785</v>
      </c>
      <c r="B26" s="37" t="s">
        <v>3471</v>
      </c>
      <c r="C26" s="36" t="s">
        <v>1786</v>
      </c>
    </row>
    <row r="27" spans="1:3" x14ac:dyDescent="0.25">
      <c r="A27" s="36" t="s">
        <v>1787</v>
      </c>
      <c r="B27" s="37" t="s">
        <v>3472</v>
      </c>
      <c r="C27" s="36" t="s">
        <v>1788</v>
      </c>
    </row>
    <row r="28" spans="1:3" x14ac:dyDescent="0.25">
      <c r="A28" s="36" t="s">
        <v>1807</v>
      </c>
      <c r="B28" s="37" t="s">
        <v>3473</v>
      </c>
      <c r="C28" s="36" t="s">
        <v>1808</v>
      </c>
    </row>
    <row r="29" spans="1:3" x14ac:dyDescent="0.25">
      <c r="A29" s="36" t="s">
        <v>1815</v>
      </c>
      <c r="B29" s="37" t="s">
        <v>3474</v>
      </c>
      <c r="C29" s="36" t="s">
        <v>1816</v>
      </c>
    </row>
    <row r="30" spans="1:3" x14ac:dyDescent="0.25">
      <c r="A30" s="36" t="s">
        <v>1828</v>
      </c>
      <c r="B30" s="37" t="s">
        <v>3475</v>
      </c>
      <c r="C30" s="36" t="s">
        <v>1829</v>
      </c>
    </row>
    <row r="31" spans="1:3" x14ac:dyDescent="0.25">
      <c r="A31" s="36" t="s">
        <v>1900</v>
      </c>
      <c r="B31" s="37" t="s">
        <v>3476</v>
      </c>
      <c r="C31" s="36" t="s">
        <v>1901</v>
      </c>
    </row>
    <row r="32" spans="1:3" x14ac:dyDescent="0.25">
      <c r="A32" s="36" t="s">
        <v>1905</v>
      </c>
      <c r="B32" s="37" t="s">
        <v>3477</v>
      </c>
      <c r="C32" s="36" t="s">
        <v>1906</v>
      </c>
    </row>
    <row r="33" spans="1:3" x14ac:dyDescent="0.25">
      <c r="A33" s="36" t="s">
        <v>1985</v>
      </c>
      <c r="B33" s="37" t="s">
        <v>3478</v>
      </c>
      <c r="C33" s="36" t="s">
        <v>1986</v>
      </c>
    </row>
    <row r="34" spans="1:3" x14ac:dyDescent="0.25">
      <c r="A34" s="36" t="s">
        <v>1996</v>
      </c>
      <c r="B34" s="37" t="s">
        <v>3479</v>
      </c>
      <c r="C34" s="36" t="s">
        <v>1997</v>
      </c>
    </row>
    <row r="35" spans="1:3" x14ac:dyDescent="0.25">
      <c r="A35" s="36" t="s">
        <v>2128</v>
      </c>
      <c r="B35" s="37" t="s">
        <v>3480</v>
      </c>
      <c r="C35" s="36" t="s">
        <v>2129</v>
      </c>
    </row>
    <row r="36" spans="1:3" x14ac:dyDescent="0.25">
      <c r="A36" s="36" t="s">
        <v>2305</v>
      </c>
      <c r="B36" s="37" t="s">
        <v>3481</v>
      </c>
      <c r="C36" s="36" t="s">
        <v>2306</v>
      </c>
    </row>
    <row r="37" spans="1:3" x14ac:dyDescent="0.25">
      <c r="A37" s="36" t="s">
        <v>2101</v>
      </c>
      <c r="B37" s="37" t="s">
        <v>3482</v>
      </c>
      <c r="C37" s="36" t="s">
        <v>2307</v>
      </c>
    </row>
    <row r="38" spans="1:3" x14ac:dyDescent="0.25">
      <c r="A38" s="36" t="s">
        <v>2316</v>
      </c>
      <c r="B38" s="37" t="s">
        <v>3483</v>
      </c>
      <c r="C38" s="36" t="s">
        <v>2317</v>
      </c>
    </row>
    <row r="39" spans="1:3" x14ac:dyDescent="0.25">
      <c r="A39" s="36" t="s">
        <v>2320</v>
      </c>
      <c r="B39" s="37" t="s">
        <v>3484</v>
      </c>
      <c r="C39" s="36" t="s">
        <v>2321</v>
      </c>
    </row>
    <row r="40" spans="1:3" x14ac:dyDescent="0.25">
      <c r="A40" s="36" t="s">
        <v>2331</v>
      </c>
      <c r="B40" s="37" t="s">
        <v>3485</v>
      </c>
      <c r="C40" s="36" t="s">
        <v>2332</v>
      </c>
    </row>
    <row r="41" spans="1:3" x14ac:dyDescent="0.25">
      <c r="A41" s="36" t="s">
        <v>2333</v>
      </c>
      <c r="B41" s="37" t="s">
        <v>3486</v>
      </c>
      <c r="C41" s="36" t="s">
        <v>2334</v>
      </c>
    </row>
    <row r="42" spans="1:3" x14ac:dyDescent="0.25">
      <c r="A42" s="36" t="s">
        <v>2359</v>
      </c>
      <c r="B42" s="37" t="s">
        <v>3487</v>
      </c>
      <c r="C42" s="36" t="s">
        <v>2360</v>
      </c>
    </row>
    <row r="43" spans="1:3" x14ac:dyDescent="0.25">
      <c r="A43" s="36" t="s">
        <v>2404</v>
      </c>
      <c r="B43" s="37" t="s">
        <v>3488</v>
      </c>
      <c r="C43" s="36" t="s">
        <v>2405</v>
      </c>
    </row>
    <row r="44" spans="1:3" x14ac:dyDescent="0.25">
      <c r="A44" s="36" t="s">
        <v>2406</v>
      </c>
      <c r="B44" s="37" t="s">
        <v>3489</v>
      </c>
      <c r="C44" s="36" t="s">
        <v>2407</v>
      </c>
    </row>
    <row r="45" spans="1:3" x14ac:dyDescent="0.25">
      <c r="A45" s="36" t="s">
        <v>2408</v>
      </c>
      <c r="B45" s="37" t="s">
        <v>3490</v>
      </c>
      <c r="C45" s="36" t="s">
        <v>2409</v>
      </c>
    </row>
    <row r="46" spans="1:3" x14ac:dyDescent="0.25">
      <c r="A46" s="36" t="s">
        <v>2419</v>
      </c>
      <c r="B46" s="37" t="s">
        <v>3491</v>
      </c>
      <c r="C46" s="36" t="s">
        <v>2420</v>
      </c>
    </row>
    <row r="47" spans="1:3" x14ac:dyDescent="0.25">
      <c r="A47" s="36" t="s">
        <v>2421</v>
      </c>
      <c r="B47" s="37" t="s">
        <v>3492</v>
      </c>
      <c r="C47" s="36" t="s">
        <v>2422</v>
      </c>
    </row>
    <row r="48" spans="1:3" x14ac:dyDescent="0.25">
      <c r="A48" s="36" t="s">
        <v>2426</v>
      </c>
      <c r="B48" s="37" t="s">
        <v>3493</v>
      </c>
      <c r="C48" s="36" t="s">
        <v>2427</v>
      </c>
    </row>
    <row r="49" spans="1:3" x14ac:dyDescent="0.25">
      <c r="A49" s="36" t="s">
        <v>2434</v>
      </c>
      <c r="B49" s="37" t="s">
        <v>3494</v>
      </c>
      <c r="C49" s="36" t="s">
        <v>2435</v>
      </c>
    </row>
    <row r="50" spans="1:3" x14ac:dyDescent="0.25">
      <c r="A50" s="36" t="s">
        <v>2436</v>
      </c>
      <c r="B50" s="37" t="s">
        <v>3495</v>
      </c>
      <c r="C50" s="36" t="s">
        <v>2437</v>
      </c>
    </row>
    <row r="51" spans="1:3" x14ac:dyDescent="0.25">
      <c r="A51" s="36" t="s">
        <v>2440</v>
      </c>
      <c r="B51" s="37" t="s">
        <v>3496</v>
      </c>
      <c r="C51" s="36" t="s">
        <v>2441</v>
      </c>
    </row>
    <row r="52" spans="1:3" x14ac:dyDescent="0.25">
      <c r="A52" s="36" t="s">
        <v>2460</v>
      </c>
      <c r="B52" s="37" t="s">
        <v>3497</v>
      </c>
      <c r="C52" s="36" t="s">
        <v>2461</v>
      </c>
    </row>
    <row r="53" spans="1:3" x14ac:dyDescent="0.25">
      <c r="A53" s="36" t="s">
        <v>2480</v>
      </c>
      <c r="B53" s="37" t="s">
        <v>3498</v>
      </c>
      <c r="C53" s="36" t="s">
        <v>2481</v>
      </c>
    </row>
    <row r="54" spans="1:3" x14ac:dyDescent="0.25">
      <c r="A54" s="36" t="s">
        <v>2482</v>
      </c>
      <c r="B54" s="37" t="s">
        <v>3499</v>
      </c>
      <c r="C54" s="36" t="s">
        <v>2483</v>
      </c>
    </row>
    <row r="55" spans="1:3" x14ac:dyDescent="0.25">
      <c r="A55" s="36" t="s">
        <v>2487</v>
      </c>
      <c r="B55" s="37" t="s">
        <v>3500</v>
      </c>
      <c r="C55" s="36" t="s">
        <v>2488</v>
      </c>
    </row>
    <row r="56" spans="1:3" x14ac:dyDescent="0.25">
      <c r="A56" s="36" t="s">
        <v>2489</v>
      </c>
      <c r="B56" s="37" t="s">
        <v>3501</v>
      </c>
      <c r="C56" s="36" t="s">
        <v>2490</v>
      </c>
    </row>
    <row r="57" spans="1:3" x14ac:dyDescent="0.25">
      <c r="A57" s="36" t="s">
        <v>2491</v>
      </c>
      <c r="B57" s="37" t="s">
        <v>3502</v>
      </c>
      <c r="C57" s="36" t="s">
        <v>2492</v>
      </c>
    </row>
    <row r="58" spans="1:3" x14ac:dyDescent="0.25">
      <c r="A58" s="36" t="s">
        <v>2513</v>
      </c>
      <c r="B58" s="37" t="s">
        <v>3503</v>
      </c>
      <c r="C58" s="36" t="s">
        <v>2514</v>
      </c>
    </row>
    <row r="59" spans="1:3" x14ac:dyDescent="0.25">
      <c r="A59" s="36" t="s">
        <v>2518</v>
      </c>
      <c r="B59" s="37" t="s">
        <v>3504</v>
      </c>
      <c r="C59" s="36" t="s">
        <v>2519</v>
      </c>
    </row>
    <row r="60" spans="1:3" x14ac:dyDescent="0.25">
      <c r="A60" s="36" t="s">
        <v>2548</v>
      </c>
      <c r="B60" s="37" t="s">
        <v>3505</v>
      </c>
      <c r="C60" s="36" t="s">
        <v>2549</v>
      </c>
    </row>
    <row r="61" spans="1:3" x14ac:dyDescent="0.25">
      <c r="A61" s="36" t="s">
        <v>2558</v>
      </c>
      <c r="B61" s="37" t="s">
        <v>3506</v>
      </c>
      <c r="C61" s="36" t="s">
        <v>2559</v>
      </c>
    </row>
    <row r="62" spans="1:3" x14ac:dyDescent="0.25">
      <c r="A62" s="36" t="s">
        <v>2581</v>
      </c>
      <c r="B62" s="37" t="s">
        <v>3507</v>
      </c>
      <c r="C62" s="36" t="s">
        <v>2582</v>
      </c>
    </row>
    <row r="63" spans="1:3" x14ac:dyDescent="0.25">
      <c r="A63" s="36" t="s">
        <v>2619</v>
      </c>
      <c r="B63" s="37" t="s">
        <v>3508</v>
      </c>
      <c r="C63" s="36" t="s">
        <v>2620</v>
      </c>
    </row>
    <row r="64" spans="1:3" x14ac:dyDescent="0.25">
      <c r="A64" s="36" t="s">
        <v>635</v>
      </c>
      <c r="B64" s="37" t="s">
        <v>3509</v>
      </c>
      <c r="C64" s="36" t="s">
        <v>2631</v>
      </c>
    </row>
    <row r="65" spans="1:3" x14ac:dyDescent="0.25">
      <c r="A65" s="36" t="s">
        <v>2663</v>
      </c>
      <c r="B65" s="37" t="s">
        <v>3510</v>
      </c>
      <c r="C65" s="36" t="s">
        <v>2664</v>
      </c>
    </row>
    <row r="66" spans="1:3" x14ac:dyDescent="0.25">
      <c r="A66" s="36" t="s">
        <v>2671</v>
      </c>
      <c r="B66" s="37" t="s">
        <v>3511</v>
      </c>
      <c r="C66" s="36" t="s">
        <v>2672</v>
      </c>
    </row>
    <row r="67" spans="1:3" x14ac:dyDescent="0.25">
      <c r="A67" s="36" t="s">
        <v>2697</v>
      </c>
      <c r="B67" s="37" t="s">
        <v>3512</v>
      </c>
      <c r="C67" s="36" t="s">
        <v>2698</v>
      </c>
    </row>
    <row r="68" spans="1:3" x14ac:dyDescent="0.25">
      <c r="A68" s="36" t="s">
        <v>2731</v>
      </c>
      <c r="B68" s="37" t="s">
        <v>3513</v>
      </c>
      <c r="C68" s="36" t="s">
        <v>2732</v>
      </c>
    </row>
    <row r="69" spans="1:3" x14ac:dyDescent="0.25">
      <c r="A69" s="36" t="s">
        <v>2733</v>
      </c>
      <c r="B69" s="37" t="s">
        <v>3514</v>
      </c>
      <c r="C69" s="36" t="s">
        <v>2734</v>
      </c>
    </row>
    <row r="70" spans="1:3" x14ac:dyDescent="0.25">
      <c r="A70" s="36" t="s">
        <v>2749</v>
      </c>
      <c r="B70" s="37" t="s">
        <v>3515</v>
      </c>
      <c r="C70" s="36" t="s">
        <v>2750</v>
      </c>
    </row>
    <row r="71" spans="1:3" x14ac:dyDescent="0.25">
      <c r="A71" s="36" t="s">
        <v>2766</v>
      </c>
      <c r="B71" s="37" t="s">
        <v>3516</v>
      </c>
      <c r="C71" s="36" t="s">
        <v>2767</v>
      </c>
    </row>
    <row r="72" spans="1:3" x14ac:dyDescent="0.25">
      <c r="A72" s="36" t="s">
        <v>2772</v>
      </c>
      <c r="B72" s="37" t="s">
        <v>3517</v>
      </c>
      <c r="C72" s="36" t="s">
        <v>2773</v>
      </c>
    </row>
    <row r="73" spans="1:3" x14ac:dyDescent="0.25">
      <c r="A73" s="36" t="s">
        <v>2780</v>
      </c>
      <c r="B73" s="37" t="s">
        <v>3518</v>
      </c>
      <c r="C73" s="36" t="s">
        <v>2781</v>
      </c>
    </row>
    <row r="74" spans="1:3" x14ac:dyDescent="0.25">
      <c r="A74" s="36" t="s">
        <v>1450</v>
      </c>
      <c r="B74" s="37" t="s">
        <v>3519</v>
      </c>
      <c r="C74" s="36" t="s">
        <v>2790</v>
      </c>
    </row>
    <row r="75" spans="1:3" x14ac:dyDescent="0.25">
      <c r="A75" s="36" t="s">
        <v>2801</v>
      </c>
      <c r="B75" s="37" t="s">
        <v>3520</v>
      </c>
      <c r="C75" s="36" t="s">
        <v>2802</v>
      </c>
    </row>
    <row r="76" spans="1:3" x14ac:dyDescent="0.25">
      <c r="A76" s="36" t="s">
        <v>2442</v>
      </c>
      <c r="B76" s="37" t="s">
        <v>3521</v>
      </c>
      <c r="C76" s="36" t="s">
        <v>2817</v>
      </c>
    </row>
    <row r="77" spans="1:3" x14ac:dyDescent="0.25">
      <c r="A77" s="36" t="s">
        <v>2820</v>
      </c>
      <c r="B77" s="37" t="s">
        <v>3522</v>
      </c>
      <c r="C77" s="36" t="s">
        <v>2821</v>
      </c>
    </row>
    <row r="78" spans="1:3" x14ac:dyDescent="0.25">
      <c r="A78" s="36" t="s">
        <v>2822</v>
      </c>
      <c r="B78" s="37" t="s">
        <v>3523</v>
      </c>
      <c r="C78" s="36" t="s">
        <v>2823</v>
      </c>
    </row>
    <row r="79" spans="1:3" x14ac:dyDescent="0.25">
      <c r="A79" s="36" t="s">
        <v>2847</v>
      </c>
      <c r="B79" s="37" t="s">
        <v>3524</v>
      </c>
      <c r="C79" s="36" t="s">
        <v>2848</v>
      </c>
    </row>
    <row r="80" spans="1:3" x14ac:dyDescent="0.25">
      <c r="A80" s="36" t="s">
        <v>2867</v>
      </c>
      <c r="B80" s="37" t="s">
        <v>3525</v>
      </c>
      <c r="C80" s="36" t="s">
        <v>2868</v>
      </c>
    </row>
    <row r="81" spans="1:3" x14ac:dyDescent="0.25">
      <c r="A81" s="36" t="s">
        <v>2888</v>
      </c>
      <c r="B81" s="37" t="s">
        <v>3526</v>
      </c>
      <c r="C81" s="36" t="s">
        <v>2889</v>
      </c>
    </row>
    <row r="82" spans="1:3" x14ac:dyDescent="0.25">
      <c r="A82" s="36" t="s">
        <v>2899</v>
      </c>
      <c r="B82" s="37" t="s">
        <v>3527</v>
      </c>
      <c r="C82" s="36" t="s">
        <v>2900</v>
      </c>
    </row>
    <row r="83" spans="1:3" x14ac:dyDescent="0.25">
      <c r="A83" s="36" t="s">
        <v>2824</v>
      </c>
      <c r="B83" s="37" t="s">
        <v>3528</v>
      </c>
      <c r="C83" s="36" t="s">
        <v>2921</v>
      </c>
    </row>
    <row r="84" spans="1:3" x14ac:dyDescent="0.25">
      <c r="A84" s="36" t="s">
        <v>2929</v>
      </c>
      <c r="B84" s="37" t="s">
        <v>3529</v>
      </c>
      <c r="C84" s="36" t="s">
        <v>2930</v>
      </c>
    </row>
    <row r="85" spans="1:3" x14ac:dyDescent="0.25">
      <c r="A85" s="36" t="s">
        <v>796</v>
      </c>
      <c r="B85" s="37" t="s">
        <v>3530</v>
      </c>
      <c r="C85" s="36" t="s">
        <v>2941</v>
      </c>
    </row>
    <row r="86" spans="1:3" x14ac:dyDescent="0.25">
      <c r="A86" s="36" t="s">
        <v>2952</v>
      </c>
      <c r="B86" s="37" t="s">
        <v>3531</v>
      </c>
      <c r="C86" s="36" t="s">
        <v>2953</v>
      </c>
    </row>
    <row r="87" spans="1:3" x14ac:dyDescent="0.25">
      <c r="A87" s="36" t="s">
        <v>2970</v>
      </c>
      <c r="B87" s="37" t="s">
        <v>3532</v>
      </c>
      <c r="C87" s="36" t="s">
        <v>2971</v>
      </c>
    </row>
    <row r="88" spans="1:3" x14ac:dyDescent="0.25">
      <c r="A88" s="36" t="s">
        <v>2974</v>
      </c>
      <c r="B88" s="37" t="s">
        <v>3533</v>
      </c>
      <c r="C88" s="36" t="s">
        <v>2975</v>
      </c>
    </row>
    <row r="89" spans="1:3" x14ac:dyDescent="0.25">
      <c r="A89" s="36" t="s">
        <v>2447</v>
      </c>
      <c r="B89" s="37" t="s">
        <v>3534</v>
      </c>
      <c r="C89" s="36" t="s">
        <v>2982</v>
      </c>
    </row>
    <row r="90" spans="1:3" x14ac:dyDescent="0.25">
      <c r="A90" s="36" t="s">
        <v>627</v>
      </c>
      <c r="B90" s="37" t="s">
        <v>3535</v>
      </c>
      <c r="C90" s="36" t="s">
        <v>2987</v>
      </c>
    </row>
    <row r="91" spans="1:3" x14ac:dyDescent="0.25">
      <c r="A91" s="36" t="s">
        <v>2996</v>
      </c>
      <c r="B91" s="37" t="s">
        <v>3536</v>
      </c>
      <c r="C91" s="36" t="s">
        <v>2997</v>
      </c>
    </row>
    <row r="92" spans="1:3" x14ac:dyDescent="0.25">
      <c r="A92" s="36" t="s">
        <v>3007</v>
      </c>
      <c r="B92" s="37" t="s">
        <v>3537</v>
      </c>
      <c r="C92" s="36" t="s">
        <v>3008</v>
      </c>
    </row>
    <row r="93" spans="1:3" x14ac:dyDescent="0.25">
      <c r="A93" s="36" t="s">
        <v>3019</v>
      </c>
      <c r="B93" s="37" t="s">
        <v>3538</v>
      </c>
      <c r="C93" s="36" t="s">
        <v>3020</v>
      </c>
    </row>
    <row r="94" spans="1:3" x14ac:dyDescent="0.25">
      <c r="A94" s="36" t="s">
        <v>3030</v>
      </c>
      <c r="B94" s="37" t="s">
        <v>3539</v>
      </c>
      <c r="C94" s="36" t="s">
        <v>3031</v>
      </c>
    </row>
    <row r="95" spans="1:3" x14ac:dyDescent="0.25">
      <c r="A95" s="36" t="s">
        <v>3040</v>
      </c>
      <c r="B95" s="37" t="s">
        <v>3540</v>
      </c>
      <c r="C95" s="36" t="s">
        <v>3041</v>
      </c>
    </row>
    <row r="96" spans="1:3" x14ac:dyDescent="0.25">
      <c r="A96" s="36" t="s">
        <v>3048</v>
      </c>
      <c r="B96" s="37" t="s">
        <v>3541</v>
      </c>
      <c r="C96" s="36" t="s">
        <v>3049</v>
      </c>
    </row>
    <row r="97" spans="1:3" x14ac:dyDescent="0.25">
      <c r="A97" s="36" t="s">
        <v>2445</v>
      </c>
      <c r="B97" s="37" t="s">
        <v>3542</v>
      </c>
      <c r="C97" s="36" t="s">
        <v>3059</v>
      </c>
    </row>
    <row r="98" spans="1:3" x14ac:dyDescent="0.25">
      <c r="A98" s="36" t="s">
        <v>3068</v>
      </c>
      <c r="B98" s="37" t="s">
        <v>3543</v>
      </c>
      <c r="C98" s="36" t="s">
        <v>3069</v>
      </c>
    </row>
    <row r="99" spans="1:3" x14ac:dyDescent="0.25">
      <c r="A99" s="36" t="s">
        <v>3076</v>
      </c>
      <c r="B99" s="37" t="s">
        <v>3544</v>
      </c>
      <c r="C99" s="36" t="s">
        <v>3077</v>
      </c>
    </row>
    <row r="100" spans="1:3" x14ac:dyDescent="0.25">
      <c r="A100" s="36" t="s">
        <v>2446</v>
      </c>
      <c r="B100" s="37" t="s">
        <v>3545</v>
      </c>
      <c r="C100" s="36" t="s">
        <v>3080</v>
      </c>
    </row>
    <row r="101" spans="1:3" x14ac:dyDescent="0.25">
      <c r="A101" s="36" t="s">
        <v>3086</v>
      </c>
      <c r="B101" s="37" t="s">
        <v>3546</v>
      </c>
      <c r="C101" s="36" t="s">
        <v>3087</v>
      </c>
    </row>
    <row r="102" spans="1:3" x14ac:dyDescent="0.25">
      <c r="A102" s="36" t="s">
        <v>3107</v>
      </c>
      <c r="B102" s="37" t="s">
        <v>3547</v>
      </c>
      <c r="C102" s="36" t="s">
        <v>3108</v>
      </c>
    </row>
    <row r="103" spans="1:3" x14ac:dyDescent="0.25">
      <c r="A103" s="36" t="s">
        <v>2443</v>
      </c>
      <c r="B103" s="37" t="s">
        <v>3548</v>
      </c>
      <c r="C103" s="36" t="s">
        <v>3130</v>
      </c>
    </row>
    <row r="104" spans="1:3" x14ac:dyDescent="0.25">
      <c r="A104" s="36" t="s">
        <v>3163</v>
      </c>
      <c r="B104" s="37" t="s">
        <v>3549</v>
      </c>
      <c r="C104" s="36" t="s">
        <v>3164</v>
      </c>
    </row>
    <row r="105" spans="1:3" x14ac:dyDescent="0.25">
      <c r="A105" s="36" t="s">
        <v>3223</v>
      </c>
      <c r="B105" s="37" t="s">
        <v>3550</v>
      </c>
      <c r="C105" s="36" t="s">
        <v>3224</v>
      </c>
    </row>
    <row r="106" spans="1:3" x14ac:dyDescent="0.25">
      <c r="A106" s="36" t="s">
        <v>3231</v>
      </c>
      <c r="B106" s="37" t="s">
        <v>3551</v>
      </c>
      <c r="C106" s="36" t="s">
        <v>3232</v>
      </c>
    </row>
    <row r="107" spans="1:3" x14ac:dyDescent="0.25">
      <c r="A107" s="36" t="s">
        <v>3233</v>
      </c>
      <c r="B107" s="37" t="s">
        <v>3552</v>
      </c>
      <c r="C107" s="36" t="s">
        <v>3234</v>
      </c>
    </row>
    <row r="108" spans="1:3" x14ac:dyDescent="0.25">
      <c r="A108" s="36" t="s">
        <v>2957</v>
      </c>
      <c r="B108" s="37" t="s">
        <v>3553</v>
      </c>
      <c r="C108" s="36" t="s">
        <v>3249</v>
      </c>
    </row>
    <row r="109" spans="1:3" x14ac:dyDescent="0.25">
      <c r="A109" s="36" t="s">
        <v>3255</v>
      </c>
      <c r="B109" s="37" t="s">
        <v>3554</v>
      </c>
      <c r="C109" s="36" t="s">
        <v>3256</v>
      </c>
    </row>
    <row r="110" spans="1:3" x14ac:dyDescent="0.25">
      <c r="A110" s="36" t="s">
        <v>3259</v>
      </c>
      <c r="B110" s="37" t="s">
        <v>3555</v>
      </c>
      <c r="C110" s="36" t="s">
        <v>3260</v>
      </c>
    </row>
    <row r="111" spans="1:3" x14ac:dyDescent="0.25">
      <c r="A111" s="36" t="s">
        <v>3263</v>
      </c>
      <c r="B111" s="37" t="s">
        <v>3556</v>
      </c>
      <c r="C111" s="36" t="s">
        <v>3264</v>
      </c>
    </row>
    <row r="112" spans="1:3" x14ac:dyDescent="0.25">
      <c r="A112" s="36" t="s">
        <v>3268</v>
      </c>
      <c r="B112" s="37" t="s">
        <v>3557</v>
      </c>
      <c r="C112" s="36" t="s">
        <v>3269</v>
      </c>
    </row>
    <row r="113" spans="1:3" x14ac:dyDescent="0.25">
      <c r="A113" s="36" t="s">
        <v>3272</v>
      </c>
      <c r="B113" s="37" t="s">
        <v>3558</v>
      </c>
      <c r="C113" s="36" t="s">
        <v>3273</v>
      </c>
    </row>
    <row r="114" spans="1:3" x14ac:dyDescent="0.25">
      <c r="A114" s="36" t="s">
        <v>3286</v>
      </c>
      <c r="B114" s="37" t="s">
        <v>3559</v>
      </c>
      <c r="C114" s="36" t="s">
        <v>3287</v>
      </c>
    </row>
    <row r="115" spans="1:3" x14ac:dyDescent="0.25">
      <c r="A115" s="36" t="s">
        <v>3290</v>
      </c>
      <c r="B115" s="37" t="s">
        <v>3560</v>
      </c>
      <c r="C115" s="36" t="s">
        <v>3291</v>
      </c>
    </row>
    <row r="116" spans="1:3" x14ac:dyDescent="0.25">
      <c r="A116" s="36" t="s">
        <v>2312</v>
      </c>
      <c r="B116" s="37" t="s">
        <v>3561</v>
      </c>
      <c r="C116" s="36" t="s">
        <v>3292</v>
      </c>
    </row>
    <row r="117" spans="1:3" x14ac:dyDescent="0.25">
      <c r="A117" s="36" t="s">
        <v>2956</v>
      </c>
      <c r="B117" s="37" t="s">
        <v>3562</v>
      </c>
      <c r="C117" s="36" t="s">
        <v>3293</v>
      </c>
    </row>
    <row r="118" spans="1:3" x14ac:dyDescent="0.25">
      <c r="A118" s="36" t="s">
        <v>2973</v>
      </c>
      <c r="B118" s="37" t="s">
        <v>3563</v>
      </c>
      <c r="C118" s="36" t="s">
        <v>3305</v>
      </c>
    </row>
    <row r="119" spans="1:3" x14ac:dyDescent="0.25">
      <c r="A119" s="36" t="s">
        <v>3324</v>
      </c>
      <c r="B119" s="37" t="s">
        <v>3564</v>
      </c>
      <c r="C119" s="36" t="s">
        <v>3325</v>
      </c>
    </row>
    <row r="120" spans="1:3" x14ac:dyDescent="0.25">
      <c r="A120" s="36" t="s">
        <v>3330</v>
      </c>
      <c r="B120" s="37" t="s">
        <v>3565</v>
      </c>
      <c r="C120" s="36" t="s">
        <v>3331</v>
      </c>
    </row>
    <row r="121" spans="1:3" x14ac:dyDescent="0.25">
      <c r="A121" s="36" t="s">
        <v>3332</v>
      </c>
      <c r="B121" s="37" t="s">
        <v>3566</v>
      </c>
      <c r="C121" s="36" t="s">
        <v>3333</v>
      </c>
    </row>
    <row r="122" spans="1:3" x14ac:dyDescent="0.25">
      <c r="A122" s="36" t="s">
        <v>3350</v>
      </c>
      <c r="B122" s="37" t="s">
        <v>3567</v>
      </c>
      <c r="C122" s="36" t="s">
        <v>3351</v>
      </c>
    </row>
    <row r="123" spans="1:3" x14ac:dyDescent="0.25">
      <c r="A123" s="36" t="s">
        <v>3359</v>
      </c>
      <c r="B123" s="37" t="s">
        <v>3568</v>
      </c>
      <c r="C123" s="36" t="s">
        <v>3360</v>
      </c>
    </row>
    <row r="124" spans="1:3" x14ac:dyDescent="0.25">
      <c r="A124" s="36" t="s">
        <v>2444</v>
      </c>
      <c r="B124" s="37" t="s">
        <v>3569</v>
      </c>
      <c r="C124" s="36" t="s">
        <v>3367</v>
      </c>
    </row>
    <row r="125" spans="1:3" x14ac:dyDescent="0.25">
      <c r="A125" s="36" t="s">
        <v>3370</v>
      </c>
      <c r="B125" s="37" t="s">
        <v>3570</v>
      </c>
      <c r="C125" s="36" t="s">
        <v>3371</v>
      </c>
    </row>
    <row r="126" spans="1:3" x14ac:dyDescent="0.25">
      <c r="A126" s="36" t="s">
        <v>2175</v>
      </c>
      <c r="B126" s="37" t="s">
        <v>3571</v>
      </c>
      <c r="C126" s="36" t="s">
        <v>3376</v>
      </c>
    </row>
    <row r="127" spans="1:3" x14ac:dyDescent="0.25">
      <c r="A127" s="36" t="s">
        <v>623</v>
      </c>
      <c r="B127" s="37" t="s">
        <v>3572</v>
      </c>
      <c r="C127" s="36" t="s">
        <v>3384</v>
      </c>
    </row>
    <row r="128" spans="1:3" x14ac:dyDescent="0.25">
      <c r="A128" s="36" t="s">
        <v>3387</v>
      </c>
      <c r="B128" s="37" t="s">
        <v>3573</v>
      </c>
      <c r="C128" s="36" t="s">
        <v>3388</v>
      </c>
    </row>
    <row r="129" spans="1:3" x14ac:dyDescent="0.25">
      <c r="A129" s="36" t="s">
        <v>3389</v>
      </c>
      <c r="B129" s="37" t="s">
        <v>3574</v>
      </c>
      <c r="C129" s="36" t="s">
        <v>3390</v>
      </c>
    </row>
    <row r="130" spans="1:3" x14ac:dyDescent="0.25">
      <c r="A130" s="36" t="s">
        <v>3393</v>
      </c>
      <c r="B130" s="37" t="s">
        <v>3575</v>
      </c>
      <c r="C130" s="36" t="s">
        <v>3394</v>
      </c>
    </row>
    <row r="131" spans="1:3" x14ac:dyDescent="0.25">
      <c r="A131" s="36" t="s">
        <v>3395</v>
      </c>
      <c r="B131" s="37" t="s">
        <v>3576</v>
      </c>
      <c r="C131" s="36" t="s">
        <v>3396</v>
      </c>
    </row>
    <row r="132" spans="1:3" x14ac:dyDescent="0.25">
      <c r="A132" s="36" t="s">
        <v>3401</v>
      </c>
      <c r="B132" s="37" t="s">
        <v>3577</v>
      </c>
      <c r="C132" s="36" t="s">
        <v>3402</v>
      </c>
    </row>
    <row r="133" spans="1:3" x14ac:dyDescent="0.25">
      <c r="A133" s="36" t="s">
        <v>3403</v>
      </c>
      <c r="B133" s="37" t="s">
        <v>3578</v>
      </c>
      <c r="C133" s="36" t="s">
        <v>3404</v>
      </c>
    </row>
    <row r="134" spans="1:3" x14ac:dyDescent="0.25">
      <c r="A134" s="36" t="s">
        <v>2972</v>
      </c>
      <c r="B134" s="37" t="s">
        <v>3579</v>
      </c>
      <c r="C134" s="36" t="s">
        <v>3405</v>
      </c>
    </row>
    <row r="135" spans="1:3" x14ac:dyDescent="0.25">
      <c r="A135" s="36" t="s">
        <v>3408</v>
      </c>
      <c r="B135" s="37" t="s">
        <v>3580</v>
      </c>
      <c r="C135" s="36" t="s">
        <v>3409</v>
      </c>
    </row>
    <row r="136" spans="1:3" x14ac:dyDescent="0.25">
      <c r="A136" s="36" t="s">
        <v>617</v>
      </c>
      <c r="B136" s="37" t="s">
        <v>3581</v>
      </c>
      <c r="C136" s="36" t="s">
        <v>3410</v>
      </c>
    </row>
    <row r="137" spans="1:3" x14ac:dyDescent="0.25">
      <c r="A137" s="36" t="s">
        <v>3417</v>
      </c>
      <c r="B137" s="37" t="s">
        <v>3582</v>
      </c>
      <c r="C137" s="36" t="s">
        <v>3418</v>
      </c>
    </row>
    <row r="138" spans="1:3" x14ac:dyDescent="0.25">
      <c r="A138" s="36" t="s">
        <v>3421</v>
      </c>
      <c r="B138" s="37" t="s">
        <v>3583</v>
      </c>
      <c r="C138" s="36" t="s">
        <v>3422</v>
      </c>
    </row>
    <row r="139" spans="1:3" x14ac:dyDescent="0.25">
      <c r="A139" s="36" t="s">
        <v>3425</v>
      </c>
      <c r="B139" s="37" t="s">
        <v>3584</v>
      </c>
      <c r="C139" s="36" t="s">
        <v>3426</v>
      </c>
    </row>
    <row r="140" spans="1:3" x14ac:dyDescent="0.25">
      <c r="A140" s="36" t="s">
        <v>3427</v>
      </c>
      <c r="B140" s="37" t="s">
        <v>3585</v>
      </c>
      <c r="C140" s="36" t="s">
        <v>3428</v>
      </c>
    </row>
    <row r="141" spans="1:3" x14ac:dyDescent="0.25">
      <c r="A141" s="36" t="s">
        <v>3429</v>
      </c>
      <c r="B141" s="37" t="s">
        <v>3586</v>
      </c>
      <c r="C141" s="36" t="s">
        <v>3430</v>
      </c>
    </row>
    <row r="142" spans="1:3" x14ac:dyDescent="0.25">
      <c r="A142" s="36" t="s">
        <v>3431</v>
      </c>
      <c r="B142" s="37" t="s">
        <v>3587</v>
      </c>
      <c r="C142" s="36" t="s">
        <v>3432</v>
      </c>
    </row>
    <row r="143" spans="1:3" x14ac:dyDescent="0.25">
      <c r="A143" s="36" t="s">
        <v>3433</v>
      </c>
      <c r="B143" s="37" t="s">
        <v>3588</v>
      </c>
      <c r="C143" s="36" t="s">
        <v>3434</v>
      </c>
    </row>
    <row r="144" spans="1:3" x14ac:dyDescent="0.25">
      <c r="A144" s="36" t="s">
        <v>3437</v>
      </c>
      <c r="B144" s="37" t="s">
        <v>3589</v>
      </c>
      <c r="C144" s="36" t="s">
        <v>3438</v>
      </c>
    </row>
    <row r="145" spans="1:3" x14ac:dyDescent="0.25">
      <c r="A145" s="36" t="s">
        <v>3439</v>
      </c>
      <c r="B145" s="37" t="s">
        <v>3590</v>
      </c>
      <c r="C145" s="36" t="s">
        <v>3440</v>
      </c>
    </row>
    <row r="146" spans="1:3" x14ac:dyDescent="0.25">
      <c r="A146" s="36" t="s">
        <v>3441</v>
      </c>
      <c r="B146" s="37" t="s">
        <v>3591</v>
      </c>
      <c r="C146" s="36" t="s">
        <v>3442</v>
      </c>
    </row>
  </sheetData>
  <mergeCells count="1">
    <mergeCell ref="A1:C1"/>
  </mergeCells>
  <hyperlinks>
    <hyperlink ref="B4" location="'SMEEF'!A1" display="'SMEEF'!A1"/>
    <hyperlink ref="B5" location="'SLMF'!A1" display="'SLMF'!A1"/>
    <hyperlink ref="B6" location="'SMTGS'!A1" display="'SMTGS'!A1"/>
    <hyperlink ref="B7" location="'SMGLF'!A1" display="'SMGLF'!A1"/>
    <hyperlink ref="B8" location="'SEHF'!A1" display="'SEHF'!A1"/>
    <hyperlink ref="B9" location="'SMIF'!A1" display="'SMIF'!A1"/>
    <hyperlink ref="B10" location="'SCOF'!A1" display="'SCOF'!A1"/>
    <hyperlink ref="B11" location="'STOF'!A1" display="'STOF'!A1"/>
    <hyperlink ref="B12" location="'SHOF'!A1" display="'SHOF'!A1"/>
    <hyperlink ref="B13" location="'SCF'!A1" display="'SCF'!A1"/>
    <hyperlink ref="B14" location="'SNIF'!A1" display="'SNIF'!A1"/>
    <hyperlink ref="B15" location="'SMCBF'!A1" display="'SMCBF'!A1"/>
    <hyperlink ref="B16" location="'SOF'!A1" display="'SOF'!A1"/>
    <hyperlink ref="B17" location="'SMMDF'!A1" display="'SMMDF'!A1"/>
    <hyperlink ref="B18" location="'SLF'!A1" display="'SLF'!A1"/>
    <hyperlink ref="B19" location="'SDBF'!A1" display="'SDBF'!A1"/>
    <hyperlink ref="B20" location="'SSF'!A1" display="'SSF'!A1"/>
    <hyperlink ref="B21" location="'SCRF'!A1" display="'SCRF'!A1"/>
    <hyperlink ref="B22" location="'SFEF'!A1" display="'SFEF'!A1"/>
    <hyperlink ref="B23" location="'SDHF'!A1" display="'SDHF'!A1"/>
    <hyperlink ref="B24" location="'SMUSD'!A1" display="'SMUSD'!A1"/>
    <hyperlink ref="B25" location="'SMIDCAP'!A1" display="'SMIDCAP'!A1"/>
    <hyperlink ref="B26" location="'SMCMF'!A1" display="'SMCMF'!A1"/>
    <hyperlink ref="B27" location="'SMCOMMA'!A1" display="'SMCOMMA'!A1"/>
    <hyperlink ref="B28" location="'SMGF'!A1" display="'SMGF'!A1"/>
    <hyperlink ref="B29" location="'SMMULTI'!A1" display="'SMMULTI'!A1"/>
    <hyperlink ref="B30" location="'SMAAF'!A1" display="'SMAAF'!A1"/>
    <hyperlink ref="B31" location="'SBLUECHIP'!A1" display="'SBLUECHIP'!A1"/>
    <hyperlink ref="B32" location="'SAOF'!A1" display="'SAOF'!A1"/>
    <hyperlink ref="B33" location="'SIF'!A1" display="'SIF'!A1"/>
    <hyperlink ref="B34" location="'SMLDF'!A1" display="'SMLDF'!A1"/>
    <hyperlink ref="B35" location="'SSTDF'!A1" display="'SSTDF'!A1"/>
    <hyperlink ref="B36" location="'SETF-Gold'!A1" display="'SETF-Gold'!A1"/>
    <hyperlink ref="B37" location="'SPSU'!A1" display="'SPSU'!A1"/>
    <hyperlink ref="B38" location="'SGF'!A1" display="'SGF'!A1"/>
    <hyperlink ref="B39" location="'STAF-II'!A1" display="'STAF-II'!A1"/>
    <hyperlink ref="B40" location="'SETF-SENSEX'!A1" display="'SETF-SENSEX'!A1"/>
    <hyperlink ref="B41" location="'SSCF'!A1" display="'SSCF'!A1"/>
    <hyperlink ref="B42" location="'SBPF'!A1" display="'SBPF'!A1"/>
    <hyperlink ref="B43" location="'STAF-III'!A1" display="'STAF-III'!A1"/>
    <hyperlink ref="B44" location="'SEOF-I'!A1" display="'SEOF-I'!A1"/>
    <hyperlink ref="B45" location="'SLTAF-I'!A1" display="'SLTAF-I'!A1"/>
    <hyperlink ref="B46" location="'SLTAF-II'!A1" display="'SLTAF-II'!A1"/>
    <hyperlink ref="B47" location="'SBFS'!A1" display="'SBFS'!A1"/>
    <hyperlink ref="B48" location="'SDAAF'!A1" display="'SDAAF'!A1"/>
    <hyperlink ref="B49" location="'SETF-NN50'!A1" display="'SETF-NN50'!A1"/>
    <hyperlink ref="B50" location="'SETF-NBank'!A1" display="'SETF-NBank'!A1"/>
    <hyperlink ref="B51" location="'SETF-BSE 100'!A1" display="'SETF-BSE 100'!A1"/>
    <hyperlink ref="B52" location="'SESF'!A1" display="'SESF'!A1"/>
    <hyperlink ref="B53" location="'SETF-Nifty 50'!A1" display="'SETF-Nifty 50'!A1"/>
    <hyperlink ref="B54" location="'SEOF-IV'!A1" display="'SEOF-IV'!A1"/>
    <hyperlink ref="B55" location="'SLTAF-III'!A1" display="'SLTAF-III'!A1"/>
    <hyperlink ref="B56" location="'SETF-10 Yr Gilt'!A1" display="'SETF-10 Yr Gilt'!A1"/>
    <hyperlink ref="B57" location="'SDAFS-XVIII'!A1" display="'SDAFS-XVIII'!A1"/>
    <hyperlink ref="B58" location="'SLTAF-IV'!A1" display="'SLTAF-IV'!A1"/>
    <hyperlink ref="B59" location="'SDAFS-XIX'!A1" display="'SDAFS-XIX'!A1"/>
    <hyperlink ref="B60" location="'SDFS-B-46'!A1" display="'SDFS-B-46'!A1"/>
    <hyperlink ref="B61" location="'SDFS-B-49'!A1" display="'SDFS-B-49'!A1"/>
    <hyperlink ref="B62" location="'SDAFS-XXII'!A1" display="'SDAFS-XXII'!A1"/>
    <hyperlink ref="B63" location="'SDFS-C-1'!A1" display="'SDFS-C-1'!A1"/>
    <hyperlink ref="B64" location="'SDAFS-XXIII'!A1" display="'SDAFS-XXIII'!A1"/>
    <hyperlink ref="B65" location="'SDFS-C-2'!A1" display="'SDFS-C-2'!A1"/>
    <hyperlink ref="B66" location="'SDAFS-XXIV'!A1" display="'SDAFS-XXIV'!A1"/>
    <hyperlink ref="B67" location="'SDAFS-XXV'!A1" display="'SDAFS-XXV'!A1"/>
    <hyperlink ref="B68" location="'SLTAF-V'!A1" display="'SLTAF-V'!A1"/>
    <hyperlink ref="B69" location="'SDFS-C-7'!A1" display="'SDFS-C-7'!A1"/>
    <hyperlink ref="B70" location="'SDAFS-XXVI'!A1" display="'SDAFS-XXVI'!A1"/>
    <hyperlink ref="B71" location="'SDFS-C-8'!A1" display="'SDFS-C-8'!A1"/>
    <hyperlink ref="B72" location="'SDFS-C-9'!A1" display="'SDFS-C-9'!A1"/>
    <hyperlink ref="B73" location="'SDFS-C-10'!A1" display="'SDFS-C-10'!A1"/>
    <hyperlink ref="B74" location="'SDAFS-XXVII'!A1" display="'SDAFS-XXVII'!A1"/>
    <hyperlink ref="B75" location="'SDFS-C-12'!A1" display="'SDFS-C-12'!A1"/>
    <hyperlink ref="B76" location="'SDFS-C-14'!A1" display="'SDFS-C-14'!A1"/>
    <hyperlink ref="B77" location="'SLTAF-VI'!A1" display="'SLTAF-VI'!A1"/>
    <hyperlink ref="B78" location="'SDAFS-XXVIII'!A1" display="'SDAFS-XXVIII'!A1"/>
    <hyperlink ref="B79" location="'SDFS-C-16'!A1" display="'SDFS-C-16'!A1"/>
    <hyperlink ref="B80" location="'SDFS-C-18'!A1" display="'SDFS-C-18'!A1"/>
    <hyperlink ref="B81" location="'SDFS-C-19'!A1" display="'SDFS-C-19'!A1"/>
    <hyperlink ref="B82" location="'SDAFS-XXIX'!A1" display="'SDAFS-XXIX'!A1"/>
    <hyperlink ref="B83" location="'SDFS-C-20'!A1" display="'SDFS-C-20'!A1"/>
    <hyperlink ref="B84" location="'SDFS-C-21'!A1" display="'SDFS-C-21'!A1"/>
    <hyperlink ref="B85" location="'SDFS-C-22'!A1" display="'SDFS-C-22'!A1"/>
    <hyperlink ref="B86" location="'SDFS-C-23'!A1" display="'SDFS-C-23'!A1"/>
    <hyperlink ref="B87" location="'SETF-SN50'!A1" display="'SETF-SN50'!A1"/>
    <hyperlink ref="B88" location="'SDFS-C-24'!A1" display="'SDFS-C-24'!A1"/>
    <hyperlink ref="B89" location="'SDFS-C-25'!A1" display="'SDFS-C-25'!A1"/>
    <hyperlink ref="B90" location="'SDAFS-XXX'!A1" display="'SDAFS-XXX'!A1"/>
    <hyperlink ref="B91" location="'SDFS-C-26'!A1" display="'SDFS-C-26'!A1"/>
    <hyperlink ref="B92" location="'SDFS-C-27'!A1" display="'SDFS-C-27'!A1"/>
    <hyperlink ref="B93" location="'SDFS-C-28'!A1" display="'SDFS-C-28'!A1"/>
    <hyperlink ref="B94" location="'SDFS-C-30'!A1" display="'SDFS-C-30'!A1"/>
    <hyperlink ref="B95" location="'SETF-Quality'!A1" display="'SETF-Quality'!A1"/>
    <hyperlink ref="B96" location="'SDFS-C-31'!A1" display="'SDFS-C-31'!A1"/>
    <hyperlink ref="B97" location="'SDFS-C-32'!A1" display="'SDFS-C-32'!A1"/>
    <hyperlink ref="B98" location="'SDFS-C-33'!A1" display="'SDFS-C-33'!A1"/>
    <hyperlink ref="B99" location="'SDFS-C-34'!A1" display="'SDFS-C-34'!A1"/>
    <hyperlink ref="B100" location="'SDFS-C-35'!A1" display="'SDFS-C-35'!A1"/>
    <hyperlink ref="B101" location="'SDFS-C-36'!A1" display="'SDFS-C-36'!A1"/>
    <hyperlink ref="B102" location="'SDFS-C-37'!A1" display="'SDFS-C-37'!A1"/>
    <hyperlink ref="B103" location="'SDFS-C-38'!A1" display="'SDFS-C-38'!A1"/>
    <hyperlink ref="B104" location="'SCBF'!A1" display="'SCBF'!A1"/>
    <hyperlink ref="B105" location="'SDFS-C-40'!A1" display="'SDFS-C-40'!A1"/>
    <hyperlink ref="B106" location="'SDFS-C-41'!A1" display="'SDFS-C-41'!A1"/>
    <hyperlink ref="B107" location="'SDFS-C-42'!A1" display="'SDFS-C-42'!A1"/>
    <hyperlink ref="B108" location="'SDFS-C-43'!A1" display="'SDFS-C-43'!A1"/>
    <hyperlink ref="B109" location="'SDFS-C-44'!A1" display="'SDFS-C-44'!A1"/>
    <hyperlink ref="B110" location="'SCPOF-A1'!A1" display="'SCPOF-A1'!A1"/>
    <hyperlink ref="B111" location="'SDFS-C-46'!A1" display="'SDFS-C-46'!A1"/>
    <hyperlink ref="B112" location="'SEMVF'!A1" display="'SEMVF'!A1"/>
    <hyperlink ref="B113" location="'SDFS-C-47'!A1" display="'SDFS-C-47'!A1"/>
    <hyperlink ref="B114" location="'SDFS-C-48'!A1" display="'SDFS-C-48'!A1"/>
    <hyperlink ref="B115" location="'SDFS-C-49'!A1" display="'SDFS-C-49'!A1"/>
    <hyperlink ref="B116" location="'SCPOF-Series A (Plan 2)'!A1" display="'SCPOF-Series A (Plan 2)'!A1"/>
    <hyperlink ref="B117" location="'SDFS-C-50'!A1" display="'SDFS-C-50'!A1"/>
    <hyperlink ref="B118" location="'SFMP- Series 1'!A1" display="'SFMP- Series 1'!A1"/>
    <hyperlink ref="B119" location="'SFMP- Series 2'!A1" display="'SFMP- Series 2'!A1"/>
    <hyperlink ref="B120" location="'SFMP- Series 3'!A1" display="'SFMP- Series 3'!A1"/>
    <hyperlink ref="B121" location="'SFMP- Series 4'!A1" display="'SFMP- Series 4'!A1"/>
    <hyperlink ref="B122" location="'SCPOF-Series A (Plan 3)'!A1" display="'SCPOF-Series A (Plan 3)'!A1"/>
    <hyperlink ref="B123" location="'SFMP- Series 6'!A1" display="'SFMP- Series 6'!A1"/>
    <hyperlink ref="B124" location="'SFMP- Series 7'!A1" display="'SFMP- Series 7'!A1"/>
    <hyperlink ref="B125" location="'SFMP- Series 8'!A1" display="'SFMP- Series 8'!A1"/>
    <hyperlink ref="B126" location="'SCPOF-Series A (Plan 4)'!A1" display="'SCPOF-Series A (Plan 4)'!A1"/>
    <hyperlink ref="B127" location="'SFMP- Series 9'!A1" display="'SFMP- Series 9'!A1"/>
    <hyperlink ref="B128" location="'SFMP- Series 10'!A1" display="'SFMP- Series 10'!A1"/>
    <hyperlink ref="B129" location="'SFMP- Series 11'!A1" display="'SFMP- Series 11'!A1"/>
    <hyperlink ref="B130" location="'SFMP- Series 12'!A1" display="'SFMP- Series 12'!A1"/>
    <hyperlink ref="B131" location="'SFMP- Series 13'!A1" display="'SFMP- Series 13'!A1"/>
    <hyperlink ref="B132" location="'SFMP- Series 14'!A1" display="'SFMP- Series 14'!A1"/>
    <hyperlink ref="B133" location="'SFMP- Series 15'!A1" display="'SFMP- Series 15'!A1"/>
    <hyperlink ref="B134" location="'SFMP- Series 16'!A1" display="'SFMP- Series 16'!A1"/>
    <hyperlink ref="B135" location="'SFMP- Series 17'!A1" display="'SFMP- Series 17'!A1"/>
    <hyperlink ref="B136" location="'SCPOF-Series A (Plan 5)'!A1" display="'SCPOF-Series A (Plan 5)'!A1"/>
    <hyperlink ref="B137" location="'SFMP- Series 18'!A1" display="'SFMP- Series 18'!A1"/>
    <hyperlink ref="B138" location="'SCPOF-Series A (Plan 6)'!A1" display="'SCPOF-Series A (Plan 6)'!A1"/>
    <hyperlink ref="B139" location="'SFMP- Series 19'!A1" display="'SFMP- Series 19'!A1"/>
    <hyperlink ref="B140" location="'SFMP- Series 20'!A1" display="'SFMP- Series 20'!A1"/>
    <hyperlink ref="B141" location="'SFMP- Series 21'!A1" display="'SFMP- Series 21'!A1"/>
    <hyperlink ref="B142" location="'SFMP- Series 22'!A1" display="'SFMP- Series 22'!A1"/>
    <hyperlink ref="B143" location="'SFMP- Series 23'!A1" display="'SFMP- Series 23'!A1"/>
    <hyperlink ref="B144" location="'SFMP- Series 24'!A1" display="'SFMP- Series 24'!A1"/>
    <hyperlink ref="B145" location="'SFMP- Series 25'!A1" display="'SFMP- Series 25'!A1"/>
    <hyperlink ref="B146" location="'SBIRIOS'!A1" display="'SBIRIO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8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820</v>
      </c>
      <c r="J2" s="34" t="s">
        <v>3592</v>
      </c>
    </row>
    <row r="3" spans="1:10" ht="16.5" x14ac:dyDescent="0.3">
      <c r="C3" s="1" t="s">
        <v>26</v>
      </c>
      <c r="D3" s="26" t="s">
        <v>821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822</v>
      </c>
      <c r="C10" s="53" t="s">
        <v>823</v>
      </c>
      <c r="D10" s="50" t="s">
        <v>824</v>
      </c>
      <c r="E10" s="9"/>
      <c r="F10" s="9" t="s">
        <v>153</v>
      </c>
      <c r="G10" s="24">
        <v>2500000</v>
      </c>
      <c r="H10" s="29">
        <v>11246.25</v>
      </c>
      <c r="I10" s="29">
        <v>11.91</v>
      </c>
      <c r="J10" s="12"/>
    </row>
    <row r="11" spans="1:10" x14ac:dyDescent="0.25">
      <c r="B11" s="11" t="s">
        <v>357</v>
      </c>
      <c r="C11" s="53" t="s">
        <v>358</v>
      </c>
      <c r="D11" s="50" t="s">
        <v>359</v>
      </c>
      <c r="E11" s="9"/>
      <c r="F11" s="9" t="s">
        <v>153</v>
      </c>
      <c r="G11" s="24">
        <v>2000000</v>
      </c>
      <c r="H11" s="29">
        <v>9334</v>
      </c>
      <c r="I11" s="29">
        <v>9.89</v>
      </c>
      <c r="J11" s="12"/>
    </row>
    <row r="12" spans="1:10" x14ac:dyDescent="0.25">
      <c r="B12" s="11" t="s">
        <v>415</v>
      </c>
      <c r="C12" s="53" t="s">
        <v>416</v>
      </c>
      <c r="D12" s="50" t="s">
        <v>417</v>
      </c>
      <c r="E12" s="9"/>
      <c r="F12" s="9" t="s">
        <v>153</v>
      </c>
      <c r="G12" s="24">
        <v>500000</v>
      </c>
      <c r="H12" s="29">
        <v>8931</v>
      </c>
      <c r="I12" s="29">
        <v>9.4600000000000009</v>
      </c>
      <c r="J12" s="12"/>
    </row>
    <row r="13" spans="1:10" x14ac:dyDescent="0.25">
      <c r="B13" s="11" t="s">
        <v>278</v>
      </c>
      <c r="C13" s="53" t="s">
        <v>279</v>
      </c>
      <c r="D13" s="50" t="s">
        <v>280</v>
      </c>
      <c r="E13" s="9"/>
      <c r="F13" s="9" t="s">
        <v>153</v>
      </c>
      <c r="G13" s="24">
        <v>1000000</v>
      </c>
      <c r="H13" s="29">
        <v>8006.5</v>
      </c>
      <c r="I13" s="29">
        <v>8.48</v>
      </c>
      <c r="J13" s="12"/>
    </row>
    <row r="14" spans="1:10" x14ac:dyDescent="0.25">
      <c r="B14" s="11" t="s">
        <v>150</v>
      </c>
      <c r="C14" s="53" t="s">
        <v>151</v>
      </c>
      <c r="D14" s="50" t="s">
        <v>152</v>
      </c>
      <c r="E14" s="9"/>
      <c r="F14" s="9" t="s">
        <v>153</v>
      </c>
      <c r="G14" s="24">
        <v>300000</v>
      </c>
      <c r="H14" s="29">
        <v>6087.3</v>
      </c>
      <c r="I14" s="29">
        <v>6.45</v>
      </c>
      <c r="J14" s="12"/>
    </row>
    <row r="15" spans="1:10" x14ac:dyDescent="0.25">
      <c r="B15" s="11" t="s">
        <v>448</v>
      </c>
      <c r="C15" s="53" t="s">
        <v>449</v>
      </c>
      <c r="D15" s="50" t="s">
        <v>450</v>
      </c>
      <c r="E15" s="9"/>
      <c r="F15" s="9" t="s">
        <v>153</v>
      </c>
      <c r="G15" s="24">
        <v>40000</v>
      </c>
      <c r="H15" s="29">
        <v>5031.3599999999997</v>
      </c>
      <c r="I15" s="29">
        <v>5.33</v>
      </c>
      <c r="J15" s="12"/>
    </row>
    <row r="16" spans="1:10" x14ac:dyDescent="0.25">
      <c r="B16" s="11" t="s">
        <v>240</v>
      </c>
      <c r="C16" s="53" t="s">
        <v>241</v>
      </c>
      <c r="D16" s="50" t="s">
        <v>242</v>
      </c>
      <c r="E16" s="9"/>
      <c r="F16" s="9" t="s">
        <v>153</v>
      </c>
      <c r="G16" s="24">
        <v>250000</v>
      </c>
      <c r="H16" s="29">
        <v>4746.5</v>
      </c>
      <c r="I16" s="29">
        <v>5.03</v>
      </c>
      <c r="J16" s="12"/>
    </row>
    <row r="17" spans="2:10" x14ac:dyDescent="0.25">
      <c r="B17" s="11" t="s">
        <v>376</v>
      </c>
      <c r="C17" s="53" t="s">
        <v>377</v>
      </c>
      <c r="D17" s="50" t="s">
        <v>378</v>
      </c>
      <c r="E17" s="9"/>
      <c r="F17" s="9" t="s">
        <v>153</v>
      </c>
      <c r="G17" s="24">
        <v>1200000</v>
      </c>
      <c r="H17" s="29">
        <v>4650.6000000000004</v>
      </c>
      <c r="I17" s="29">
        <v>4.93</v>
      </c>
      <c r="J17" s="12"/>
    </row>
    <row r="18" spans="2:10" x14ac:dyDescent="0.25">
      <c r="B18" s="11" t="s">
        <v>825</v>
      </c>
      <c r="C18" s="53" t="s">
        <v>826</v>
      </c>
      <c r="D18" s="50" t="s">
        <v>827</v>
      </c>
      <c r="E18" s="9"/>
      <c r="F18" s="9" t="s">
        <v>153</v>
      </c>
      <c r="G18" s="24">
        <v>800000</v>
      </c>
      <c r="H18" s="29">
        <v>4415.2</v>
      </c>
      <c r="I18" s="29">
        <v>4.68</v>
      </c>
      <c r="J18" s="12"/>
    </row>
    <row r="19" spans="2:10" x14ac:dyDescent="0.25">
      <c r="B19" s="11" t="s">
        <v>828</v>
      </c>
      <c r="C19" s="53" t="s">
        <v>829</v>
      </c>
      <c r="D19" s="50" t="s">
        <v>830</v>
      </c>
      <c r="E19" s="9"/>
      <c r="F19" s="9" t="s">
        <v>153</v>
      </c>
      <c r="G19" s="24">
        <v>400000</v>
      </c>
      <c r="H19" s="29">
        <v>3987.6</v>
      </c>
      <c r="I19" s="29">
        <v>4.22</v>
      </c>
      <c r="J19" s="12"/>
    </row>
    <row r="20" spans="2:10" x14ac:dyDescent="0.25">
      <c r="B20" s="11" t="s">
        <v>366</v>
      </c>
      <c r="C20" s="53" t="s">
        <v>367</v>
      </c>
      <c r="D20" s="50" t="s">
        <v>368</v>
      </c>
      <c r="E20" s="9"/>
      <c r="F20" s="9" t="s">
        <v>153</v>
      </c>
      <c r="G20" s="24">
        <v>50000</v>
      </c>
      <c r="H20" s="29">
        <v>3536.68</v>
      </c>
      <c r="I20" s="29">
        <v>3.75</v>
      </c>
      <c r="J20" s="12"/>
    </row>
    <row r="21" spans="2:10" x14ac:dyDescent="0.25">
      <c r="B21" s="11" t="s">
        <v>427</v>
      </c>
      <c r="C21" s="53" t="s">
        <v>428</v>
      </c>
      <c r="D21" s="50" t="s">
        <v>429</v>
      </c>
      <c r="E21" s="9"/>
      <c r="F21" s="9" t="s">
        <v>153</v>
      </c>
      <c r="G21" s="24">
        <v>80000</v>
      </c>
      <c r="H21" s="29">
        <v>3312.24</v>
      </c>
      <c r="I21" s="29">
        <v>3.51</v>
      </c>
      <c r="J21" s="12"/>
    </row>
    <row r="22" spans="2:10" x14ac:dyDescent="0.25">
      <c r="B22" s="11" t="s">
        <v>353</v>
      </c>
      <c r="C22" s="53" t="s">
        <v>354</v>
      </c>
      <c r="D22" s="50" t="s">
        <v>355</v>
      </c>
      <c r="E22" s="9"/>
      <c r="F22" s="9" t="s">
        <v>356</v>
      </c>
      <c r="G22" s="24">
        <v>2000000</v>
      </c>
      <c r="H22" s="29">
        <v>3208</v>
      </c>
      <c r="I22" s="29">
        <v>3.4</v>
      </c>
      <c r="J22" s="12"/>
    </row>
    <row r="23" spans="2:10" x14ac:dyDescent="0.25">
      <c r="B23" s="11" t="s">
        <v>831</v>
      </c>
      <c r="C23" s="53" t="s">
        <v>832</v>
      </c>
      <c r="D23" s="50" t="s">
        <v>833</v>
      </c>
      <c r="E23" s="9"/>
      <c r="F23" s="9" t="s">
        <v>153</v>
      </c>
      <c r="G23" s="24">
        <v>250000</v>
      </c>
      <c r="H23" s="29">
        <v>2856.5</v>
      </c>
      <c r="I23" s="29">
        <v>3.03</v>
      </c>
      <c r="J23" s="12"/>
    </row>
    <row r="24" spans="2:10" x14ac:dyDescent="0.25">
      <c r="B24" s="11" t="s">
        <v>834</v>
      </c>
      <c r="C24" s="53" t="s">
        <v>835</v>
      </c>
      <c r="D24" s="50" t="s">
        <v>836</v>
      </c>
      <c r="E24" s="9"/>
      <c r="F24" s="9" t="s">
        <v>153</v>
      </c>
      <c r="G24" s="24">
        <v>3750000</v>
      </c>
      <c r="H24" s="29">
        <v>2563.13</v>
      </c>
      <c r="I24" s="29">
        <v>2.72</v>
      </c>
      <c r="J24" s="12"/>
    </row>
    <row r="25" spans="2:10" x14ac:dyDescent="0.25">
      <c r="B25" s="11" t="s">
        <v>442</v>
      </c>
      <c r="C25" s="53" t="s">
        <v>443</v>
      </c>
      <c r="D25" s="50" t="s">
        <v>444</v>
      </c>
      <c r="E25" s="9"/>
      <c r="F25" s="9" t="s">
        <v>153</v>
      </c>
      <c r="G25" s="24">
        <v>80000</v>
      </c>
      <c r="H25" s="29">
        <v>2331.08</v>
      </c>
      <c r="I25" s="29">
        <v>2.4700000000000002</v>
      </c>
      <c r="J25" s="12"/>
    </row>
    <row r="26" spans="2:10" x14ac:dyDescent="0.25">
      <c r="B26" s="11" t="s">
        <v>837</v>
      </c>
      <c r="C26" s="53" t="s">
        <v>838</v>
      </c>
      <c r="D26" s="50" t="s">
        <v>839</v>
      </c>
      <c r="E26" s="9"/>
      <c r="F26" s="9" t="s">
        <v>153</v>
      </c>
      <c r="G26" s="24">
        <v>4000000</v>
      </c>
      <c r="H26" s="29">
        <v>2110</v>
      </c>
      <c r="I26" s="29">
        <v>2.2400000000000002</v>
      </c>
      <c r="J26" s="12"/>
    </row>
    <row r="27" spans="2:10" x14ac:dyDescent="0.25">
      <c r="B27" s="11" t="s">
        <v>840</v>
      </c>
      <c r="C27" s="53" t="s">
        <v>841</v>
      </c>
      <c r="D27" s="50" t="s">
        <v>842</v>
      </c>
      <c r="E27" s="9"/>
      <c r="F27" s="9" t="s">
        <v>153</v>
      </c>
      <c r="G27" s="24">
        <v>3000000</v>
      </c>
      <c r="H27" s="29">
        <v>2044.5</v>
      </c>
      <c r="I27" s="29">
        <v>2.17</v>
      </c>
      <c r="J27" s="12"/>
    </row>
    <row r="28" spans="2:10" x14ac:dyDescent="0.25">
      <c r="B28" s="11" t="s">
        <v>843</v>
      </c>
      <c r="C28" s="53" t="s">
        <v>844</v>
      </c>
      <c r="D28" s="50" t="s">
        <v>845</v>
      </c>
      <c r="E28" s="9"/>
      <c r="F28" s="9" t="s">
        <v>153</v>
      </c>
      <c r="G28" s="24">
        <v>300000</v>
      </c>
      <c r="H28" s="29">
        <v>1337.1</v>
      </c>
      <c r="I28" s="29">
        <v>1.42</v>
      </c>
      <c r="J28" s="12"/>
    </row>
    <row r="29" spans="2:10" x14ac:dyDescent="0.25">
      <c r="B29" s="11" t="s">
        <v>846</v>
      </c>
      <c r="C29" s="53" t="s">
        <v>847</v>
      </c>
      <c r="D29" s="50" t="s">
        <v>848</v>
      </c>
      <c r="E29" s="9"/>
      <c r="F29" s="9" t="s">
        <v>153</v>
      </c>
      <c r="G29" s="24">
        <v>61584</v>
      </c>
      <c r="H29" s="29">
        <v>365.66</v>
      </c>
      <c r="I29" s="29">
        <v>0.39</v>
      </c>
      <c r="J29" s="12"/>
    </row>
    <row r="30" spans="2:10" x14ac:dyDescent="0.25">
      <c r="C30" s="56" t="s">
        <v>161</v>
      </c>
      <c r="D30" s="50"/>
      <c r="E30" s="9"/>
      <c r="F30" s="9"/>
      <c r="G30" s="24"/>
      <c r="H30" s="30">
        <v>90101.2</v>
      </c>
      <c r="I30" s="30">
        <v>95.48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5" t="s">
        <v>3</v>
      </c>
      <c r="D32" s="50"/>
      <c r="E32" s="9"/>
      <c r="F32" s="9"/>
      <c r="G32" s="24"/>
      <c r="H32" s="29"/>
      <c r="I32" s="29"/>
      <c r="J32" s="12"/>
    </row>
    <row r="33" spans="2:10" x14ac:dyDescent="0.25">
      <c r="B33" s="11" t="s">
        <v>849</v>
      </c>
      <c r="C33" s="53" t="s">
        <v>850</v>
      </c>
      <c r="D33" s="50" t="s">
        <v>851</v>
      </c>
      <c r="E33" s="9"/>
      <c r="F33" s="9" t="s">
        <v>852</v>
      </c>
      <c r="G33" s="24">
        <v>4000000</v>
      </c>
      <c r="H33" s="29">
        <v>571.98</v>
      </c>
      <c r="I33" s="29">
        <v>0.61</v>
      </c>
      <c r="J33" s="12" t="s">
        <v>853</v>
      </c>
    </row>
    <row r="34" spans="2:10" x14ac:dyDescent="0.25">
      <c r="C34" s="56" t="s">
        <v>161</v>
      </c>
      <c r="D34" s="50"/>
      <c r="E34" s="9"/>
      <c r="F34" s="9"/>
      <c r="G34" s="24"/>
      <c r="H34" s="30">
        <v>571.98</v>
      </c>
      <c r="I34" s="30">
        <v>0.61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6" t="s">
        <v>4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5</v>
      </c>
      <c r="D38" s="50"/>
      <c r="E38" s="9"/>
      <c r="F38" s="9"/>
      <c r="G38" s="24"/>
      <c r="H38" s="29"/>
      <c r="I38" s="29"/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6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7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8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9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10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11</v>
      </c>
      <c r="D50" s="50"/>
      <c r="E50" s="9"/>
      <c r="F50" s="9"/>
      <c r="G50" s="24"/>
      <c r="H50" s="29"/>
      <c r="I50" s="29"/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13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14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15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16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A60" s="15"/>
      <c r="B60" s="33"/>
      <c r="C60" s="54" t="s">
        <v>17</v>
      </c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18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19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20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21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C69" s="55" t="s">
        <v>22</v>
      </c>
      <c r="D69" s="50"/>
      <c r="E69" s="9"/>
      <c r="F69" s="9"/>
      <c r="G69" s="24"/>
      <c r="H69" s="29"/>
      <c r="I69" s="29"/>
      <c r="J69" s="12"/>
    </row>
    <row r="70" spans="1:10" x14ac:dyDescent="0.25">
      <c r="B70" s="11" t="s">
        <v>174</v>
      </c>
      <c r="C70" s="53" t="s">
        <v>175</v>
      </c>
      <c r="D70" s="50"/>
      <c r="E70" s="9"/>
      <c r="F70" s="9"/>
      <c r="G70" s="24"/>
      <c r="H70" s="29">
        <v>4193</v>
      </c>
      <c r="I70" s="29">
        <v>4.4400000000000004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4193</v>
      </c>
      <c r="I71" s="30">
        <v>4.4400000000000004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23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7" t="s">
        <v>3687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B75" s="11"/>
      <c r="C75" s="53" t="s">
        <v>176</v>
      </c>
      <c r="D75" s="50"/>
      <c r="E75" s="9"/>
      <c r="F75" s="9"/>
      <c r="G75" s="24"/>
      <c r="H75" s="29">
        <v>-460.92</v>
      </c>
      <c r="I75" s="29">
        <v>-0.53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-460.92</v>
      </c>
      <c r="I76" s="30">
        <v>-0.53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8" t="s">
        <v>177</v>
      </c>
      <c r="D78" s="51"/>
      <c r="E78" s="6"/>
      <c r="F78" s="7"/>
      <c r="G78" s="25"/>
      <c r="H78" s="31">
        <v>94405.26</v>
      </c>
      <c r="I78" s="31">
        <f>SUMIFS(I:I,C:C,"Total")</f>
        <v>100</v>
      </c>
      <c r="J78" s="8"/>
    </row>
    <row r="81" spans="3:3" x14ac:dyDescent="0.25">
      <c r="C81" s="1" t="s">
        <v>178</v>
      </c>
    </row>
    <row r="82" spans="3:3" x14ac:dyDescent="0.25">
      <c r="C82" s="2" t="s">
        <v>179</v>
      </c>
    </row>
    <row r="83" spans="3:3" x14ac:dyDescent="0.25">
      <c r="C83" s="2" t="s">
        <v>180</v>
      </c>
    </row>
    <row r="84" spans="3:3" x14ac:dyDescent="0.25">
      <c r="C8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8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3107</v>
      </c>
      <c r="J2" s="34" t="s">
        <v>3592</v>
      </c>
    </row>
    <row r="3" spans="1:10" ht="16.5" x14ac:dyDescent="0.3">
      <c r="C3" s="1" t="s">
        <v>26</v>
      </c>
      <c r="D3" s="26" t="s">
        <v>3108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3109</v>
      </c>
      <c r="C18" s="53" t="s">
        <v>592</v>
      </c>
      <c r="D18" s="50" t="s">
        <v>3110</v>
      </c>
      <c r="E18" s="9" t="s">
        <v>547</v>
      </c>
      <c r="F18" s="9" t="s">
        <v>48</v>
      </c>
      <c r="G18" s="24">
        <v>100</v>
      </c>
      <c r="H18" s="29">
        <v>1001.01</v>
      </c>
      <c r="I18" s="29">
        <v>3.69</v>
      </c>
      <c r="J18" s="12" t="s">
        <v>530</v>
      </c>
    </row>
    <row r="19" spans="2:10" x14ac:dyDescent="0.25">
      <c r="B19" s="11" t="s">
        <v>3111</v>
      </c>
      <c r="C19" s="53" t="s">
        <v>73</v>
      </c>
      <c r="D19" s="50" t="s">
        <v>3112</v>
      </c>
      <c r="E19" s="9" t="s">
        <v>547</v>
      </c>
      <c r="F19" s="9" t="s">
        <v>48</v>
      </c>
      <c r="G19" s="24">
        <v>100</v>
      </c>
      <c r="H19" s="29">
        <v>501.8</v>
      </c>
      <c r="I19" s="29">
        <v>1.85</v>
      </c>
      <c r="J19" s="12" t="s">
        <v>530</v>
      </c>
    </row>
    <row r="20" spans="2:10" x14ac:dyDescent="0.25">
      <c r="B20" s="11" t="s">
        <v>3088</v>
      </c>
      <c r="C20" s="53" t="s">
        <v>73</v>
      </c>
      <c r="D20" s="50" t="s">
        <v>3089</v>
      </c>
      <c r="E20" s="9" t="s">
        <v>547</v>
      </c>
      <c r="F20" s="9" t="s">
        <v>48</v>
      </c>
      <c r="G20" s="24">
        <v>35</v>
      </c>
      <c r="H20" s="29">
        <v>350.37</v>
      </c>
      <c r="I20" s="29">
        <v>1.29</v>
      </c>
      <c r="J20" s="12" t="s">
        <v>530</v>
      </c>
    </row>
    <row r="21" spans="2:10" x14ac:dyDescent="0.25">
      <c r="C21" s="56" t="s">
        <v>161</v>
      </c>
      <c r="D21" s="50"/>
      <c r="E21" s="9"/>
      <c r="F21" s="9"/>
      <c r="G21" s="24"/>
      <c r="H21" s="30">
        <v>1853.18</v>
      </c>
      <c r="I21" s="30">
        <v>6.83</v>
      </c>
      <c r="J21" s="12"/>
    </row>
    <row r="22" spans="2:10" x14ac:dyDescent="0.25">
      <c r="C22" s="53"/>
      <c r="D22" s="50"/>
      <c r="E22" s="9"/>
      <c r="F22" s="9"/>
      <c r="G22" s="24"/>
      <c r="H22" s="29"/>
      <c r="I22" s="29"/>
      <c r="J22" s="12"/>
    </row>
    <row r="23" spans="2:10" x14ac:dyDescent="0.25">
      <c r="C23" s="55" t="s">
        <v>7</v>
      </c>
      <c r="D23" s="50"/>
      <c r="E23" s="9"/>
      <c r="F23" s="9"/>
      <c r="G23" s="24"/>
      <c r="H23" s="29"/>
      <c r="I23" s="29"/>
      <c r="J23" s="12"/>
    </row>
    <row r="24" spans="2:10" x14ac:dyDescent="0.25">
      <c r="B24" s="11" t="s">
        <v>2074</v>
      </c>
      <c r="C24" s="53" t="s">
        <v>1640</v>
      </c>
      <c r="D24" s="50" t="s">
        <v>2075</v>
      </c>
      <c r="E24" s="9" t="s">
        <v>547</v>
      </c>
      <c r="F24" s="9" t="s">
        <v>48</v>
      </c>
      <c r="G24" s="24">
        <v>100</v>
      </c>
      <c r="H24" s="29">
        <v>1000.63</v>
      </c>
      <c r="I24" s="29">
        <v>3.69</v>
      </c>
      <c r="J24" s="12" t="s">
        <v>530</v>
      </c>
    </row>
    <row r="25" spans="2:10" x14ac:dyDescent="0.25">
      <c r="C25" s="56" t="s">
        <v>161</v>
      </c>
      <c r="D25" s="50"/>
      <c r="E25" s="9"/>
      <c r="F25" s="9"/>
      <c r="G25" s="24"/>
      <c r="H25" s="30">
        <v>1000.63</v>
      </c>
      <c r="I25" s="30">
        <v>3.69</v>
      </c>
      <c r="J25" s="12"/>
    </row>
    <row r="26" spans="2:10" x14ac:dyDescent="0.25">
      <c r="C26" s="53"/>
      <c r="D26" s="50"/>
      <c r="E26" s="9"/>
      <c r="F26" s="9"/>
      <c r="G26" s="24"/>
      <c r="H26" s="29"/>
      <c r="I26" s="29"/>
      <c r="J26" s="12"/>
    </row>
    <row r="27" spans="2:10" x14ac:dyDescent="0.25">
      <c r="C27" s="56" t="s">
        <v>8</v>
      </c>
      <c r="D27" s="50"/>
      <c r="E27" s="9"/>
      <c r="F27" s="9"/>
      <c r="G27" s="24"/>
      <c r="H27" s="29" t="s">
        <v>2</v>
      </c>
      <c r="I27" s="29" t="s">
        <v>2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9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10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A33" s="15"/>
      <c r="B33" s="33"/>
      <c r="C33" s="54" t="s">
        <v>11</v>
      </c>
      <c r="D33" s="50"/>
      <c r="E33" s="9"/>
      <c r="F33" s="9"/>
      <c r="G33" s="24"/>
      <c r="H33" s="29"/>
      <c r="I33" s="29"/>
      <c r="J33" s="12"/>
    </row>
    <row r="34" spans="1:10" x14ac:dyDescent="0.25">
      <c r="C34" s="55" t="s">
        <v>13</v>
      </c>
      <c r="D34" s="50"/>
      <c r="E34" s="9"/>
      <c r="F34" s="9"/>
      <c r="G34" s="24"/>
      <c r="H34" s="29"/>
      <c r="I34" s="29"/>
      <c r="J34" s="12"/>
    </row>
    <row r="35" spans="1:10" x14ac:dyDescent="0.25">
      <c r="B35" s="11" t="s">
        <v>1695</v>
      </c>
      <c r="C35" s="53" t="s">
        <v>1696</v>
      </c>
      <c r="D35" s="50" t="s">
        <v>1697</v>
      </c>
      <c r="E35" s="9" t="s">
        <v>1007</v>
      </c>
      <c r="F35" s="9" t="s">
        <v>48</v>
      </c>
      <c r="G35" s="24">
        <v>500</v>
      </c>
      <c r="H35" s="29">
        <v>2475.65</v>
      </c>
      <c r="I35" s="29">
        <v>9.1300000000000008</v>
      </c>
      <c r="J35" s="12" t="s">
        <v>530</v>
      </c>
    </row>
    <row r="36" spans="1:10" x14ac:dyDescent="0.25">
      <c r="B36" s="11" t="s">
        <v>3113</v>
      </c>
      <c r="C36" s="53" t="s">
        <v>1125</v>
      </c>
      <c r="D36" s="50" t="s">
        <v>3114</v>
      </c>
      <c r="E36" s="9" t="s">
        <v>1010</v>
      </c>
      <c r="F36" s="9" t="s">
        <v>48</v>
      </c>
      <c r="G36" s="24">
        <v>440</v>
      </c>
      <c r="H36" s="29">
        <v>2186.0300000000002</v>
      </c>
      <c r="I36" s="29">
        <v>8.06</v>
      </c>
      <c r="J36" s="12" t="s">
        <v>530</v>
      </c>
    </row>
    <row r="37" spans="1:10" x14ac:dyDescent="0.25">
      <c r="B37" s="11" t="s">
        <v>3115</v>
      </c>
      <c r="C37" s="53" t="s">
        <v>3053</v>
      </c>
      <c r="D37" s="50" t="s">
        <v>3116</v>
      </c>
      <c r="E37" s="9" t="s">
        <v>1010</v>
      </c>
      <c r="F37" s="9" t="s">
        <v>48</v>
      </c>
      <c r="G37" s="24">
        <v>440</v>
      </c>
      <c r="H37" s="29">
        <v>2178.1</v>
      </c>
      <c r="I37" s="29">
        <v>8.0299999999999994</v>
      </c>
      <c r="J37" s="12" t="s">
        <v>530</v>
      </c>
    </row>
    <row r="38" spans="1:10" x14ac:dyDescent="0.25">
      <c r="B38" s="11" t="s">
        <v>3117</v>
      </c>
      <c r="C38" s="53" t="s">
        <v>1032</v>
      </c>
      <c r="D38" s="50" t="s">
        <v>3118</v>
      </c>
      <c r="E38" s="9" t="s">
        <v>1007</v>
      </c>
      <c r="F38" s="9" t="s">
        <v>48</v>
      </c>
      <c r="G38" s="24">
        <v>200</v>
      </c>
      <c r="H38" s="29">
        <v>993.58</v>
      </c>
      <c r="I38" s="29">
        <v>3.66</v>
      </c>
      <c r="J38" s="12" t="s">
        <v>530</v>
      </c>
    </row>
    <row r="39" spans="1:10" x14ac:dyDescent="0.25">
      <c r="C39" s="56" t="s">
        <v>161</v>
      </c>
      <c r="D39" s="50"/>
      <c r="E39" s="9"/>
      <c r="F39" s="9"/>
      <c r="G39" s="24"/>
      <c r="H39" s="30">
        <v>7833.36</v>
      </c>
      <c r="I39" s="30">
        <v>28.88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14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3119</v>
      </c>
      <c r="C42" s="53" t="s">
        <v>3120</v>
      </c>
      <c r="D42" s="50" t="s">
        <v>3121</v>
      </c>
      <c r="E42" s="9" t="s">
        <v>1007</v>
      </c>
      <c r="F42" s="9" t="s">
        <v>40</v>
      </c>
      <c r="G42" s="24">
        <v>2600</v>
      </c>
      <c r="H42" s="29">
        <v>2582.65</v>
      </c>
      <c r="I42" s="29">
        <v>9.52</v>
      </c>
      <c r="J42" s="12" t="s">
        <v>530</v>
      </c>
    </row>
    <row r="43" spans="1:10" x14ac:dyDescent="0.25">
      <c r="B43" s="11" t="s">
        <v>3122</v>
      </c>
      <c r="C43" s="53" t="s">
        <v>1732</v>
      </c>
      <c r="D43" s="50" t="s">
        <v>3123</v>
      </c>
      <c r="E43" s="9" t="s">
        <v>1007</v>
      </c>
      <c r="F43" s="9" t="s">
        <v>40</v>
      </c>
      <c r="G43" s="24">
        <v>2600</v>
      </c>
      <c r="H43" s="29">
        <v>2581.0500000000002</v>
      </c>
      <c r="I43" s="29">
        <v>9.52</v>
      </c>
      <c r="J43" s="12" t="s">
        <v>530</v>
      </c>
    </row>
    <row r="44" spans="1:10" x14ac:dyDescent="0.25">
      <c r="B44" s="11" t="s">
        <v>3124</v>
      </c>
      <c r="C44" s="53" t="s">
        <v>2270</v>
      </c>
      <c r="D44" s="50" t="s">
        <v>3125</v>
      </c>
      <c r="E44" s="9" t="s">
        <v>1010</v>
      </c>
      <c r="F44" s="9" t="s">
        <v>40</v>
      </c>
      <c r="G44" s="24">
        <v>2200</v>
      </c>
      <c r="H44" s="29">
        <v>2186.4699999999998</v>
      </c>
      <c r="I44" s="29">
        <v>8.06</v>
      </c>
      <c r="J44" s="12" t="s">
        <v>530</v>
      </c>
    </row>
    <row r="45" spans="1:10" x14ac:dyDescent="0.25">
      <c r="B45" s="11" t="s">
        <v>3126</v>
      </c>
      <c r="C45" s="53" t="s">
        <v>3101</v>
      </c>
      <c r="D45" s="50" t="s">
        <v>3127</v>
      </c>
      <c r="E45" s="9" t="s">
        <v>1007</v>
      </c>
      <c r="F45" s="9" t="s">
        <v>40</v>
      </c>
      <c r="G45" s="24">
        <v>2200</v>
      </c>
      <c r="H45" s="29">
        <v>2185.69</v>
      </c>
      <c r="I45" s="29">
        <v>8.06</v>
      </c>
      <c r="J45" s="12" t="s">
        <v>530</v>
      </c>
    </row>
    <row r="46" spans="1:10" x14ac:dyDescent="0.25">
      <c r="B46" s="11" t="s">
        <v>3128</v>
      </c>
      <c r="C46" s="53" t="s">
        <v>189</v>
      </c>
      <c r="D46" s="50" t="s">
        <v>3129</v>
      </c>
      <c r="E46" s="9" t="s">
        <v>1007</v>
      </c>
      <c r="F46" s="9" t="s">
        <v>40</v>
      </c>
      <c r="G46" s="24">
        <v>2200</v>
      </c>
      <c r="H46" s="29">
        <v>2184.46</v>
      </c>
      <c r="I46" s="29">
        <v>8.0500000000000007</v>
      </c>
      <c r="J46" s="12" t="s">
        <v>530</v>
      </c>
    </row>
    <row r="47" spans="1:10" x14ac:dyDescent="0.25">
      <c r="B47" s="11" t="s">
        <v>3105</v>
      </c>
      <c r="C47" s="53" t="s">
        <v>898</v>
      </c>
      <c r="D47" s="50" t="s">
        <v>3106</v>
      </c>
      <c r="E47" s="9" t="s">
        <v>1007</v>
      </c>
      <c r="F47" s="9" t="s">
        <v>40</v>
      </c>
      <c r="G47" s="24">
        <v>1700</v>
      </c>
      <c r="H47" s="29">
        <v>1692.35</v>
      </c>
      <c r="I47" s="29">
        <v>6.24</v>
      </c>
      <c r="J47" s="12" t="s">
        <v>530</v>
      </c>
    </row>
    <row r="48" spans="1:10" x14ac:dyDescent="0.25">
      <c r="B48" s="11" t="s">
        <v>1203</v>
      </c>
      <c r="C48" s="53" t="s">
        <v>63</v>
      </c>
      <c r="D48" s="50" t="s">
        <v>1204</v>
      </c>
      <c r="E48" s="9" t="s">
        <v>1007</v>
      </c>
      <c r="F48" s="9" t="s">
        <v>40</v>
      </c>
      <c r="G48" s="24">
        <v>200</v>
      </c>
      <c r="H48" s="29">
        <v>199.92</v>
      </c>
      <c r="I48" s="29">
        <v>0.74</v>
      </c>
      <c r="J48" s="12"/>
    </row>
    <row r="49" spans="1:10" x14ac:dyDescent="0.25">
      <c r="C49" s="56" t="s">
        <v>161</v>
      </c>
      <c r="D49" s="50"/>
      <c r="E49" s="9"/>
      <c r="F49" s="9"/>
      <c r="G49" s="24"/>
      <c r="H49" s="30">
        <v>13612.59</v>
      </c>
      <c r="I49" s="30">
        <v>50.19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2616.39</v>
      </c>
      <c r="I65" s="29">
        <v>9.65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2616.39</v>
      </c>
      <c r="I66" s="30">
        <v>9.65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209.22</v>
      </c>
      <c r="I70" s="29">
        <v>0.76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209.22</v>
      </c>
      <c r="I71" s="30">
        <v>0.76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27125.37</v>
      </c>
      <c r="I73" s="31">
        <f>SUMIFS(I:I,C:C,"Total")</f>
        <v>100.00000000000001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9"/>
  <dimension ref="A1:J8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2443</v>
      </c>
      <c r="J2" s="34" t="s">
        <v>3592</v>
      </c>
    </row>
    <row r="3" spans="1:10" ht="16.5" x14ac:dyDescent="0.3">
      <c r="C3" s="1" t="s">
        <v>26</v>
      </c>
      <c r="D3" s="26" t="s">
        <v>3130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3066</v>
      </c>
      <c r="C18" s="53" t="s">
        <v>1302</v>
      </c>
      <c r="D18" s="50" t="s">
        <v>3067</v>
      </c>
      <c r="E18" s="9" t="s">
        <v>547</v>
      </c>
      <c r="F18" s="9" t="s">
        <v>48</v>
      </c>
      <c r="G18" s="24">
        <v>410</v>
      </c>
      <c r="H18" s="29">
        <v>4647.33</v>
      </c>
      <c r="I18" s="29">
        <v>9.86</v>
      </c>
      <c r="J18" s="12" t="s">
        <v>530</v>
      </c>
    </row>
    <row r="19" spans="2:10" x14ac:dyDescent="0.25">
      <c r="B19" s="11" t="s">
        <v>3131</v>
      </c>
      <c r="C19" s="53" t="s">
        <v>592</v>
      </c>
      <c r="D19" s="50" t="s">
        <v>3132</v>
      </c>
      <c r="E19" s="9" t="s">
        <v>547</v>
      </c>
      <c r="F19" s="9" t="s">
        <v>48</v>
      </c>
      <c r="G19" s="24">
        <v>420</v>
      </c>
      <c r="H19" s="29">
        <v>4640.76</v>
      </c>
      <c r="I19" s="29">
        <v>9.85</v>
      </c>
      <c r="J19" s="12" t="s">
        <v>530</v>
      </c>
    </row>
    <row r="20" spans="2:10" x14ac:dyDescent="0.25">
      <c r="B20" s="11" t="s">
        <v>3081</v>
      </c>
      <c r="C20" s="53" t="s">
        <v>1040</v>
      </c>
      <c r="D20" s="50" t="s">
        <v>3082</v>
      </c>
      <c r="E20" s="9" t="s">
        <v>547</v>
      </c>
      <c r="F20" s="9" t="s">
        <v>48</v>
      </c>
      <c r="G20" s="24">
        <v>400</v>
      </c>
      <c r="H20" s="29">
        <v>4571.57</v>
      </c>
      <c r="I20" s="29">
        <v>9.6999999999999993</v>
      </c>
      <c r="J20" s="12" t="s">
        <v>530</v>
      </c>
    </row>
    <row r="21" spans="2:10" x14ac:dyDescent="0.25">
      <c r="B21" s="11" t="s">
        <v>2146</v>
      </c>
      <c r="C21" s="53" t="s">
        <v>1366</v>
      </c>
      <c r="D21" s="50" t="s">
        <v>2147</v>
      </c>
      <c r="E21" s="9" t="s">
        <v>1460</v>
      </c>
      <c r="F21" s="9" t="s">
        <v>48</v>
      </c>
      <c r="G21" s="24">
        <v>400</v>
      </c>
      <c r="H21" s="29">
        <v>4185.7700000000004</v>
      </c>
      <c r="I21" s="29">
        <v>8.8800000000000008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400</v>
      </c>
      <c r="H22" s="29">
        <v>4159.7</v>
      </c>
      <c r="I22" s="29">
        <v>8.83</v>
      </c>
      <c r="J22" s="12" t="s">
        <v>530</v>
      </c>
    </row>
    <row r="23" spans="2:10" x14ac:dyDescent="0.25">
      <c r="B23" s="11" t="s">
        <v>2257</v>
      </c>
      <c r="C23" s="53" t="s">
        <v>1434</v>
      </c>
      <c r="D23" s="50" t="s">
        <v>2258</v>
      </c>
      <c r="E23" s="9" t="s">
        <v>547</v>
      </c>
      <c r="F23" s="9" t="s">
        <v>259</v>
      </c>
      <c r="G23" s="24">
        <v>390</v>
      </c>
      <c r="H23" s="29">
        <v>4011.15</v>
      </c>
      <c r="I23" s="29">
        <v>8.51</v>
      </c>
      <c r="J23" s="12" t="s">
        <v>530</v>
      </c>
    </row>
    <row r="24" spans="2:10" x14ac:dyDescent="0.25">
      <c r="B24" s="11" t="s">
        <v>3021</v>
      </c>
      <c r="C24" s="53" t="s">
        <v>46</v>
      </c>
      <c r="D24" s="50" t="s">
        <v>3022</v>
      </c>
      <c r="E24" s="9" t="s">
        <v>547</v>
      </c>
      <c r="F24" s="9" t="s">
        <v>48</v>
      </c>
      <c r="G24" s="24">
        <v>200</v>
      </c>
      <c r="H24" s="29">
        <v>2274.38</v>
      </c>
      <c r="I24" s="29">
        <v>4.83</v>
      </c>
      <c r="J24" s="12" t="s">
        <v>530</v>
      </c>
    </row>
    <row r="25" spans="2:10" x14ac:dyDescent="0.25">
      <c r="B25" s="11" t="s">
        <v>1998</v>
      </c>
      <c r="C25" s="53" t="s">
        <v>215</v>
      </c>
      <c r="D25" s="50" t="s">
        <v>1999</v>
      </c>
      <c r="E25" s="9" t="s">
        <v>547</v>
      </c>
      <c r="F25" s="9" t="s">
        <v>217</v>
      </c>
      <c r="G25" s="24">
        <v>200</v>
      </c>
      <c r="H25" s="29">
        <v>2043.8</v>
      </c>
      <c r="I25" s="29">
        <v>4.34</v>
      </c>
      <c r="J25" s="12" t="s">
        <v>530</v>
      </c>
    </row>
    <row r="26" spans="2:10" x14ac:dyDescent="0.25">
      <c r="B26" s="11" t="s">
        <v>2065</v>
      </c>
      <c r="C26" s="53" t="s">
        <v>1073</v>
      </c>
      <c r="D26" s="50" t="s">
        <v>2066</v>
      </c>
      <c r="E26" s="9" t="s">
        <v>547</v>
      </c>
      <c r="F26" s="9" t="s">
        <v>48</v>
      </c>
      <c r="G26" s="24">
        <v>200</v>
      </c>
      <c r="H26" s="29">
        <v>2009.15</v>
      </c>
      <c r="I26" s="29">
        <v>4.26</v>
      </c>
      <c r="J26" s="12" t="s">
        <v>530</v>
      </c>
    </row>
    <row r="27" spans="2:10" x14ac:dyDescent="0.25">
      <c r="B27" s="11" t="s">
        <v>3133</v>
      </c>
      <c r="C27" s="53" t="s">
        <v>215</v>
      </c>
      <c r="D27" s="50" t="s">
        <v>3134</v>
      </c>
      <c r="E27" s="9" t="s">
        <v>547</v>
      </c>
      <c r="F27" s="9" t="s">
        <v>217</v>
      </c>
      <c r="G27" s="24">
        <v>120</v>
      </c>
      <c r="H27" s="29">
        <v>1591.13</v>
      </c>
      <c r="I27" s="29">
        <v>3.38</v>
      </c>
      <c r="J27" s="12" t="s">
        <v>530</v>
      </c>
    </row>
    <row r="28" spans="2:10" x14ac:dyDescent="0.25">
      <c r="B28" s="11" t="s">
        <v>3135</v>
      </c>
      <c r="C28" s="53" t="s">
        <v>1705</v>
      </c>
      <c r="D28" s="50" t="s">
        <v>3136</v>
      </c>
      <c r="E28" s="9" t="s">
        <v>547</v>
      </c>
      <c r="F28" s="9" t="s">
        <v>48</v>
      </c>
      <c r="G28" s="24">
        <v>50</v>
      </c>
      <c r="H28" s="29">
        <v>533.84</v>
      </c>
      <c r="I28" s="29">
        <v>1.1299999999999999</v>
      </c>
      <c r="J28" s="12" t="s">
        <v>530</v>
      </c>
    </row>
    <row r="29" spans="2:10" x14ac:dyDescent="0.25">
      <c r="B29" s="11" t="s">
        <v>3137</v>
      </c>
      <c r="C29" s="53" t="s">
        <v>215</v>
      </c>
      <c r="D29" s="50" t="s">
        <v>3138</v>
      </c>
      <c r="E29" s="9" t="s">
        <v>547</v>
      </c>
      <c r="F29" s="9" t="s">
        <v>217</v>
      </c>
      <c r="G29" s="24">
        <v>50</v>
      </c>
      <c r="H29" s="29">
        <v>523.54999999999995</v>
      </c>
      <c r="I29" s="29">
        <v>1.1100000000000001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35192.129999999997</v>
      </c>
      <c r="I30" s="30">
        <v>74.680000000000007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2:10" x14ac:dyDescent="0.25">
      <c r="C33" s="53"/>
      <c r="D33" s="50"/>
      <c r="E33" s="9"/>
      <c r="F33" s="9"/>
      <c r="G33" s="24"/>
      <c r="H33" s="29"/>
      <c r="I33" s="29"/>
      <c r="J33" s="12"/>
    </row>
    <row r="34" spans="2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5" t="s">
        <v>10</v>
      </c>
      <c r="D38" s="50"/>
      <c r="E38" s="9"/>
      <c r="F38" s="9"/>
      <c r="G38" s="24"/>
      <c r="H38" s="29"/>
      <c r="I38" s="29"/>
      <c r="J38" s="12"/>
    </row>
    <row r="39" spans="2:10" x14ac:dyDescent="0.25">
      <c r="B39" s="11" t="s">
        <v>3139</v>
      </c>
      <c r="C39" s="53" t="s">
        <v>3140</v>
      </c>
      <c r="D39" s="50" t="s">
        <v>3141</v>
      </c>
      <c r="E39" s="9" t="s">
        <v>720</v>
      </c>
      <c r="F39" s="9"/>
      <c r="G39" s="24">
        <v>5000000</v>
      </c>
      <c r="H39" s="29">
        <v>5260.05</v>
      </c>
      <c r="I39" s="29">
        <v>11.16</v>
      </c>
      <c r="J39" s="12"/>
    </row>
    <row r="40" spans="2:10" x14ac:dyDescent="0.25">
      <c r="B40" s="11" t="s">
        <v>3142</v>
      </c>
      <c r="C40" s="53" t="s">
        <v>3143</v>
      </c>
      <c r="D40" s="50" t="s">
        <v>3144</v>
      </c>
      <c r="E40" s="9" t="s">
        <v>720</v>
      </c>
      <c r="F40" s="9"/>
      <c r="G40" s="24">
        <v>1000000</v>
      </c>
      <c r="H40" s="29">
        <v>1060.32</v>
      </c>
      <c r="I40" s="29">
        <v>2.25</v>
      </c>
      <c r="J40" s="12"/>
    </row>
    <row r="41" spans="2:10" x14ac:dyDescent="0.25">
      <c r="B41" s="11" t="s">
        <v>3145</v>
      </c>
      <c r="C41" s="53" t="s">
        <v>3146</v>
      </c>
      <c r="D41" s="50" t="s">
        <v>3147</v>
      </c>
      <c r="E41" s="9" t="s">
        <v>720</v>
      </c>
      <c r="F41" s="9"/>
      <c r="G41" s="24">
        <v>1000000</v>
      </c>
      <c r="H41" s="29">
        <v>1042.46</v>
      </c>
      <c r="I41" s="29">
        <v>2.21</v>
      </c>
      <c r="J41" s="12"/>
    </row>
    <row r="42" spans="2:10" x14ac:dyDescent="0.25">
      <c r="B42" s="11" t="s">
        <v>3148</v>
      </c>
      <c r="C42" s="53" t="s">
        <v>3149</v>
      </c>
      <c r="D42" s="50" t="s">
        <v>3150</v>
      </c>
      <c r="E42" s="9" t="s">
        <v>720</v>
      </c>
      <c r="F42" s="9"/>
      <c r="G42" s="24">
        <v>500000</v>
      </c>
      <c r="H42" s="29">
        <v>533.11</v>
      </c>
      <c r="I42" s="29">
        <v>1.1299999999999999</v>
      </c>
      <c r="J42" s="12"/>
    </row>
    <row r="43" spans="2:10" x14ac:dyDescent="0.25">
      <c r="B43" s="11" t="s">
        <v>3151</v>
      </c>
      <c r="C43" s="53" t="s">
        <v>3152</v>
      </c>
      <c r="D43" s="50" t="s">
        <v>3153</v>
      </c>
      <c r="E43" s="9" t="s">
        <v>720</v>
      </c>
      <c r="F43" s="9"/>
      <c r="G43" s="24">
        <v>500000</v>
      </c>
      <c r="H43" s="29">
        <v>532.24</v>
      </c>
      <c r="I43" s="29">
        <v>1.1299999999999999</v>
      </c>
      <c r="J43" s="12"/>
    </row>
    <row r="44" spans="2:10" x14ac:dyDescent="0.25">
      <c r="B44" s="11" t="s">
        <v>3154</v>
      </c>
      <c r="C44" s="53" t="s">
        <v>3155</v>
      </c>
      <c r="D44" s="50" t="s">
        <v>3156</v>
      </c>
      <c r="E44" s="9" t="s">
        <v>720</v>
      </c>
      <c r="F44" s="9"/>
      <c r="G44" s="24">
        <v>500000</v>
      </c>
      <c r="H44" s="29">
        <v>529.17999999999995</v>
      </c>
      <c r="I44" s="29">
        <v>1.1200000000000001</v>
      </c>
      <c r="J44" s="12"/>
    </row>
    <row r="45" spans="2:10" x14ac:dyDescent="0.25">
      <c r="B45" s="11" t="s">
        <v>3157</v>
      </c>
      <c r="C45" s="53" t="s">
        <v>3158</v>
      </c>
      <c r="D45" s="50" t="s">
        <v>3159</v>
      </c>
      <c r="E45" s="9" t="s">
        <v>720</v>
      </c>
      <c r="F45" s="9"/>
      <c r="G45" s="24">
        <v>500000</v>
      </c>
      <c r="H45" s="29">
        <v>526.84</v>
      </c>
      <c r="I45" s="29">
        <v>1.1200000000000001</v>
      </c>
      <c r="J45" s="12"/>
    </row>
    <row r="46" spans="2:10" x14ac:dyDescent="0.25">
      <c r="B46" s="11" t="s">
        <v>3160</v>
      </c>
      <c r="C46" s="53" t="s">
        <v>3161</v>
      </c>
      <c r="D46" s="50" t="s">
        <v>3162</v>
      </c>
      <c r="E46" s="9" t="s">
        <v>720</v>
      </c>
      <c r="F46" s="9"/>
      <c r="G46" s="24">
        <v>400000</v>
      </c>
      <c r="H46" s="29">
        <v>418.08</v>
      </c>
      <c r="I46" s="29">
        <v>0.89</v>
      </c>
      <c r="J46" s="12"/>
    </row>
    <row r="47" spans="2:10" x14ac:dyDescent="0.25">
      <c r="C47" s="56" t="s">
        <v>161</v>
      </c>
      <c r="D47" s="50"/>
      <c r="E47" s="9"/>
      <c r="F47" s="9"/>
      <c r="G47" s="24"/>
      <c r="H47" s="30">
        <v>9902.2800000000007</v>
      </c>
      <c r="I47" s="30">
        <v>21.01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A49" s="15"/>
      <c r="B49" s="33"/>
      <c r="C49" s="54" t="s">
        <v>11</v>
      </c>
      <c r="D49" s="50"/>
      <c r="E49" s="9"/>
      <c r="F49" s="9"/>
      <c r="G49" s="24"/>
      <c r="H49" s="29"/>
      <c r="I49" s="29"/>
      <c r="J49" s="12"/>
    </row>
    <row r="50" spans="1:10" x14ac:dyDescent="0.25">
      <c r="A50" s="33"/>
      <c r="B50" s="33"/>
      <c r="C50" s="54" t="s">
        <v>13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A51" s="33"/>
      <c r="B51" s="33"/>
      <c r="C51" s="54"/>
      <c r="D51" s="50"/>
      <c r="E51" s="9"/>
      <c r="F51" s="9"/>
      <c r="G51" s="24"/>
      <c r="H51" s="29"/>
      <c r="I51" s="29"/>
      <c r="J51" s="12"/>
    </row>
    <row r="52" spans="1:10" x14ac:dyDescent="0.25">
      <c r="C52" s="55" t="s">
        <v>14</v>
      </c>
      <c r="D52" s="50"/>
      <c r="E52" s="9"/>
      <c r="F52" s="9"/>
      <c r="G52" s="24"/>
      <c r="H52" s="29"/>
      <c r="I52" s="29"/>
      <c r="J52" s="12"/>
    </row>
    <row r="53" spans="1:10" x14ac:dyDescent="0.25">
      <c r="B53" s="11" t="s">
        <v>1368</v>
      </c>
      <c r="C53" s="53" t="s">
        <v>609</v>
      </c>
      <c r="D53" s="50" t="s">
        <v>1369</v>
      </c>
      <c r="E53" s="9" t="s">
        <v>1010</v>
      </c>
      <c r="F53" s="9" t="s">
        <v>40</v>
      </c>
      <c r="G53" s="24">
        <v>150</v>
      </c>
      <c r="H53" s="29">
        <v>146.05000000000001</v>
      </c>
      <c r="I53" s="29">
        <v>0.31</v>
      </c>
      <c r="J53" s="12" t="s">
        <v>530</v>
      </c>
    </row>
    <row r="54" spans="1:10" x14ac:dyDescent="0.25">
      <c r="C54" s="56" t="s">
        <v>161</v>
      </c>
      <c r="D54" s="50"/>
      <c r="E54" s="9"/>
      <c r="F54" s="9"/>
      <c r="G54" s="24"/>
      <c r="H54" s="30">
        <v>146.05000000000001</v>
      </c>
      <c r="I54" s="30">
        <v>0.31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15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16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A60" s="15"/>
      <c r="B60" s="33"/>
      <c r="C60" s="54" t="s">
        <v>17</v>
      </c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18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19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20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21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C69" s="55" t="s">
        <v>22</v>
      </c>
      <c r="D69" s="50"/>
      <c r="E69" s="9"/>
      <c r="F69" s="9"/>
      <c r="G69" s="24"/>
      <c r="H69" s="29"/>
      <c r="I69" s="29"/>
      <c r="J69" s="12"/>
    </row>
    <row r="70" spans="1:10" x14ac:dyDescent="0.25">
      <c r="B70" s="11" t="s">
        <v>174</v>
      </c>
      <c r="C70" s="53" t="s">
        <v>175</v>
      </c>
      <c r="D70" s="50"/>
      <c r="E70" s="9"/>
      <c r="F70" s="9"/>
      <c r="G70" s="24"/>
      <c r="H70" s="29">
        <v>511.67</v>
      </c>
      <c r="I70" s="29">
        <v>1.0900000000000001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511.67</v>
      </c>
      <c r="I71" s="30">
        <v>1.0900000000000001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23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7" t="s">
        <v>3687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B75" s="11"/>
      <c r="C75" s="53" t="s">
        <v>176</v>
      </c>
      <c r="D75" s="50"/>
      <c r="E75" s="9"/>
      <c r="F75" s="9"/>
      <c r="G75" s="24"/>
      <c r="H75" s="29">
        <v>1379.87</v>
      </c>
      <c r="I75" s="29">
        <v>2.91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1379.87</v>
      </c>
      <c r="I76" s="30">
        <v>2.91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8" t="s">
        <v>177</v>
      </c>
      <c r="D78" s="51"/>
      <c r="E78" s="6"/>
      <c r="F78" s="7"/>
      <c r="G78" s="25"/>
      <c r="H78" s="31">
        <v>47132</v>
      </c>
      <c r="I78" s="31">
        <f>SUMIFS(I:I,C:C,"Total")</f>
        <v>100.00000000000001</v>
      </c>
      <c r="J78" s="8"/>
    </row>
    <row r="81" spans="3:3" x14ac:dyDescent="0.25">
      <c r="C81" s="1" t="s">
        <v>178</v>
      </c>
    </row>
    <row r="82" spans="3:3" x14ac:dyDescent="0.25">
      <c r="C82" s="2" t="s">
        <v>179</v>
      </c>
    </row>
    <row r="83" spans="3:3" x14ac:dyDescent="0.25">
      <c r="C83" s="2" t="s">
        <v>180</v>
      </c>
    </row>
    <row r="84" spans="3:3" x14ac:dyDescent="0.25">
      <c r="C8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0"/>
  <dimension ref="A1:J16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3163</v>
      </c>
      <c r="J2" s="34" t="s">
        <v>3592</v>
      </c>
    </row>
    <row r="3" spans="1:10" ht="16.5" x14ac:dyDescent="0.3">
      <c r="C3" s="1" t="s">
        <v>26</v>
      </c>
      <c r="D3" s="26" t="s">
        <v>3164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959</v>
      </c>
      <c r="C18" s="53" t="s">
        <v>70</v>
      </c>
      <c r="D18" s="50" t="s">
        <v>960</v>
      </c>
      <c r="E18" s="9" t="s">
        <v>547</v>
      </c>
      <c r="F18" s="9" t="s">
        <v>40</v>
      </c>
      <c r="G18" s="24">
        <v>4951</v>
      </c>
      <c r="H18" s="29">
        <v>51505.7</v>
      </c>
      <c r="I18" s="29">
        <v>5.78</v>
      </c>
      <c r="J18" s="12" t="s">
        <v>530</v>
      </c>
    </row>
    <row r="19" spans="2:10" x14ac:dyDescent="0.25">
      <c r="B19" s="11" t="s">
        <v>526</v>
      </c>
      <c r="C19" s="53" t="s">
        <v>527</v>
      </c>
      <c r="D19" s="50" t="s">
        <v>528</v>
      </c>
      <c r="E19" s="9" t="s">
        <v>529</v>
      </c>
      <c r="F19" s="9" t="s">
        <v>217</v>
      </c>
      <c r="G19" s="24">
        <v>4000</v>
      </c>
      <c r="H19" s="29">
        <v>40437.599999999999</v>
      </c>
      <c r="I19" s="29">
        <v>4.54</v>
      </c>
      <c r="J19" s="12" t="s">
        <v>530</v>
      </c>
    </row>
    <row r="20" spans="2:10" x14ac:dyDescent="0.25">
      <c r="B20" s="11" t="s">
        <v>1251</v>
      </c>
      <c r="C20" s="53" t="s">
        <v>869</v>
      </c>
      <c r="D20" s="50" t="s">
        <v>1252</v>
      </c>
      <c r="E20" s="9" t="s">
        <v>547</v>
      </c>
      <c r="F20" s="9" t="s">
        <v>44</v>
      </c>
      <c r="G20" s="24">
        <v>3560</v>
      </c>
      <c r="H20" s="29">
        <v>35961.910000000003</v>
      </c>
      <c r="I20" s="29">
        <v>4.04</v>
      </c>
      <c r="J20" s="12" t="s">
        <v>530</v>
      </c>
    </row>
    <row r="21" spans="2:10" x14ac:dyDescent="0.25">
      <c r="B21" s="11" t="s">
        <v>3165</v>
      </c>
      <c r="C21" s="53" t="s">
        <v>1057</v>
      </c>
      <c r="D21" s="50" t="s">
        <v>3689</v>
      </c>
      <c r="E21" s="9" t="s">
        <v>529</v>
      </c>
      <c r="F21" s="9" t="s">
        <v>217</v>
      </c>
      <c r="G21" s="24">
        <v>2500</v>
      </c>
      <c r="H21" s="29">
        <v>25076.93</v>
      </c>
      <c r="I21" s="29">
        <v>2.81</v>
      </c>
      <c r="J21" s="12" t="s">
        <v>530</v>
      </c>
    </row>
    <row r="22" spans="2:10" x14ac:dyDescent="0.25">
      <c r="B22" s="11" t="s">
        <v>2178</v>
      </c>
      <c r="C22" s="53" t="s">
        <v>73</v>
      </c>
      <c r="D22" s="50" t="s">
        <v>2179</v>
      </c>
      <c r="E22" s="9" t="s">
        <v>547</v>
      </c>
      <c r="F22" s="9" t="s">
        <v>48</v>
      </c>
      <c r="G22" s="24">
        <v>2195</v>
      </c>
      <c r="H22" s="29">
        <v>22679.439999999999</v>
      </c>
      <c r="I22" s="29">
        <v>2.5499999999999998</v>
      </c>
      <c r="J22" s="12" t="s">
        <v>530</v>
      </c>
    </row>
    <row r="23" spans="2:10" x14ac:dyDescent="0.25">
      <c r="B23" s="11" t="s">
        <v>2063</v>
      </c>
      <c r="C23" s="53" t="s">
        <v>66</v>
      </c>
      <c r="D23" s="50" t="s">
        <v>2064</v>
      </c>
      <c r="E23" s="9" t="s">
        <v>547</v>
      </c>
      <c r="F23" s="9" t="s">
        <v>68</v>
      </c>
      <c r="G23" s="24">
        <v>2000</v>
      </c>
      <c r="H23" s="29">
        <v>20538.52</v>
      </c>
      <c r="I23" s="29">
        <v>2.31</v>
      </c>
      <c r="J23" s="12" t="s">
        <v>530</v>
      </c>
    </row>
    <row r="24" spans="2:10" x14ac:dyDescent="0.25">
      <c r="B24" s="11" t="s">
        <v>2186</v>
      </c>
      <c r="C24" s="53" t="s">
        <v>754</v>
      </c>
      <c r="D24" s="50" t="s">
        <v>2187</v>
      </c>
      <c r="E24" s="9" t="s">
        <v>547</v>
      </c>
      <c r="F24" s="9" t="s">
        <v>48</v>
      </c>
      <c r="G24" s="24">
        <v>1950</v>
      </c>
      <c r="H24" s="29">
        <v>19779.59</v>
      </c>
      <c r="I24" s="29">
        <v>2.2200000000000002</v>
      </c>
      <c r="J24" s="12" t="s">
        <v>530</v>
      </c>
    </row>
    <row r="25" spans="2:10" x14ac:dyDescent="0.25">
      <c r="B25" s="11" t="s">
        <v>2026</v>
      </c>
      <c r="C25" s="53" t="s">
        <v>571</v>
      </c>
      <c r="D25" s="50" t="s">
        <v>2027</v>
      </c>
      <c r="E25" s="9" t="s">
        <v>547</v>
      </c>
      <c r="F25" s="9" t="s">
        <v>48</v>
      </c>
      <c r="G25" s="24">
        <v>1800</v>
      </c>
      <c r="H25" s="29">
        <v>18682.78</v>
      </c>
      <c r="I25" s="29">
        <v>2.1</v>
      </c>
      <c r="J25" s="12"/>
    </row>
    <row r="26" spans="2:10" x14ac:dyDescent="0.25">
      <c r="B26" s="11" t="s">
        <v>2255</v>
      </c>
      <c r="C26" s="53" t="s">
        <v>1366</v>
      </c>
      <c r="D26" s="50" t="s">
        <v>2256</v>
      </c>
      <c r="E26" s="9" t="s">
        <v>529</v>
      </c>
      <c r="F26" s="9" t="s">
        <v>48</v>
      </c>
      <c r="G26" s="24">
        <v>1800</v>
      </c>
      <c r="H26" s="29">
        <v>18586.03</v>
      </c>
      <c r="I26" s="29">
        <v>2.09</v>
      </c>
      <c r="J26" s="12" t="s">
        <v>530</v>
      </c>
    </row>
    <row r="27" spans="2:10" x14ac:dyDescent="0.25">
      <c r="B27" s="11" t="s">
        <v>2000</v>
      </c>
      <c r="C27" s="53" t="s">
        <v>904</v>
      </c>
      <c r="D27" s="50" t="s">
        <v>2001</v>
      </c>
      <c r="E27" s="9" t="s">
        <v>547</v>
      </c>
      <c r="F27" s="9" t="s">
        <v>217</v>
      </c>
      <c r="G27" s="24">
        <v>1750</v>
      </c>
      <c r="H27" s="29">
        <v>18176.88</v>
      </c>
      <c r="I27" s="29">
        <v>2.04</v>
      </c>
      <c r="J27" s="12" t="s">
        <v>530</v>
      </c>
    </row>
    <row r="28" spans="2:10" x14ac:dyDescent="0.25">
      <c r="B28" s="11" t="s">
        <v>970</v>
      </c>
      <c r="C28" s="53" t="s">
        <v>571</v>
      </c>
      <c r="D28" s="50" t="s">
        <v>971</v>
      </c>
      <c r="E28" s="9" t="s">
        <v>547</v>
      </c>
      <c r="F28" s="9" t="s">
        <v>48</v>
      </c>
      <c r="G28" s="24">
        <v>1720</v>
      </c>
      <c r="H28" s="29">
        <v>17699.509999999998</v>
      </c>
      <c r="I28" s="29">
        <v>1.99</v>
      </c>
      <c r="J28" s="12" t="s">
        <v>530</v>
      </c>
    </row>
    <row r="29" spans="2:10" x14ac:dyDescent="0.25">
      <c r="B29" s="11" t="s">
        <v>3166</v>
      </c>
      <c r="C29" s="53" t="s">
        <v>579</v>
      </c>
      <c r="D29" s="50" t="s">
        <v>3167</v>
      </c>
      <c r="E29" s="9" t="s">
        <v>547</v>
      </c>
      <c r="F29" s="9" t="s">
        <v>48</v>
      </c>
      <c r="G29" s="24">
        <v>1750</v>
      </c>
      <c r="H29" s="29">
        <v>17509.63</v>
      </c>
      <c r="I29" s="29">
        <v>1.97</v>
      </c>
      <c r="J29" s="12"/>
    </row>
    <row r="30" spans="2:10" x14ac:dyDescent="0.25">
      <c r="B30" s="11" t="s">
        <v>2018</v>
      </c>
      <c r="C30" s="53" t="s">
        <v>579</v>
      </c>
      <c r="D30" s="50" t="s">
        <v>2019</v>
      </c>
      <c r="E30" s="9" t="s">
        <v>547</v>
      </c>
      <c r="F30" s="9" t="s">
        <v>48</v>
      </c>
      <c r="G30" s="24">
        <v>1700</v>
      </c>
      <c r="H30" s="29">
        <v>17506.41</v>
      </c>
      <c r="I30" s="29">
        <v>1.97</v>
      </c>
      <c r="J30" s="12" t="s">
        <v>530</v>
      </c>
    </row>
    <row r="31" spans="2:10" x14ac:dyDescent="0.25">
      <c r="B31" s="11" t="s">
        <v>2152</v>
      </c>
      <c r="C31" s="53" t="s">
        <v>754</v>
      </c>
      <c r="D31" s="50" t="s">
        <v>2153</v>
      </c>
      <c r="E31" s="9" t="s">
        <v>547</v>
      </c>
      <c r="F31" s="9" t="s">
        <v>48</v>
      </c>
      <c r="G31" s="24">
        <v>1450</v>
      </c>
      <c r="H31" s="29">
        <v>14910.23</v>
      </c>
      <c r="I31" s="29">
        <v>1.67</v>
      </c>
      <c r="J31" s="12" t="s">
        <v>530</v>
      </c>
    </row>
    <row r="32" spans="2:10" x14ac:dyDescent="0.25">
      <c r="B32" s="11" t="s">
        <v>1573</v>
      </c>
      <c r="C32" s="53" t="s">
        <v>42</v>
      </c>
      <c r="D32" s="50" t="s">
        <v>1574</v>
      </c>
      <c r="E32" s="9" t="s">
        <v>547</v>
      </c>
      <c r="F32" s="9" t="s">
        <v>44</v>
      </c>
      <c r="G32" s="24">
        <v>1370</v>
      </c>
      <c r="H32" s="29">
        <v>14148.81</v>
      </c>
      <c r="I32" s="29">
        <v>1.59</v>
      </c>
      <c r="J32" s="12" t="s">
        <v>530</v>
      </c>
    </row>
    <row r="33" spans="2:10" x14ac:dyDescent="0.25">
      <c r="B33" s="11" t="s">
        <v>2138</v>
      </c>
      <c r="C33" s="53" t="s">
        <v>625</v>
      </c>
      <c r="D33" s="50" t="s">
        <v>2139</v>
      </c>
      <c r="E33" s="9" t="s">
        <v>529</v>
      </c>
      <c r="F33" s="9" t="s">
        <v>48</v>
      </c>
      <c r="G33" s="24">
        <v>1350</v>
      </c>
      <c r="H33" s="29">
        <v>13802.2</v>
      </c>
      <c r="I33" s="29">
        <v>1.55</v>
      </c>
      <c r="J33" s="12" t="s">
        <v>530</v>
      </c>
    </row>
    <row r="34" spans="2:10" x14ac:dyDescent="0.25">
      <c r="B34" s="11" t="s">
        <v>966</v>
      </c>
      <c r="C34" s="53" t="s">
        <v>754</v>
      </c>
      <c r="D34" s="50" t="s">
        <v>967</v>
      </c>
      <c r="E34" s="9" t="s">
        <v>547</v>
      </c>
      <c r="F34" s="9" t="s">
        <v>48</v>
      </c>
      <c r="G34" s="24">
        <v>1310</v>
      </c>
      <c r="H34" s="29">
        <v>13782.31</v>
      </c>
      <c r="I34" s="29">
        <v>1.55</v>
      </c>
      <c r="J34" s="12" t="s">
        <v>530</v>
      </c>
    </row>
    <row r="35" spans="2:10" x14ac:dyDescent="0.25">
      <c r="B35" s="11" t="s">
        <v>3168</v>
      </c>
      <c r="C35" s="53" t="s">
        <v>1434</v>
      </c>
      <c r="D35" s="50" t="s">
        <v>3169</v>
      </c>
      <c r="E35" s="9" t="s">
        <v>547</v>
      </c>
      <c r="F35" s="9" t="s">
        <v>259</v>
      </c>
      <c r="G35" s="24">
        <v>1350</v>
      </c>
      <c r="H35" s="29">
        <v>13753.72</v>
      </c>
      <c r="I35" s="29">
        <v>1.54</v>
      </c>
      <c r="J35" s="12"/>
    </row>
    <row r="36" spans="2:10" x14ac:dyDescent="0.25">
      <c r="B36" s="11" t="s">
        <v>3170</v>
      </c>
      <c r="C36" s="53" t="s">
        <v>869</v>
      </c>
      <c r="D36" s="50" t="s">
        <v>3171</v>
      </c>
      <c r="E36" s="9" t="s">
        <v>547</v>
      </c>
      <c r="F36" s="9" t="s">
        <v>44</v>
      </c>
      <c r="G36" s="24">
        <v>1250</v>
      </c>
      <c r="H36" s="29">
        <v>12596.76</v>
      </c>
      <c r="I36" s="29">
        <v>1.41</v>
      </c>
      <c r="J36" s="12" t="s">
        <v>530</v>
      </c>
    </row>
    <row r="37" spans="2:10" x14ac:dyDescent="0.25">
      <c r="B37" s="11" t="s">
        <v>2146</v>
      </c>
      <c r="C37" s="53" t="s">
        <v>1366</v>
      </c>
      <c r="D37" s="50" t="s">
        <v>2147</v>
      </c>
      <c r="E37" s="9" t="s">
        <v>1460</v>
      </c>
      <c r="F37" s="9" t="s">
        <v>48</v>
      </c>
      <c r="G37" s="24">
        <v>1150</v>
      </c>
      <c r="H37" s="29">
        <v>12034.09</v>
      </c>
      <c r="I37" s="29">
        <v>1.35</v>
      </c>
      <c r="J37" s="12" t="s">
        <v>530</v>
      </c>
    </row>
    <row r="38" spans="2:10" x14ac:dyDescent="0.25">
      <c r="B38" s="11" t="s">
        <v>2039</v>
      </c>
      <c r="C38" s="53" t="s">
        <v>66</v>
      </c>
      <c r="D38" s="50" t="s">
        <v>2040</v>
      </c>
      <c r="E38" s="9" t="s">
        <v>547</v>
      </c>
      <c r="F38" s="9" t="s">
        <v>68</v>
      </c>
      <c r="G38" s="24">
        <v>1130</v>
      </c>
      <c r="H38" s="29">
        <v>11652.51</v>
      </c>
      <c r="I38" s="29">
        <v>1.31</v>
      </c>
      <c r="J38" s="12" t="s">
        <v>530</v>
      </c>
    </row>
    <row r="39" spans="2:10" x14ac:dyDescent="0.25">
      <c r="B39" s="11" t="s">
        <v>594</v>
      </c>
      <c r="C39" s="53" t="s">
        <v>70</v>
      </c>
      <c r="D39" s="50" t="s">
        <v>595</v>
      </c>
      <c r="E39" s="9" t="s">
        <v>547</v>
      </c>
      <c r="F39" s="9" t="s">
        <v>40</v>
      </c>
      <c r="G39" s="24">
        <v>1000</v>
      </c>
      <c r="H39" s="29">
        <v>10715.8</v>
      </c>
      <c r="I39" s="29">
        <v>1.2</v>
      </c>
      <c r="J39" s="12" t="s">
        <v>530</v>
      </c>
    </row>
    <row r="40" spans="2:10" x14ac:dyDescent="0.25">
      <c r="B40" s="11" t="s">
        <v>3172</v>
      </c>
      <c r="C40" s="53" t="s">
        <v>1366</v>
      </c>
      <c r="D40" s="50" t="s">
        <v>3173</v>
      </c>
      <c r="E40" s="9" t="s">
        <v>1460</v>
      </c>
      <c r="F40" s="9" t="s">
        <v>48</v>
      </c>
      <c r="G40" s="24">
        <v>1020</v>
      </c>
      <c r="H40" s="29">
        <v>10404.34</v>
      </c>
      <c r="I40" s="29">
        <v>1.17</v>
      </c>
      <c r="J40" s="12" t="s">
        <v>530</v>
      </c>
    </row>
    <row r="41" spans="2:10" x14ac:dyDescent="0.25">
      <c r="B41" s="11" t="s">
        <v>591</v>
      </c>
      <c r="C41" s="53" t="s">
        <v>592</v>
      </c>
      <c r="D41" s="50" t="s">
        <v>593</v>
      </c>
      <c r="E41" s="9" t="s">
        <v>547</v>
      </c>
      <c r="F41" s="9" t="s">
        <v>48</v>
      </c>
      <c r="G41" s="24">
        <v>1005</v>
      </c>
      <c r="H41" s="29">
        <v>10347.459999999999</v>
      </c>
      <c r="I41" s="29">
        <v>1.1599999999999999</v>
      </c>
      <c r="J41" s="12" t="s">
        <v>530</v>
      </c>
    </row>
    <row r="42" spans="2:10" x14ac:dyDescent="0.25">
      <c r="B42" s="11" t="s">
        <v>3174</v>
      </c>
      <c r="C42" s="53" t="s">
        <v>571</v>
      </c>
      <c r="D42" s="50" t="s">
        <v>3175</v>
      </c>
      <c r="E42" s="9" t="s">
        <v>547</v>
      </c>
      <c r="F42" s="9" t="s">
        <v>48</v>
      </c>
      <c r="G42" s="24">
        <v>1000</v>
      </c>
      <c r="H42" s="29">
        <v>10309.31</v>
      </c>
      <c r="I42" s="29">
        <v>1.1599999999999999</v>
      </c>
      <c r="J42" s="12" t="s">
        <v>530</v>
      </c>
    </row>
    <row r="43" spans="2:10" x14ac:dyDescent="0.25">
      <c r="B43" s="11" t="s">
        <v>3176</v>
      </c>
      <c r="C43" s="53" t="s">
        <v>73</v>
      </c>
      <c r="D43" s="50" t="s">
        <v>3177</v>
      </c>
      <c r="E43" s="9" t="s">
        <v>547</v>
      </c>
      <c r="F43" s="9" t="s">
        <v>48</v>
      </c>
      <c r="G43" s="24">
        <v>1000</v>
      </c>
      <c r="H43" s="29">
        <v>10268.99</v>
      </c>
      <c r="I43" s="29">
        <v>1.1499999999999999</v>
      </c>
      <c r="J43" s="12" t="s">
        <v>530</v>
      </c>
    </row>
    <row r="44" spans="2:10" x14ac:dyDescent="0.25">
      <c r="B44" s="11" t="s">
        <v>3178</v>
      </c>
      <c r="C44" s="53" t="s">
        <v>625</v>
      </c>
      <c r="D44" s="50" t="s">
        <v>3179</v>
      </c>
      <c r="E44" s="9" t="s">
        <v>529</v>
      </c>
      <c r="F44" s="9" t="s">
        <v>48</v>
      </c>
      <c r="G44" s="24">
        <v>1000</v>
      </c>
      <c r="H44" s="29">
        <v>10230.530000000001</v>
      </c>
      <c r="I44" s="29">
        <v>1.1499999999999999</v>
      </c>
      <c r="J44" s="12" t="s">
        <v>530</v>
      </c>
    </row>
    <row r="45" spans="2:10" x14ac:dyDescent="0.25">
      <c r="B45" s="11" t="s">
        <v>1998</v>
      </c>
      <c r="C45" s="53" t="s">
        <v>215</v>
      </c>
      <c r="D45" s="50" t="s">
        <v>1999</v>
      </c>
      <c r="E45" s="9" t="s">
        <v>547</v>
      </c>
      <c r="F45" s="9" t="s">
        <v>217</v>
      </c>
      <c r="G45" s="24">
        <v>1000</v>
      </c>
      <c r="H45" s="29">
        <v>10218.99</v>
      </c>
      <c r="I45" s="29">
        <v>1.1499999999999999</v>
      </c>
      <c r="J45" s="12" t="s">
        <v>530</v>
      </c>
    </row>
    <row r="46" spans="2:10" x14ac:dyDescent="0.25">
      <c r="B46" s="11" t="s">
        <v>2053</v>
      </c>
      <c r="C46" s="53" t="s">
        <v>592</v>
      </c>
      <c r="D46" s="50" t="s">
        <v>2054</v>
      </c>
      <c r="E46" s="9" t="s">
        <v>547</v>
      </c>
      <c r="F46" s="9" t="s">
        <v>48</v>
      </c>
      <c r="G46" s="24">
        <v>1000</v>
      </c>
      <c r="H46" s="29">
        <v>10208.049999999999</v>
      </c>
      <c r="I46" s="29">
        <v>1.1499999999999999</v>
      </c>
      <c r="J46" s="12" t="s">
        <v>530</v>
      </c>
    </row>
    <row r="47" spans="2:10" x14ac:dyDescent="0.25">
      <c r="B47" s="11" t="s">
        <v>972</v>
      </c>
      <c r="C47" s="53" t="s">
        <v>973</v>
      </c>
      <c r="D47" s="50" t="s">
        <v>974</v>
      </c>
      <c r="E47" s="9" t="s">
        <v>547</v>
      </c>
      <c r="F47" s="9" t="s">
        <v>217</v>
      </c>
      <c r="G47" s="24">
        <v>1000</v>
      </c>
      <c r="H47" s="29">
        <v>10201.91</v>
      </c>
      <c r="I47" s="29">
        <v>1.1499999999999999</v>
      </c>
      <c r="J47" s="12" t="s">
        <v>530</v>
      </c>
    </row>
    <row r="48" spans="2:10" x14ac:dyDescent="0.25">
      <c r="B48" s="11" t="s">
        <v>3180</v>
      </c>
      <c r="C48" s="53" t="s">
        <v>1294</v>
      </c>
      <c r="D48" s="50" t="s">
        <v>3181</v>
      </c>
      <c r="E48" s="9" t="s">
        <v>547</v>
      </c>
      <c r="F48" s="9" t="s">
        <v>48</v>
      </c>
      <c r="G48" s="24">
        <v>1000</v>
      </c>
      <c r="H48" s="29">
        <v>10030.56</v>
      </c>
      <c r="I48" s="29">
        <v>1.1299999999999999</v>
      </c>
      <c r="J48" s="12" t="s">
        <v>530</v>
      </c>
    </row>
    <row r="49" spans="2:10" x14ac:dyDescent="0.25">
      <c r="B49" s="11" t="s">
        <v>968</v>
      </c>
      <c r="C49" s="53" t="s">
        <v>571</v>
      </c>
      <c r="D49" s="50" t="s">
        <v>969</v>
      </c>
      <c r="E49" s="9" t="s">
        <v>547</v>
      </c>
      <c r="F49" s="9" t="s">
        <v>48</v>
      </c>
      <c r="G49" s="24">
        <v>1000</v>
      </c>
      <c r="H49" s="29">
        <v>10025.77</v>
      </c>
      <c r="I49" s="29">
        <v>1.1299999999999999</v>
      </c>
      <c r="J49" s="12"/>
    </row>
    <row r="50" spans="2:10" x14ac:dyDescent="0.25">
      <c r="B50" s="11" t="s">
        <v>2002</v>
      </c>
      <c r="C50" s="53" t="s">
        <v>73</v>
      </c>
      <c r="D50" s="50" t="s">
        <v>2003</v>
      </c>
      <c r="E50" s="9" t="s">
        <v>547</v>
      </c>
      <c r="F50" s="9" t="s">
        <v>48</v>
      </c>
      <c r="G50" s="24">
        <v>1000</v>
      </c>
      <c r="H50" s="29">
        <v>10021.200000000001</v>
      </c>
      <c r="I50" s="29">
        <v>1.1200000000000001</v>
      </c>
      <c r="J50" s="12" t="s">
        <v>530</v>
      </c>
    </row>
    <row r="51" spans="2:10" x14ac:dyDescent="0.25">
      <c r="B51" s="11" t="s">
        <v>631</v>
      </c>
      <c r="C51" s="53" t="s">
        <v>571</v>
      </c>
      <c r="D51" s="50" t="s">
        <v>632</v>
      </c>
      <c r="E51" s="9" t="s">
        <v>547</v>
      </c>
      <c r="F51" s="9" t="s">
        <v>48</v>
      </c>
      <c r="G51" s="24">
        <v>900</v>
      </c>
      <c r="H51" s="29">
        <v>9496.61</v>
      </c>
      <c r="I51" s="29">
        <v>1.07</v>
      </c>
      <c r="J51" s="12" t="s">
        <v>530</v>
      </c>
    </row>
    <row r="52" spans="2:10" x14ac:dyDescent="0.25">
      <c r="B52" s="11" t="s">
        <v>2257</v>
      </c>
      <c r="C52" s="53" t="s">
        <v>1434</v>
      </c>
      <c r="D52" s="50" t="s">
        <v>2258</v>
      </c>
      <c r="E52" s="9" t="s">
        <v>547</v>
      </c>
      <c r="F52" s="9" t="s">
        <v>259</v>
      </c>
      <c r="G52" s="24">
        <v>900</v>
      </c>
      <c r="H52" s="29">
        <v>9256.49</v>
      </c>
      <c r="I52" s="29">
        <v>1.04</v>
      </c>
      <c r="J52" s="12" t="s">
        <v>530</v>
      </c>
    </row>
    <row r="53" spans="2:10" x14ac:dyDescent="0.25">
      <c r="B53" s="11" t="s">
        <v>552</v>
      </c>
      <c r="C53" s="53" t="s">
        <v>553</v>
      </c>
      <c r="D53" s="50" t="s">
        <v>554</v>
      </c>
      <c r="E53" s="9" t="s">
        <v>547</v>
      </c>
      <c r="F53" s="9" t="s">
        <v>48</v>
      </c>
      <c r="G53" s="24">
        <v>800</v>
      </c>
      <c r="H53" s="29">
        <v>8391.2999999999993</v>
      </c>
      <c r="I53" s="29">
        <v>0.94</v>
      </c>
      <c r="J53" s="12"/>
    </row>
    <row r="54" spans="2:10" x14ac:dyDescent="0.25">
      <c r="B54" s="11" t="s">
        <v>2190</v>
      </c>
      <c r="C54" s="53" t="s">
        <v>625</v>
      </c>
      <c r="D54" s="50" t="s">
        <v>2191</v>
      </c>
      <c r="E54" s="9" t="s">
        <v>529</v>
      </c>
      <c r="F54" s="9" t="s">
        <v>48</v>
      </c>
      <c r="G54" s="24">
        <v>750</v>
      </c>
      <c r="H54" s="29">
        <v>7631.35</v>
      </c>
      <c r="I54" s="29">
        <v>0.86</v>
      </c>
      <c r="J54" s="12" t="s">
        <v>530</v>
      </c>
    </row>
    <row r="55" spans="2:10" x14ac:dyDescent="0.25">
      <c r="B55" s="11" t="s">
        <v>2192</v>
      </c>
      <c r="C55" s="53" t="s">
        <v>592</v>
      </c>
      <c r="D55" s="50" t="s">
        <v>2193</v>
      </c>
      <c r="E55" s="9" t="s">
        <v>1460</v>
      </c>
      <c r="F55" s="9" t="s">
        <v>48</v>
      </c>
      <c r="G55" s="24">
        <v>650</v>
      </c>
      <c r="H55" s="29">
        <v>6681.69</v>
      </c>
      <c r="I55" s="29">
        <v>0.75</v>
      </c>
      <c r="J55" s="12" t="s">
        <v>530</v>
      </c>
    </row>
    <row r="56" spans="2:10" x14ac:dyDescent="0.25">
      <c r="B56" s="11" t="s">
        <v>2387</v>
      </c>
      <c r="C56" s="53" t="s">
        <v>553</v>
      </c>
      <c r="D56" s="50" t="s">
        <v>2388</v>
      </c>
      <c r="E56" s="9" t="s">
        <v>547</v>
      </c>
      <c r="F56" s="9" t="s">
        <v>48</v>
      </c>
      <c r="G56" s="24">
        <v>550</v>
      </c>
      <c r="H56" s="29">
        <v>5817.37</v>
      </c>
      <c r="I56" s="29">
        <v>0.65</v>
      </c>
      <c r="J56" s="12" t="s">
        <v>530</v>
      </c>
    </row>
    <row r="57" spans="2:10" x14ac:dyDescent="0.25">
      <c r="B57" s="11" t="s">
        <v>3182</v>
      </c>
      <c r="C57" s="53" t="s">
        <v>579</v>
      </c>
      <c r="D57" s="50" t="s">
        <v>3183</v>
      </c>
      <c r="E57" s="9" t="s">
        <v>547</v>
      </c>
      <c r="F57" s="9" t="s">
        <v>48</v>
      </c>
      <c r="G57" s="24">
        <v>500</v>
      </c>
      <c r="H57" s="29">
        <v>5246.59</v>
      </c>
      <c r="I57" s="29">
        <v>0.59</v>
      </c>
      <c r="J57" s="12" t="s">
        <v>530</v>
      </c>
    </row>
    <row r="58" spans="2:10" x14ac:dyDescent="0.25">
      <c r="B58" s="11" t="s">
        <v>2171</v>
      </c>
      <c r="C58" s="53" t="s">
        <v>625</v>
      </c>
      <c r="D58" s="50" t="s">
        <v>2172</v>
      </c>
      <c r="E58" s="9" t="s">
        <v>529</v>
      </c>
      <c r="F58" s="9" t="s">
        <v>48</v>
      </c>
      <c r="G58" s="24">
        <v>500</v>
      </c>
      <c r="H58" s="29">
        <v>5202.8599999999997</v>
      </c>
      <c r="I58" s="29">
        <v>0.57999999999999996</v>
      </c>
      <c r="J58" s="12" t="s">
        <v>530</v>
      </c>
    </row>
    <row r="59" spans="2:10" x14ac:dyDescent="0.25">
      <c r="B59" s="11" t="s">
        <v>1436</v>
      </c>
      <c r="C59" s="53" t="s">
        <v>754</v>
      </c>
      <c r="D59" s="50" t="s">
        <v>1437</v>
      </c>
      <c r="E59" s="9" t="s">
        <v>547</v>
      </c>
      <c r="F59" s="9" t="s">
        <v>48</v>
      </c>
      <c r="G59" s="24">
        <v>500</v>
      </c>
      <c r="H59" s="29">
        <v>5168.13</v>
      </c>
      <c r="I59" s="29">
        <v>0.57999999999999996</v>
      </c>
      <c r="J59" s="12" t="s">
        <v>530</v>
      </c>
    </row>
    <row r="60" spans="2:10" x14ac:dyDescent="0.25">
      <c r="B60" s="11" t="s">
        <v>3184</v>
      </c>
      <c r="C60" s="53" t="s">
        <v>73</v>
      </c>
      <c r="D60" s="50" t="s">
        <v>3185</v>
      </c>
      <c r="E60" s="9" t="s">
        <v>547</v>
      </c>
      <c r="F60" s="9" t="s">
        <v>48</v>
      </c>
      <c r="G60" s="24">
        <v>500</v>
      </c>
      <c r="H60" s="29">
        <v>5121.3599999999997</v>
      </c>
      <c r="I60" s="29">
        <v>0.56999999999999995</v>
      </c>
      <c r="J60" s="12" t="s">
        <v>530</v>
      </c>
    </row>
    <row r="61" spans="2:10" x14ac:dyDescent="0.25">
      <c r="B61" s="11" t="s">
        <v>2022</v>
      </c>
      <c r="C61" s="53" t="s">
        <v>1366</v>
      </c>
      <c r="D61" s="50" t="s">
        <v>2023</v>
      </c>
      <c r="E61" s="9" t="s">
        <v>1460</v>
      </c>
      <c r="F61" s="9" t="s">
        <v>48</v>
      </c>
      <c r="G61" s="24">
        <v>500</v>
      </c>
      <c r="H61" s="29">
        <v>5112.63</v>
      </c>
      <c r="I61" s="29">
        <v>0.56999999999999995</v>
      </c>
      <c r="J61" s="12" t="s">
        <v>530</v>
      </c>
    </row>
    <row r="62" spans="2:10" x14ac:dyDescent="0.25">
      <c r="B62" s="11" t="s">
        <v>2198</v>
      </c>
      <c r="C62" s="53" t="s">
        <v>42</v>
      </c>
      <c r="D62" s="50" t="s">
        <v>2199</v>
      </c>
      <c r="E62" s="9" t="s">
        <v>547</v>
      </c>
      <c r="F62" s="9" t="s">
        <v>44</v>
      </c>
      <c r="G62" s="24">
        <v>505</v>
      </c>
      <c r="H62" s="29">
        <v>5105.0600000000004</v>
      </c>
      <c r="I62" s="29">
        <v>0.56999999999999995</v>
      </c>
      <c r="J62" s="12"/>
    </row>
    <row r="63" spans="2:10" x14ac:dyDescent="0.25">
      <c r="B63" s="11" t="s">
        <v>3186</v>
      </c>
      <c r="C63" s="53" t="s">
        <v>592</v>
      </c>
      <c r="D63" s="50" t="s">
        <v>3187</v>
      </c>
      <c r="E63" s="9" t="s">
        <v>547</v>
      </c>
      <c r="F63" s="9" t="s">
        <v>48</v>
      </c>
      <c r="G63" s="24">
        <v>500</v>
      </c>
      <c r="H63" s="29">
        <v>5001.04</v>
      </c>
      <c r="I63" s="29">
        <v>0.56000000000000005</v>
      </c>
      <c r="J63" s="12"/>
    </row>
    <row r="64" spans="2:10" x14ac:dyDescent="0.25">
      <c r="B64" s="11" t="s">
        <v>3188</v>
      </c>
      <c r="C64" s="53" t="s">
        <v>1060</v>
      </c>
      <c r="D64" s="50" t="s">
        <v>3189</v>
      </c>
      <c r="E64" s="9" t="s">
        <v>1460</v>
      </c>
      <c r="F64" s="9" t="s">
        <v>48</v>
      </c>
      <c r="G64" s="24">
        <v>400</v>
      </c>
      <c r="H64" s="29">
        <v>3979.18</v>
      </c>
      <c r="I64" s="29">
        <v>0.45</v>
      </c>
      <c r="J64" s="12" t="s">
        <v>530</v>
      </c>
    </row>
    <row r="65" spans="2:10" x14ac:dyDescent="0.25">
      <c r="B65" s="11" t="s">
        <v>3078</v>
      </c>
      <c r="C65" s="53" t="s">
        <v>215</v>
      </c>
      <c r="D65" s="50" t="s">
        <v>3079</v>
      </c>
      <c r="E65" s="9" t="s">
        <v>547</v>
      </c>
      <c r="F65" s="9" t="s">
        <v>217</v>
      </c>
      <c r="G65" s="24">
        <v>350</v>
      </c>
      <c r="H65" s="29">
        <v>3632.13</v>
      </c>
      <c r="I65" s="29">
        <v>0.41</v>
      </c>
      <c r="J65" s="12" t="s">
        <v>530</v>
      </c>
    </row>
    <row r="66" spans="2:10" x14ac:dyDescent="0.25">
      <c r="B66" s="11" t="s">
        <v>578</v>
      </c>
      <c r="C66" s="53" t="s">
        <v>579</v>
      </c>
      <c r="D66" s="50" t="s">
        <v>580</v>
      </c>
      <c r="E66" s="9" t="s">
        <v>547</v>
      </c>
      <c r="F66" s="9" t="s">
        <v>48</v>
      </c>
      <c r="G66" s="24">
        <v>350</v>
      </c>
      <c r="H66" s="29">
        <v>3624.41</v>
      </c>
      <c r="I66" s="29">
        <v>0.41</v>
      </c>
      <c r="J66" s="12" t="s">
        <v>530</v>
      </c>
    </row>
    <row r="67" spans="2:10" x14ac:dyDescent="0.25">
      <c r="B67" s="11" t="s">
        <v>2154</v>
      </c>
      <c r="C67" s="53" t="s">
        <v>625</v>
      </c>
      <c r="D67" s="50" t="s">
        <v>2155</v>
      </c>
      <c r="E67" s="9" t="s">
        <v>529</v>
      </c>
      <c r="F67" s="9" t="s">
        <v>48</v>
      </c>
      <c r="G67" s="24">
        <v>350</v>
      </c>
      <c r="H67" s="29">
        <v>3622.61</v>
      </c>
      <c r="I67" s="29">
        <v>0.41</v>
      </c>
      <c r="J67" s="12" t="s">
        <v>530</v>
      </c>
    </row>
    <row r="68" spans="2:10" x14ac:dyDescent="0.25">
      <c r="B68" s="11" t="s">
        <v>1500</v>
      </c>
      <c r="C68" s="53" t="s">
        <v>754</v>
      </c>
      <c r="D68" s="50" t="s">
        <v>1501</v>
      </c>
      <c r="E68" s="9" t="s">
        <v>547</v>
      </c>
      <c r="F68" s="9" t="s">
        <v>48</v>
      </c>
      <c r="G68" s="24">
        <v>347</v>
      </c>
      <c r="H68" s="29">
        <v>3608.54</v>
      </c>
      <c r="I68" s="29">
        <v>0.41</v>
      </c>
      <c r="J68" s="12" t="s">
        <v>530</v>
      </c>
    </row>
    <row r="69" spans="2:10" x14ac:dyDescent="0.25">
      <c r="B69" s="11" t="s">
        <v>3131</v>
      </c>
      <c r="C69" s="53" t="s">
        <v>592</v>
      </c>
      <c r="D69" s="50" t="s">
        <v>3132</v>
      </c>
      <c r="E69" s="9" t="s">
        <v>547</v>
      </c>
      <c r="F69" s="9" t="s">
        <v>48</v>
      </c>
      <c r="G69" s="24">
        <v>300</v>
      </c>
      <c r="H69" s="29">
        <v>3314.83</v>
      </c>
      <c r="I69" s="29">
        <v>0.37</v>
      </c>
      <c r="J69" s="12" t="s">
        <v>530</v>
      </c>
    </row>
    <row r="70" spans="2:10" x14ac:dyDescent="0.25">
      <c r="B70" s="11" t="s">
        <v>2142</v>
      </c>
      <c r="C70" s="53" t="s">
        <v>571</v>
      </c>
      <c r="D70" s="50" t="s">
        <v>2143</v>
      </c>
      <c r="E70" s="9" t="s">
        <v>547</v>
      </c>
      <c r="F70" s="9" t="s">
        <v>48</v>
      </c>
      <c r="G70" s="24">
        <v>300</v>
      </c>
      <c r="H70" s="29">
        <v>3032.27</v>
      </c>
      <c r="I70" s="29">
        <v>0.34</v>
      </c>
      <c r="J70" s="12" t="s">
        <v>530</v>
      </c>
    </row>
    <row r="71" spans="2:10" x14ac:dyDescent="0.25">
      <c r="B71" s="11" t="s">
        <v>567</v>
      </c>
      <c r="C71" s="53" t="s">
        <v>568</v>
      </c>
      <c r="D71" s="50" t="s">
        <v>569</v>
      </c>
      <c r="E71" s="9" t="s">
        <v>547</v>
      </c>
      <c r="F71" s="9" t="s">
        <v>48</v>
      </c>
      <c r="G71" s="24">
        <v>300</v>
      </c>
      <c r="H71" s="29">
        <v>2995.75</v>
      </c>
      <c r="I71" s="29">
        <v>0.34</v>
      </c>
      <c r="J71" s="12" t="s">
        <v>530</v>
      </c>
    </row>
    <row r="72" spans="2:10" x14ac:dyDescent="0.25">
      <c r="B72" s="11" t="s">
        <v>3190</v>
      </c>
      <c r="C72" s="53" t="s">
        <v>1705</v>
      </c>
      <c r="D72" s="50" t="s">
        <v>3191</v>
      </c>
      <c r="E72" s="9" t="s">
        <v>547</v>
      </c>
      <c r="F72" s="9" t="s">
        <v>48</v>
      </c>
      <c r="G72" s="24">
        <v>250</v>
      </c>
      <c r="H72" s="29">
        <v>2667.04</v>
      </c>
      <c r="I72" s="29">
        <v>0.3</v>
      </c>
      <c r="J72" s="12" t="s">
        <v>530</v>
      </c>
    </row>
    <row r="73" spans="2:10" x14ac:dyDescent="0.25">
      <c r="B73" s="11" t="s">
        <v>2861</v>
      </c>
      <c r="C73" s="53" t="s">
        <v>553</v>
      </c>
      <c r="D73" s="50" t="s">
        <v>2862</v>
      </c>
      <c r="E73" s="9" t="s">
        <v>547</v>
      </c>
      <c r="F73" s="9" t="s">
        <v>48</v>
      </c>
      <c r="G73" s="24">
        <v>250</v>
      </c>
      <c r="H73" s="29">
        <v>2635.42</v>
      </c>
      <c r="I73" s="29">
        <v>0.3</v>
      </c>
      <c r="J73" s="12" t="s">
        <v>530</v>
      </c>
    </row>
    <row r="74" spans="2:10" x14ac:dyDescent="0.25">
      <c r="B74" s="11" t="s">
        <v>3192</v>
      </c>
      <c r="C74" s="53" t="s">
        <v>1434</v>
      </c>
      <c r="D74" s="50" t="s">
        <v>3193</v>
      </c>
      <c r="E74" s="9" t="s">
        <v>547</v>
      </c>
      <c r="F74" s="9" t="s">
        <v>259</v>
      </c>
      <c r="G74" s="24">
        <v>250</v>
      </c>
      <c r="H74" s="29">
        <v>2557.5</v>
      </c>
      <c r="I74" s="29">
        <v>0.28999999999999998</v>
      </c>
      <c r="J74" s="12" t="s">
        <v>530</v>
      </c>
    </row>
    <row r="75" spans="2:10" x14ac:dyDescent="0.25">
      <c r="B75" s="11" t="s">
        <v>2180</v>
      </c>
      <c r="C75" s="53" t="s">
        <v>973</v>
      </c>
      <c r="D75" s="50" t="s">
        <v>2181</v>
      </c>
      <c r="E75" s="9" t="s">
        <v>547</v>
      </c>
      <c r="F75" s="9" t="s">
        <v>217</v>
      </c>
      <c r="G75" s="24">
        <v>250</v>
      </c>
      <c r="H75" s="29">
        <v>2541.9499999999998</v>
      </c>
      <c r="I75" s="29">
        <v>0.28999999999999998</v>
      </c>
      <c r="J75" s="12" t="s">
        <v>530</v>
      </c>
    </row>
    <row r="76" spans="2:10" x14ac:dyDescent="0.25">
      <c r="B76" s="11" t="s">
        <v>3194</v>
      </c>
      <c r="C76" s="53" t="s">
        <v>335</v>
      </c>
      <c r="D76" s="50" t="s">
        <v>3195</v>
      </c>
      <c r="E76" s="9" t="s">
        <v>529</v>
      </c>
      <c r="F76" s="9" t="s">
        <v>217</v>
      </c>
      <c r="G76" s="24">
        <v>2360</v>
      </c>
      <c r="H76" s="29">
        <v>2537.7600000000002</v>
      </c>
      <c r="I76" s="29">
        <v>0.28000000000000003</v>
      </c>
      <c r="J76" s="12" t="s">
        <v>530</v>
      </c>
    </row>
    <row r="77" spans="2:10" x14ac:dyDescent="0.25">
      <c r="B77" s="11" t="s">
        <v>2156</v>
      </c>
      <c r="C77" s="53" t="s">
        <v>1366</v>
      </c>
      <c r="D77" s="50" t="s">
        <v>2157</v>
      </c>
      <c r="E77" s="9" t="s">
        <v>1460</v>
      </c>
      <c r="F77" s="9" t="s">
        <v>48</v>
      </c>
      <c r="G77" s="24">
        <v>250</v>
      </c>
      <c r="H77" s="29">
        <v>2532.5300000000002</v>
      </c>
      <c r="I77" s="29">
        <v>0.28000000000000003</v>
      </c>
      <c r="J77" s="12" t="s">
        <v>530</v>
      </c>
    </row>
    <row r="78" spans="2:10" x14ac:dyDescent="0.25">
      <c r="B78" s="11" t="s">
        <v>3196</v>
      </c>
      <c r="C78" s="53" t="s">
        <v>592</v>
      </c>
      <c r="D78" s="50" t="s">
        <v>3197</v>
      </c>
      <c r="E78" s="9" t="s">
        <v>547</v>
      </c>
      <c r="F78" s="9" t="s">
        <v>48</v>
      </c>
      <c r="G78" s="24">
        <v>250</v>
      </c>
      <c r="H78" s="29">
        <v>2517.62</v>
      </c>
      <c r="I78" s="29">
        <v>0.28000000000000003</v>
      </c>
      <c r="J78" s="12" t="s">
        <v>530</v>
      </c>
    </row>
    <row r="79" spans="2:10" x14ac:dyDescent="0.25">
      <c r="B79" s="11" t="s">
        <v>2059</v>
      </c>
      <c r="C79" s="53" t="s">
        <v>571</v>
      </c>
      <c r="D79" s="50" t="s">
        <v>2060</v>
      </c>
      <c r="E79" s="9" t="s">
        <v>547</v>
      </c>
      <c r="F79" s="9" t="s">
        <v>48</v>
      </c>
      <c r="G79" s="24">
        <v>250</v>
      </c>
      <c r="H79" s="29">
        <v>2512.89</v>
      </c>
      <c r="I79" s="29">
        <v>0.28000000000000003</v>
      </c>
      <c r="J79" s="12" t="s">
        <v>530</v>
      </c>
    </row>
    <row r="80" spans="2:10" x14ac:dyDescent="0.25">
      <c r="B80" s="11" t="s">
        <v>2238</v>
      </c>
      <c r="C80" s="53" t="s">
        <v>579</v>
      </c>
      <c r="D80" s="50" t="s">
        <v>2239</v>
      </c>
      <c r="E80" s="9" t="s">
        <v>547</v>
      </c>
      <c r="F80" s="9" t="s">
        <v>48</v>
      </c>
      <c r="G80" s="24">
        <v>250</v>
      </c>
      <c r="H80" s="29">
        <v>2504.88</v>
      </c>
      <c r="I80" s="29">
        <v>0.28000000000000003</v>
      </c>
      <c r="J80" s="12" t="s">
        <v>530</v>
      </c>
    </row>
    <row r="81" spans="2:10" x14ac:dyDescent="0.25">
      <c r="B81" s="11" t="s">
        <v>2165</v>
      </c>
      <c r="C81" s="53" t="s">
        <v>579</v>
      </c>
      <c r="D81" s="50" t="s">
        <v>2166</v>
      </c>
      <c r="E81" s="9" t="s">
        <v>547</v>
      </c>
      <c r="F81" s="9" t="s">
        <v>48</v>
      </c>
      <c r="G81" s="24">
        <v>210</v>
      </c>
      <c r="H81" s="29">
        <v>2215.29</v>
      </c>
      <c r="I81" s="29">
        <v>0.25</v>
      </c>
      <c r="J81" s="12" t="s">
        <v>530</v>
      </c>
    </row>
    <row r="82" spans="2:10" x14ac:dyDescent="0.25">
      <c r="B82" s="11" t="s">
        <v>2282</v>
      </c>
      <c r="C82" s="53" t="s">
        <v>625</v>
      </c>
      <c r="D82" s="50" t="s">
        <v>2283</v>
      </c>
      <c r="E82" s="9" t="s">
        <v>529</v>
      </c>
      <c r="F82" s="9" t="s">
        <v>48</v>
      </c>
      <c r="G82" s="24">
        <v>200</v>
      </c>
      <c r="H82" s="29">
        <v>2019.15</v>
      </c>
      <c r="I82" s="29">
        <v>0.23</v>
      </c>
      <c r="J82" s="12" t="s">
        <v>530</v>
      </c>
    </row>
    <row r="83" spans="2:10" x14ac:dyDescent="0.25">
      <c r="B83" s="11" t="s">
        <v>604</v>
      </c>
      <c r="C83" s="53" t="s">
        <v>568</v>
      </c>
      <c r="D83" s="50" t="s">
        <v>605</v>
      </c>
      <c r="E83" s="9" t="s">
        <v>547</v>
      </c>
      <c r="F83" s="9" t="s">
        <v>48</v>
      </c>
      <c r="G83" s="24">
        <v>180</v>
      </c>
      <c r="H83" s="29">
        <v>1807.92</v>
      </c>
      <c r="I83" s="29">
        <v>0.2</v>
      </c>
      <c r="J83" s="12" t="s">
        <v>530</v>
      </c>
    </row>
    <row r="84" spans="2:10" x14ac:dyDescent="0.25">
      <c r="B84" s="11" t="s">
        <v>3137</v>
      </c>
      <c r="C84" s="53" t="s">
        <v>215</v>
      </c>
      <c r="D84" s="50" t="s">
        <v>3138</v>
      </c>
      <c r="E84" s="9" t="s">
        <v>547</v>
      </c>
      <c r="F84" s="9" t="s">
        <v>217</v>
      </c>
      <c r="G84" s="24">
        <v>150</v>
      </c>
      <c r="H84" s="29">
        <v>1570.64</v>
      </c>
      <c r="I84" s="29">
        <v>0.18</v>
      </c>
      <c r="J84" s="12" t="s">
        <v>530</v>
      </c>
    </row>
    <row r="85" spans="2:10" x14ac:dyDescent="0.25">
      <c r="B85" s="11" t="s">
        <v>3198</v>
      </c>
      <c r="C85" s="53" t="s">
        <v>50</v>
      </c>
      <c r="D85" s="50" t="s">
        <v>3199</v>
      </c>
      <c r="E85" s="9" t="s">
        <v>529</v>
      </c>
      <c r="F85" s="9" t="s">
        <v>40</v>
      </c>
      <c r="G85" s="24">
        <v>150</v>
      </c>
      <c r="H85" s="29">
        <v>1543.43</v>
      </c>
      <c r="I85" s="29">
        <v>0.17</v>
      </c>
      <c r="J85" s="12" t="s">
        <v>530</v>
      </c>
    </row>
    <row r="86" spans="2:10" x14ac:dyDescent="0.25">
      <c r="B86" s="11" t="s">
        <v>3200</v>
      </c>
      <c r="C86" s="53" t="s">
        <v>1434</v>
      </c>
      <c r="D86" s="50" t="s">
        <v>3201</v>
      </c>
      <c r="E86" s="9" t="s">
        <v>547</v>
      </c>
      <c r="F86" s="9" t="s">
        <v>259</v>
      </c>
      <c r="G86" s="24">
        <v>150</v>
      </c>
      <c r="H86" s="29">
        <v>1494.29</v>
      </c>
      <c r="I86" s="29">
        <v>0.17</v>
      </c>
      <c r="J86" s="12" t="s">
        <v>530</v>
      </c>
    </row>
    <row r="87" spans="2:10" x14ac:dyDescent="0.25">
      <c r="B87" s="11" t="s">
        <v>2161</v>
      </c>
      <c r="C87" s="53" t="s">
        <v>2162</v>
      </c>
      <c r="D87" s="50" t="s">
        <v>2163</v>
      </c>
      <c r="E87" s="9" t="s">
        <v>2164</v>
      </c>
      <c r="F87" s="9" t="s">
        <v>81</v>
      </c>
      <c r="G87" s="24">
        <v>130</v>
      </c>
      <c r="H87" s="29">
        <v>1396.17</v>
      </c>
      <c r="I87" s="29">
        <v>0.16</v>
      </c>
      <c r="J87" s="12" t="s">
        <v>530</v>
      </c>
    </row>
    <row r="88" spans="2:10" x14ac:dyDescent="0.25">
      <c r="B88" s="11" t="s">
        <v>3202</v>
      </c>
      <c r="C88" s="53" t="s">
        <v>215</v>
      </c>
      <c r="D88" s="50" t="s">
        <v>3203</v>
      </c>
      <c r="E88" s="9" t="s">
        <v>547</v>
      </c>
      <c r="F88" s="9" t="s">
        <v>217</v>
      </c>
      <c r="G88" s="24">
        <v>100</v>
      </c>
      <c r="H88" s="29">
        <v>1089.72</v>
      </c>
      <c r="I88" s="29">
        <v>0.12</v>
      </c>
      <c r="J88" s="12" t="s">
        <v>530</v>
      </c>
    </row>
    <row r="89" spans="2:10" x14ac:dyDescent="0.25">
      <c r="B89" s="11" t="s">
        <v>3204</v>
      </c>
      <c r="C89" s="53" t="s">
        <v>215</v>
      </c>
      <c r="D89" s="50" t="s">
        <v>3205</v>
      </c>
      <c r="E89" s="9" t="s">
        <v>547</v>
      </c>
      <c r="F89" s="9" t="s">
        <v>217</v>
      </c>
      <c r="G89" s="24">
        <v>80</v>
      </c>
      <c r="H89" s="29">
        <v>1086.46</v>
      </c>
      <c r="I89" s="29">
        <v>0.12</v>
      </c>
      <c r="J89" s="12" t="s">
        <v>530</v>
      </c>
    </row>
    <row r="90" spans="2:10" x14ac:dyDescent="0.25">
      <c r="B90" s="11" t="s">
        <v>3206</v>
      </c>
      <c r="C90" s="53" t="s">
        <v>215</v>
      </c>
      <c r="D90" s="50" t="s">
        <v>3207</v>
      </c>
      <c r="E90" s="9" t="s">
        <v>547</v>
      </c>
      <c r="F90" s="9" t="s">
        <v>217</v>
      </c>
      <c r="G90" s="24">
        <v>80</v>
      </c>
      <c r="H90" s="29">
        <v>1069.1500000000001</v>
      </c>
      <c r="I90" s="29">
        <v>0.12</v>
      </c>
      <c r="J90" s="12" t="s">
        <v>530</v>
      </c>
    </row>
    <row r="91" spans="2:10" x14ac:dyDescent="0.25">
      <c r="B91" s="11" t="s">
        <v>3208</v>
      </c>
      <c r="C91" s="53" t="s">
        <v>215</v>
      </c>
      <c r="D91" s="50" t="s">
        <v>3209</v>
      </c>
      <c r="E91" s="9" t="s">
        <v>547</v>
      </c>
      <c r="F91" s="9" t="s">
        <v>217</v>
      </c>
      <c r="G91" s="24">
        <v>100</v>
      </c>
      <c r="H91" s="29">
        <v>1036.3499999999999</v>
      </c>
      <c r="I91" s="29">
        <v>0.12</v>
      </c>
      <c r="J91" s="12" t="s">
        <v>530</v>
      </c>
    </row>
    <row r="92" spans="2:10" x14ac:dyDescent="0.25">
      <c r="B92" s="11" t="s">
        <v>1453</v>
      </c>
      <c r="C92" s="53" t="s">
        <v>553</v>
      </c>
      <c r="D92" s="50" t="s">
        <v>1454</v>
      </c>
      <c r="E92" s="9" t="s">
        <v>547</v>
      </c>
      <c r="F92" s="9" t="s">
        <v>48</v>
      </c>
      <c r="G92" s="24">
        <v>100</v>
      </c>
      <c r="H92" s="29">
        <v>1003.46</v>
      </c>
      <c r="I92" s="29">
        <v>0.11</v>
      </c>
      <c r="J92" s="12" t="s">
        <v>530</v>
      </c>
    </row>
    <row r="93" spans="2:10" x14ac:dyDescent="0.25">
      <c r="B93" s="11" t="s">
        <v>3210</v>
      </c>
      <c r="C93" s="53" t="s">
        <v>335</v>
      </c>
      <c r="D93" s="50" t="s">
        <v>3211</v>
      </c>
      <c r="E93" s="9" t="s">
        <v>529</v>
      </c>
      <c r="F93" s="9" t="s">
        <v>217</v>
      </c>
      <c r="G93" s="24">
        <v>500</v>
      </c>
      <c r="H93" s="29">
        <v>524.16999999999996</v>
      </c>
      <c r="I93" s="29">
        <v>0.06</v>
      </c>
      <c r="J93" s="12" t="s">
        <v>530</v>
      </c>
    </row>
    <row r="94" spans="2:10" x14ac:dyDescent="0.25">
      <c r="B94" s="11" t="s">
        <v>2224</v>
      </c>
      <c r="C94" s="53" t="s">
        <v>592</v>
      </c>
      <c r="D94" s="50" t="s">
        <v>2225</v>
      </c>
      <c r="E94" s="9" t="s">
        <v>547</v>
      </c>
      <c r="F94" s="9" t="s">
        <v>48</v>
      </c>
      <c r="G94" s="24">
        <v>20</v>
      </c>
      <c r="H94" s="29">
        <v>203.21</v>
      </c>
      <c r="I94" s="29">
        <v>0.02</v>
      </c>
      <c r="J94" s="12"/>
    </row>
    <row r="95" spans="2:10" x14ac:dyDescent="0.25">
      <c r="C95" s="56" t="s">
        <v>161</v>
      </c>
      <c r="D95" s="50"/>
      <c r="E95" s="9"/>
      <c r="F95" s="9"/>
      <c r="G95" s="24"/>
      <c r="H95" s="30">
        <v>705913.67</v>
      </c>
      <c r="I95" s="30">
        <v>79.28</v>
      </c>
      <c r="J95" s="12"/>
    </row>
    <row r="96" spans="2:10" x14ac:dyDescent="0.25">
      <c r="C96" s="53"/>
      <c r="D96" s="50"/>
      <c r="E96" s="9"/>
      <c r="F96" s="9"/>
      <c r="G96" s="24"/>
      <c r="H96" s="29"/>
      <c r="I96" s="29"/>
      <c r="J96" s="12"/>
    </row>
    <row r="97" spans="2:10" x14ac:dyDescent="0.25">
      <c r="C97" s="55" t="s">
        <v>7</v>
      </c>
      <c r="D97" s="50"/>
      <c r="E97" s="9"/>
      <c r="F97" s="9"/>
      <c r="G97" s="24"/>
      <c r="H97" s="29"/>
      <c r="I97" s="29"/>
      <c r="J97" s="12"/>
    </row>
    <row r="98" spans="2:10" x14ac:dyDescent="0.25">
      <c r="B98" s="11" t="s">
        <v>3212</v>
      </c>
      <c r="C98" s="53" t="s">
        <v>1675</v>
      </c>
      <c r="D98" s="50" t="s">
        <v>3213</v>
      </c>
      <c r="E98" s="9" t="s">
        <v>547</v>
      </c>
      <c r="F98" s="9" t="s">
        <v>48</v>
      </c>
      <c r="G98" s="24">
        <v>1500</v>
      </c>
      <c r="H98" s="29">
        <v>15142.04</v>
      </c>
      <c r="I98" s="29">
        <v>1.7</v>
      </c>
      <c r="J98" s="12" t="s">
        <v>530</v>
      </c>
    </row>
    <row r="99" spans="2:10" x14ac:dyDescent="0.25">
      <c r="B99" s="11" t="s">
        <v>2069</v>
      </c>
      <c r="C99" s="53" t="s">
        <v>672</v>
      </c>
      <c r="D99" s="50" t="s">
        <v>2070</v>
      </c>
      <c r="E99" s="9" t="s">
        <v>599</v>
      </c>
      <c r="F99" s="9" t="s">
        <v>909</v>
      </c>
      <c r="G99" s="24">
        <v>100</v>
      </c>
      <c r="H99" s="29">
        <v>10035.540000000001</v>
      </c>
      <c r="I99" s="29">
        <v>1.1299999999999999</v>
      </c>
      <c r="J99" s="12" t="s">
        <v>530</v>
      </c>
    </row>
    <row r="100" spans="2:10" x14ac:dyDescent="0.25">
      <c r="B100" s="11" t="s">
        <v>2288</v>
      </c>
      <c r="C100" s="53" t="s">
        <v>1640</v>
      </c>
      <c r="D100" s="50" t="s">
        <v>2289</v>
      </c>
      <c r="E100" s="9" t="s">
        <v>547</v>
      </c>
      <c r="F100" s="9" t="s">
        <v>48</v>
      </c>
      <c r="G100" s="24">
        <v>500</v>
      </c>
      <c r="H100" s="29">
        <v>5022.67</v>
      </c>
      <c r="I100" s="29">
        <v>0.56000000000000005</v>
      </c>
      <c r="J100" s="12" t="s">
        <v>530</v>
      </c>
    </row>
    <row r="101" spans="2:10" x14ac:dyDescent="0.25">
      <c r="B101" s="11" t="s">
        <v>2087</v>
      </c>
      <c r="C101" s="53" t="s">
        <v>1640</v>
      </c>
      <c r="D101" s="50" t="s">
        <v>2088</v>
      </c>
      <c r="E101" s="9" t="s">
        <v>547</v>
      </c>
      <c r="F101" s="9" t="s">
        <v>48</v>
      </c>
      <c r="G101" s="24">
        <v>500</v>
      </c>
      <c r="H101" s="29">
        <v>5017.53</v>
      </c>
      <c r="I101" s="29">
        <v>0.56000000000000005</v>
      </c>
      <c r="J101" s="12" t="s">
        <v>530</v>
      </c>
    </row>
    <row r="102" spans="2:10" x14ac:dyDescent="0.25">
      <c r="C102" s="56" t="s">
        <v>161</v>
      </c>
      <c r="D102" s="50"/>
      <c r="E102" s="9"/>
      <c r="F102" s="9"/>
      <c r="G102" s="24"/>
      <c r="H102" s="30">
        <v>35217.78</v>
      </c>
      <c r="I102" s="30">
        <v>3.95</v>
      </c>
      <c r="J102" s="12"/>
    </row>
    <row r="103" spans="2:10" x14ac:dyDescent="0.25">
      <c r="C103" s="53"/>
      <c r="D103" s="50"/>
      <c r="E103" s="9"/>
      <c r="F103" s="9"/>
      <c r="G103" s="24"/>
      <c r="H103" s="29"/>
      <c r="I103" s="29"/>
      <c r="J103" s="12"/>
    </row>
    <row r="104" spans="2:10" x14ac:dyDescent="0.25">
      <c r="C104" s="55" t="s">
        <v>8</v>
      </c>
      <c r="D104" s="50"/>
      <c r="E104" s="9"/>
      <c r="F104" s="9"/>
      <c r="G104" s="24"/>
      <c r="H104" s="29"/>
      <c r="I104" s="29"/>
      <c r="J104" s="12"/>
    </row>
    <row r="105" spans="2:10" x14ac:dyDescent="0.25">
      <c r="B105" s="11" t="s">
        <v>1653</v>
      </c>
      <c r="C105" s="53" t="s">
        <v>1120</v>
      </c>
      <c r="D105" s="50" t="s">
        <v>1654</v>
      </c>
      <c r="E105" s="9" t="s">
        <v>599</v>
      </c>
      <c r="F105" s="9" t="s">
        <v>394</v>
      </c>
      <c r="G105" s="24">
        <v>973</v>
      </c>
      <c r="H105" s="29">
        <v>11348.08</v>
      </c>
      <c r="I105" s="29">
        <v>1.27</v>
      </c>
      <c r="J105" s="12" t="s">
        <v>530</v>
      </c>
    </row>
    <row r="106" spans="2:10" x14ac:dyDescent="0.25">
      <c r="B106" s="11" t="s">
        <v>2095</v>
      </c>
      <c r="C106" s="53" t="s">
        <v>1120</v>
      </c>
      <c r="D106" s="50" t="s">
        <v>2096</v>
      </c>
      <c r="E106" s="9" t="s">
        <v>599</v>
      </c>
      <c r="F106" s="9" t="s">
        <v>394</v>
      </c>
      <c r="G106" s="24">
        <v>480</v>
      </c>
      <c r="H106" s="29">
        <v>5632.38</v>
      </c>
      <c r="I106" s="29">
        <v>0.63</v>
      </c>
      <c r="J106" s="12" t="s">
        <v>530</v>
      </c>
    </row>
    <row r="107" spans="2:10" x14ac:dyDescent="0.25">
      <c r="B107" s="11" t="s">
        <v>1670</v>
      </c>
      <c r="C107" s="53" t="s">
        <v>1649</v>
      </c>
      <c r="D107" s="50" t="s">
        <v>1671</v>
      </c>
      <c r="E107" s="9" t="s">
        <v>599</v>
      </c>
      <c r="F107" s="9" t="s">
        <v>813</v>
      </c>
      <c r="G107" s="24">
        <v>395</v>
      </c>
      <c r="H107" s="29">
        <v>4511.58</v>
      </c>
      <c r="I107" s="29">
        <v>0.51</v>
      </c>
      <c r="J107" s="12" t="s">
        <v>530</v>
      </c>
    </row>
    <row r="108" spans="2:10" x14ac:dyDescent="0.25">
      <c r="B108" s="11" t="s">
        <v>1651</v>
      </c>
      <c r="C108" s="53" t="s">
        <v>1649</v>
      </c>
      <c r="D108" s="50" t="s">
        <v>1652</v>
      </c>
      <c r="E108" s="9" t="s">
        <v>599</v>
      </c>
      <c r="F108" s="9" t="s">
        <v>813</v>
      </c>
      <c r="G108" s="24">
        <v>379</v>
      </c>
      <c r="H108" s="29">
        <v>4361.01</v>
      </c>
      <c r="I108" s="29">
        <v>0.49</v>
      </c>
      <c r="J108" s="12" t="s">
        <v>530</v>
      </c>
    </row>
    <row r="109" spans="2:10" x14ac:dyDescent="0.25">
      <c r="B109" s="11" t="s">
        <v>2093</v>
      </c>
      <c r="C109" s="53" t="s">
        <v>1662</v>
      </c>
      <c r="D109" s="50" t="s">
        <v>2094</v>
      </c>
      <c r="E109" s="9" t="s">
        <v>599</v>
      </c>
      <c r="F109" s="9" t="s">
        <v>813</v>
      </c>
      <c r="G109" s="24">
        <v>196</v>
      </c>
      <c r="H109" s="29">
        <v>2214.89</v>
      </c>
      <c r="I109" s="29">
        <v>0.25</v>
      </c>
      <c r="J109" s="12" t="s">
        <v>530</v>
      </c>
    </row>
    <row r="110" spans="2:10" x14ac:dyDescent="0.25">
      <c r="B110" s="11" t="s">
        <v>1664</v>
      </c>
      <c r="C110" s="53" t="s">
        <v>1662</v>
      </c>
      <c r="D110" s="50" t="s">
        <v>1665</v>
      </c>
      <c r="E110" s="9" t="s">
        <v>599</v>
      </c>
      <c r="F110" s="9" t="s">
        <v>813</v>
      </c>
      <c r="G110" s="24">
        <v>141</v>
      </c>
      <c r="H110" s="29">
        <v>1584.74</v>
      </c>
      <c r="I110" s="29">
        <v>0.18</v>
      </c>
      <c r="J110" s="12" t="s">
        <v>530</v>
      </c>
    </row>
    <row r="111" spans="2:10" x14ac:dyDescent="0.25">
      <c r="B111" s="11" t="s">
        <v>2099</v>
      </c>
      <c r="C111" s="53" t="s">
        <v>1662</v>
      </c>
      <c r="D111" s="50" t="s">
        <v>2100</v>
      </c>
      <c r="E111" s="9" t="s">
        <v>599</v>
      </c>
      <c r="F111" s="9" t="s">
        <v>813</v>
      </c>
      <c r="G111" s="24">
        <v>114</v>
      </c>
      <c r="H111" s="29">
        <v>1297.24</v>
      </c>
      <c r="I111" s="29">
        <v>0.15</v>
      </c>
      <c r="J111" s="12" t="s">
        <v>530</v>
      </c>
    </row>
    <row r="112" spans="2:10" x14ac:dyDescent="0.25">
      <c r="C112" s="56" t="s">
        <v>161</v>
      </c>
      <c r="D112" s="50"/>
      <c r="E112" s="9"/>
      <c r="F112" s="9"/>
      <c r="G112" s="24"/>
      <c r="H112" s="30">
        <v>30949.919999999998</v>
      </c>
      <c r="I112" s="30">
        <v>3.48</v>
      </c>
      <c r="J112" s="12"/>
    </row>
    <row r="113" spans="2:10" x14ac:dyDescent="0.25">
      <c r="C113" s="53"/>
      <c r="D113" s="50"/>
      <c r="E113" s="9"/>
      <c r="F113" s="9"/>
      <c r="G113" s="24"/>
      <c r="H113" s="29"/>
      <c r="I113" s="29"/>
      <c r="J113" s="12"/>
    </row>
    <row r="114" spans="2:10" x14ac:dyDescent="0.25">
      <c r="C114" s="55" t="s">
        <v>9</v>
      </c>
      <c r="D114" s="50"/>
      <c r="E114" s="9"/>
      <c r="F114" s="9"/>
      <c r="G114" s="24"/>
      <c r="H114" s="29"/>
      <c r="I114" s="29"/>
      <c r="J114" s="12"/>
    </row>
    <row r="115" spans="2:10" x14ac:dyDescent="0.25">
      <c r="B115" s="11" t="s">
        <v>994</v>
      </c>
      <c r="C115" s="53" t="s">
        <v>995</v>
      </c>
      <c r="D115" s="50" t="s">
        <v>996</v>
      </c>
      <c r="E115" s="9" t="s">
        <v>720</v>
      </c>
      <c r="F115" s="9"/>
      <c r="G115" s="24">
        <v>47500000</v>
      </c>
      <c r="H115" s="29">
        <v>49432.02</v>
      </c>
      <c r="I115" s="29">
        <v>5.55</v>
      </c>
      <c r="J115" s="12"/>
    </row>
    <row r="116" spans="2:10" x14ac:dyDescent="0.25">
      <c r="B116" s="11" t="s">
        <v>721</v>
      </c>
      <c r="C116" s="53" t="s">
        <v>722</v>
      </c>
      <c r="D116" s="50" t="s">
        <v>723</v>
      </c>
      <c r="E116" s="9" t="s">
        <v>720</v>
      </c>
      <c r="F116" s="9"/>
      <c r="G116" s="24">
        <v>26500000</v>
      </c>
      <c r="H116" s="29">
        <v>27607.91</v>
      </c>
      <c r="I116" s="29">
        <v>3.1</v>
      </c>
      <c r="J116" s="12"/>
    </row>
    <row r="117" spans="2:10" x14ac:dyDescent="0.25">
      <c r="B117" s="11" t="s">
        <v>2290</v>
      </c>
      <c r="C117" s="53" t="s">
        <v>2291</v>
      </c>
      <c r="D117" s="50" t="s">
        <v>2292</v>
      </c>
      <c r="E117" s="9" t="s">
        <v>720</v>
      </c>
      <c r="F117" s="9"/>
      <c r="G117" s="24">
        <v>5000000</v>
      </c>
      <c r="H117" s="29">
        <v>5208.33</v>
      </c>
      <c r="I117" s="29">
        <v>0.57999999999999996</v>
      </c>
      <c r="J117" s="12"/>
    </row>
    <row r="118" spans="2:10" x14ac:dyDescent="0.25">
      <c r="C118" s="56" t="s">
        <v>161</v>
      </c>
      <c r="D118" s="50"/>
      <c r="E118" s="9"/>
      <c r="F118" s="9"/>
      <c r="G118" s="24"/>
      <c r="H118" s="30">
        <v>82248.259999999995</v>
      </c>
      <c r="I118" s="30">
        <v>9.23</v>
      </c>
      <c r="J118" s="12"/>
    </row>
    <row r="119" spans="2:10" x14ac:dyDescent="0.25">
      <c r="C119" s="53"/>
      <c r="D119" s="50"/>
      <c r="E119" s="9"/>
      <c r="F119" s="9"/>
      <c r="G119" s="24"/>
      <c r="H119" s="29"/>
      <c r="I119" s="29"/>
      <c r="J119" s="12"/>
    </row>
    <row r="120" spans="2:10" x14ac:dyDescent="0.25">
      <c r="C120" s="55" t="s">
        <v>10</v>
      </c>
      <c r="D120" s="50"/>
      <c r="E120" s="9"/>
      <c r="F120" s="9"/>
      <c r="G120" s="24"/>
      <c r="H120" s="29"/>
      <c r="I120" s="29"/>
      <c r="J120" s="12"/>
    </row>
    <row r="121" spans="2:10" x14ac:dyDescent="0.25">
      <c r="B121" s="11" t="s">
        <v>3214</v>
      </c>
      <c r="C121" s="53" t="s">
        <v>3215</v>
      </c>
      <c r="D121" s="50" t="s">
        <v>3216</v>
      </c>
      <c r="E121" s="9" t="s">
        <v>720</v>
      </c>
      <c r="F121" s="9"/>
      <c r="G121" s="24">
        <v>2632000</v>
      </c>
      <c r="H121" s="29">
        <v>2739.78</v>
      </c>
      <c r="I121" s="29">
        <v>0.31</v>
      </c>
      <c r="J121" s="12"/>
    </row>
    <row r="122" spans="2:10" x14ac:dyDescent="0.25">
      <c r="B122" s="11" t="s">
        <v>3217</v>
      </c>
      <c r="C122" s="53" t="s">
        <v>3218</v>
      </c>
      <c r="D122" s="50" t="s">
        <v>3219</v>
      </c>
      <c r="E122" s="9" t="s">
        <v>720</v>
      </c>
      <c r="F122" s="9"/>
      <c r="G122" s="24">
        <v>2500000</v>
      </c>
      <c r="H122" s="29">
        <v>2668.2</v>
      </c>
      <c r="I122" s="29">
        <v>0.3</v>
      </c>
      <c r="J122" s="12"/>
    </row>
    <row r="123" spans="2:10" x14ac:dyDescent="0.25">
      <c r="B123" s="11" t="s">
        <v>3145</v>
      </c>
      <c r="C123" s="53" t="s">
        <v>3146</v>
      </c>
      <c r="D123" s="50" t="s">
        <v>3147</v>
      </c>
      <c r="E123" s="9" t="s">
        <v>720</v>
      </c>
      <c r="F123" s="9"/>
      <c r="G123" s="24">
        <v>1500000</v>
      </c>
      <c r="H123" s="29">
        <v>1563.68</v>
      </c>
      <c r="I123" s="29">
        <v>0.18</v>
      </c>
      <c r="J123" s="12"/>
    </row>
    <row r="124" spans="2:10" x14ac:dyDescent="0.25">
      <c r="B124" s="11" t="s">
        <v>3220</v>
      </c>
      <c r="C124" s="53" t="s">
        <v>3221</v>
      </c>
      <c r="D124" s="50" t="s">
        <v>3222</v>
      </c>
      <c r="E124" s="9" t="s">
        <v>720</v>
      </c>
      <c r="F124" s="9"/>
      <c r="G124" s="24">
        <v>500000</v>
      </c>
      <c r="H124" s="29">
        <v>521.85</v>
      </c>
      <c r="I124" s="29">
        <v>0.06</v>
      </c>
      <c r="J124" s="12"/>
    </row>
    <row r="125" spans="2:10" x14ac:dyDescent="0.25">
      <c r="C125" s="56" t="s">
        <v>161</v>
      </c>
      <c r="D125" s="50"/>
      <c r="E125" s="9"/>
      <c r="F125" s="9"/>
      <c r="G125" s="24"/>
      <c r="H125" s="30">
        <v>7493.51</v>
      </c>
      <c r="I125" s="30">
        <v>0.85</v>
      </c>
      <c r="J125" s="12"/>
    </row>
    <row r="126" spans="2:10" x14ac:dyDescent="0.25">
      <c r="C126" s="53"/>
      <c r="D126" s="50"/>
      <c r="E126" s="9"/>
      <c r="F126" s="9"/>
      <c r="G126" s="24"/>
      <c r="H126" s="29"/>
      <c r="I126" s="29"/>
      <c r="J126" s="12"/>
    </row>
    <row r="127" spans="2:10" x14ac:dyDescent="0.25">
      <c r="C127" s="56" t="s">
        <v>11</v>
      </c>
      <c r="D127" s="50"/>
      <c r="E127" s="9"/>
      <c r="F127" s="9"/>
      <c r="G127" s="24"/>
      <c r="H127" s="29"/>
      <c r="I127" s="29"/>
      <c r="J127" s="12"/>
    </row>
    <row r="128" spans="2:10" x14ac:dyDescent="0.25">
      <c r="C128" s="53"/>
      <c r="D128" s="50"/>
      <c r="E128" s="9"/>
      <c r="F128" s="9"/>
      <c r="G128" s="24"/>
      <c r="H128" s="29"/>
      <c r="I128" s="29"/>
      <c r="J128" s="12"/>
    </row>
    <row r="129" spans="1:10" x14ac:dyDescent="0.25">
      <c r="C129" s="56" t="s">
        <v>13</v>
      </c>
      <c r="D129" s="50"/>
      <c r="E129" s="9"/>
      <c r="F129" s="9"/>
      <c r="G129" s="24"/>
      <c r="H129" s="29" t="s">
        <v>2</v>
      </c>
      <c r="I129" s="29" t="s">
        <v>2</v>
      </c>
      <c r="J129" s="12"/>
    </row>
    <row r="130" spans="1:10" x14ac:dyDescent="0.25">
      <c r="C130" s="53"/>
      <c r="D130" s="50"/>
      <c r="E130" s="9"/>
      <c r="F130" s="9"/>
      <c r="G130" s="24"/>
      <c r="H130" s="29"/>
      <c r="I130" s="29"/>
      <c r="J130" s="12"/>
    </row>
    <row r="131" spans="1:10" x14ac:dyDescent="0.25">
      <c r="C131" s="56" t="s">
        <v>14</v>
      </c>
      <c r="D131" s="50"/>
      <c r="E131" s="9"/>
      <c r="F131" s="9"/>
      <c r="G131" s="24"/>
      <c r="H131" s="29" t="s">
        <v>2</v>
      </c>
      <c r="I131" s="29" t="s">
        <v>2</v>
      </c>
      <c r="J131" s="12"/>
    </row>
    <row r="132" spans="1:10" x14ac:dyDescent="0.25">
      <c r="C132" s="53"/>
      <c r="D132" s="50"/>
      <c r="E132" s="9"/>
      <c r="F132" s="9"/>
      <c r="G132" s="24"/>
      <c r="H132" s="29"/>
      <c r="I132" s="29"/>
      <c r="J132" s="12"/>
    </row>
    <row r="133" spans="1:10" x14ac:dyDescent="0.25">
      <c r="C133" s="56" t="s">
        <v>15</v>
      </c>
      <c r="D133" s="50"/>
      <c r="E133" s="9"/>
      <c r="F133" s="9"/>
      <c r="G133" s="24"/>
      <c r="H133" s="29" t="s">
        <v>2</v>
      </c>
      <c r="I133" s="29" t="s">
        <v>2</v>
      </c>
      <c r="J133" s="12"/>
    </row>
    <row r="134" spans="1:10" x14ac:dyDescent="0.25">
      <c r="C134" s="53"/>
      <c r="D134" s="50"/>
      <c r="E134" s="9"/>
      <c r="F134" s="9"/>
      <c r="G134" s="24"/>
      <c r="H134" s="29"/>
      <c r="I134" s="29"/>
      <c r="J134" s="12"/>
    </row>
    <row r="135" spans="1:10" x14ac:dyDescent="0.25">
      <c r="C135" s="56" t="s">
        <v>16</v>
      </c>
      <c r="D135" s="50"/>
      <c r="E135" s="9"/>
      <c r="F135" s="9"/>
      <c r="G135" s="24"/>
      <c r="H135" s="29" t="s">
        <v>2</v>
      </c>
      <c r="I135" s="29" t="s">
        <v>2</v>
      </c>
      <c r="J135" s="12"/>
    </row>
    <row r="136" spans="1:10" x14ac:dyDescent="0.25">
      <c r="C136" s="53"/>
      <c r="D136" s="50"/>
      <c r="E136" s="9"/>
      <c r="F136" s="9"/>
      <c r="G136" s="24"/>
      <c r="H136" s="29"/>
      <c r="I136" s="29"/>
      <c r="J136" s="12"/>
    </row>
    <row r="137" spans="1:10" x14ac:dyDescent="0.25">
      <c r="A137" s="15"/>
      <c r="B137" s="33"/>
      <c r="C137" s="54" t="s">
        <v>17</v>
      </c>
      <c r="D137" s="50"/>
      <c r="E137" s="9"/>
      <c r="F137" s="9"/>
      <c r="G137" s="24"/>
      <c r="H137" s="29"/>
      <c r="I137" s="29"/>
      <c r="J137" s="12"/>
    </row>
    <row r="138" spans="1:10" x14ac:dyDescent="0.25">
      <c r="A138" s="33"/>
      <c r="B138" s="33"/>
      <c r="C138" s="54" t="s">
        <v>18</v>
      </c>
      <c r="D138" s="50"/>
      <c r="E138" s="9"/>
      <c r="F138" s="9"/>
      <c r="G138" s="24"/>
      <c r="H138" s="29" t="s">
        <v>2</v>
      </c>
      <c r="I138" s="29" t="s">
        <v>2</v>
      </c>
      <c r="J138" s="12"/>
    </row>
    <row r="139" spans="1:10" x14ac:dyDescent="0.25">
      <c r="A139" s="33"/>
      <c r="B139" s="33"/>
      <c r="C139" s="54"/>
      <c r="D139" s="50"/>
      <c r="E139" s="9"/>
      <c r="F139" s="9"/>
      <c r="G139" s="24"/>
      <c r="H139" s="29"/>
      <c r="I139" s="29"/>
      <c r="J139" s="12"/>
    </row>
    <row r="140" spans="1:10" x14ac:dyDescent="0.25">
      <c r="A140" s="33"/>
      <c r="B140" s="33"/>
      <c r="C140" s="54" t="s">
        <v>19</v>
      </c>
      <c r="D140" s="50"/>
      <c r="E140" s="9"/>
      <c r="F140" s="9"/>
      <c r="G140" s="24"/>
      <c r="H140" s="29" t="s">
        <v>2</v>
      </c>
      <c r="I140" s="29" t="s">
        <v>2</v>
      </c>
      <c r="J140" s="12"/>
    </row>
    <row r="141" spans="1:10" x14ac:dyDescent="0.25">
      <c r="A141" s="33"/>
      <c r="B141" s="33"/>
      <c r="C141" s="54"/>
      <c r="D141" s="50"/>
      <c r="E141" s="9"/>
      <c r="F141" s="9"/>
      <c r="G141" s="24"/>
      <c r="H141" s="29"/>
      <c r="I141" s="29"/>
      <c r="J141" s="12"/>
    </row>
    <row r="142" spans="1:10" x14ac:dyDescent="0.25">
      <c r="A142" s="33"/>
      <c r="B142" s="33"/>
      <c r="C142" s="54" t="s">
        <v>20</v>
      </c>
      <c r="D142" s="50"/>
      <c r="E142" s="9"/>
      <c r="F142" s="9"/>
      <c r="G142" s="24"/>
      <c r="H142" s="29" t="s">
        <v>2</v>
      </c>
      <c r="I142" s="29" t="s">
        <v>2</v>
      </c>
      <c r="J142" s="12"/>
    </row>
    <row r="143" spans="1:10" x14ac:dyDescent="0.25">
      <c r="A143" s="33"/>
      <c r="B143" s="33"/>
      <c r="C143" s="54"/>
      <c r="D143" s="50"/>
      <c r="E143" s="9"/>
      <c r="F143" s="9"/>
      <c r="G143" s="24"/>
      <c r="H143" s="29"/>
      <c r="I143" s="29"/>
      <c r="J143" s="12"/>
    </row>
    <row r="144" spans="1:10" x14ac:dyDescent="0.25">
      <c r="A144" s="33"/>
      <c r="B144" s="33"/>
      <c r="C144" s="54" t="s">
        <v>21</v>
      </c>
      <c r="D144" s="50"/>
      <c r="E144" s="9"/>
      <c r="F144" s="9"/>
      <c r="G144" s="24"/>
      <c r="H144" s="29" t="s">
        <v>2</v>
      </c>
      <c r="I144" s="29" t="s">
        <v>2</v>
      </c>
      <c r="J144" s="12"/>
    </row>
    <row r="145" spans="1:10" x14ac:dyDescent="0.25">
      <c r="A145" s="33"/>
      <c r="B145" s="33"/>
      <c r="C145" s="54"/>
      <c r="D145" s="50"/>
      <c r="E145" s="9"/>
      <c r="F145" s="9"/>
      <c r="G145" s="24"/>
      <c r="H145" s="29"/>
      <c r="I145" s="29"/>
      <c r="J145" s="12"/>
    </row>
    <row r="146" spans="1:10" x14ac:dyDescent="0.25">
      <c r="C146" s="55" t="s">
        <v>22</v>
      </c>
      <c r="D146" s="50"/>
      <c r="E146" s="9"/>
      <c r="F146" s="9"/>
      <c r="G146" s="24"/>
      <c r="H146" s="29"/>
      <c r="I146" s="29"/>
      <c r="J146" s="12"/>
    </row>
    <row r="147" spans="1:10" x14ac:dyDescent="0.25">
      <c r="B147" s="11" t="s">
        <v>174</v>
      </c>
      <c r="C147" s="53" t="s">
        <v>175</v>
      </c>
      <c r="D147" s="50"/>
      <c r="E147" s="9"/>
      <c r="F147" s="9"/>
      <c r="G147" s="24"/>
      <c r="H147" s="29">
        <v>4037.63</v>
      </c>
      <c r="I147" s="29">
        <v>0.45</v>
      </c>
      <c r="J147" s="12"/>
    </row>
    <row r="148" spans="1:10" x14ac:dyDescent="0.25">
      <c r="C148" s="56" t="s">
        <v>161</v>
      </c>
      <c r="D148" s="50"/>
      <c r="E148" s="9"/>
      <c r="F148" s="9"/>
      <c r="G148" s="24"/>
      <c r="H148" s="30">
        <v>4037.63</v>
      </c>
      <c r="I148" s="30">
        <v>0.45</v>
      </c>
      <c r="J148" s="12"/>
    </row>
    <row r="149" spans="1:10" x14ac:dyDescent="0.25">
      <c r="C149" s="53"/>
      <c r="D149" s="50"/>
      <c r="E149" s="9"/>
      <c r="F149" s="9"/>
      <c r="G149" s="24"/>
      <c r="H149" s="29"/>
      <c r="I149" s="29"/>
      <c r="J149" s="12"/>
    </row>
    <row r="150" spans="1:10" x14ac:dyDescent="0.25">
      <c r="A150" s="15"/>
      <c r="B150" s="33"/>
      <c r="C150" s="54" t="s">
        <v>23</v>
      </c>
      <c r="D150" s="50"/>
      <c r="E150" s="9"/>
      <c r="F150" s="9"/>
      <c r="G150" s="24"/>
      <c r="H150" s="29"/>
      <c r="I150" s="29"/>
      <c r="J150" s="12"/>
    </row>
    <row r="151" spans="1:10" x14ac:dyDescent="0.25">
      <c r="A151" s="33"/>
      <c r="B151" s="33"/>
      <c r="C151" s="57" t="s">
        <v>3687</v>
      </c>
      <c r="D151" s="50"/>
      <c r="E151" s="9"/>
      <c r="F151" s="9"/>
      <c r="G151" s="24"/>
      <c r="H151" s="29" t="s">
        <v>2</v>
      </c>
      <c r="I151" s="29" t="s">
        <v>2</v>
      </c>
      <c r="J151" s="12"/>
    </row>
    <row r="152" spans="1:10" x14ac:dyDescent="0.25">
      <c r="B152" s="11"/>
      <c r="C152" s="53" t="s">
        <v>176</v>
      </c>
      <c r="D152" s="50"/>
      <c r="E152" s="9"/>
      <c r="F152" s="9"/>
      <c r="G152" s="24"/>
      <c r="H152" s="29">
        <v>25039.51</v>
      </c>
      <c r="I152" s="29">
        <v>2.7600000000000002</v>
      </c>
      <c r="J152" s="12"/>
    </row>
    <row r="153" spans="1:10" x14ac:dyDescent="0.25">
      <c r="C153" s="56" t="s">
        <v>161</v>
      </c>
      <c r="D153" s="50"/>
      <c r="E153" s="9"/>
      <c r="F153" s="9"/>
      <c r="G153" s="24"/>
      <c r="H153" s="30">
        <v>25039.51</v>
      </c>
      <c r="I153" s="30">
        <v>2.7600000000000002</v>
      </c>
      <c r="J153" s="12"/>
    </row>
    <row r="154" spans="1:10" x14ac:dyDescent="0.25">
      <c r="C154" s="53"/>
      <c r="D154" s="50"/>
      <c r="E154" s="9"/>
      <c r="F154" s="9"/>
      <c r="G154" s="24"/>
      <c r="H154" s="29"/>
      <c r="I154" s="29"/>
      <c r="J154" s="12"/>
    </row>
    <row r="155" spans="1:10" x14ac:dyDescent="0.25">
      <c r="C155" s="58" t="s">
        <v>177</v>
      </c>
      <c r="D155" s="51"/>
      <c r="E155" s="6"/>
      <c r="F155" s="7"/>
      <c r="G155" s="25"/>
      <c r="H155" s="31">
        <v>890900.28</v>
      </c>
      <c r="I155" s="31">
        <f>SUMIFS(I:I,C:C,"Total")</f>
        <v>100.00000000000001</v>
      </c>
      <c r="J155" s="8"/>
    </row>
    <row r="158" spans="1:10" x14ac:dyDescent="0.25">
      <c r="C158" s="1" t="s">
        <v>178</v>
      </c>
    </row>
    <row r="159" spans="1:10" x14ac:dyDescent="0.25">
      <c r="C159" s="2" t="s">
        <v>179</v>
      </c>
    </row>
    <row r="160" spans="1:10" x14ac:dyDescent="0.25">
      <c r="C160" s="2" t="s">
        <v>180</v>
      </c>
    </row>
    <row r="161" spans="3:3" x14ac:dyDescent="0.25">
      <c r="C16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1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3223</v>
      </c>
      <c r="J2" s="34" t="s">
        <v>3592</v>
      </c>
    </row>
    <row r="3" spans="1:10" ht="16.5" x14ac:dyDescent="0.3">
      <c r="C3" s="1" t="s">
        <v>26</v>
      </c>
      <c r="D3" s="26" t="s">
        <v>3224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3066</v>
      </c>
      <c r="C18" s="53" t="s">
        <v>1302</v>
      </c>
      <c r="D18" s="50" t="s">
        <v>3067</v>
      </c>
      <c r="E18" s="9" t="s">
        <v>547</v>
      </c>
      <c r="F18" s="9" t="s">
        <v>48</v>
      </c>
      <c r="G18" s="24">
        <v>120</v>
      </c>
      <c r="H18" s="29">
        <v>1360.2</v>
      </c>
      <c r="I18" s="29">
        <v>9.7899999999999991</v>
      </c>
      <c r="J18" s="12" t="s">
        <v>530</v>
      </c>
    </row>
    <row r="19" spans="2:10" x14ac:dyDescent="0.25">
      <c r="B19" s="11" t="s">
        <v>3225</v>
      </c>
      <c r="C19" s="53" t="s">
        <v>1294</v>
      </c>
      <c r="D19" s="50" t="s">
        <v>3226</v>
      </c>
      <c r="E19" s="9" t="s">
        <v>547</v>
      </c>
      <c r="F19" s="9" t="s">
        <v>48</v>
      </c>
      <c r="G19" s="24">
        <v>156</v>
      </c>
      <c r="H19" s="29">
        <v>1323.81</v>
      </c>
      <c r="I19" s="29">
        <v>9.5299999999999994</v>
      </c>
      <c r="J19" s="12" t="s">
        <v>530</v>
      </c>
    </row>
    <row r="20" spans="2:10" x14ac:dyDescent="0.25">
      <c r="B20" s="11" t="s">
        <v>2257</v>
      </c>
      <c r="C20" s="53" t="s">
        <v>1434</v>
      </c>
      <c r="D20" s="50" t="s">
        <v>2258</v>
      </c>
      <c r="E20" s="9" t="s">
        <v>547</v>
      </c>
      <c r="F20" s="9" t="s">
        <v>259</v>
      </c>
      <c r="G20" s="24">
        <v>120</v>
      </c>
      <c r="H20" s="29">
        <v>1234.2</v>
      </c>
      <c r="I20" s="29">
        <v>8.89</v>
      </c>
      <c r="J20" s="12" t="s">
        <v>530</v>
      </c>
    </row>
    <row r="21" spans="2:10" x14ac:dyDescent="0.25">
      <c r="B21" s="11" t="s">
        <v>3227</v>
      </c>
      <c r="C21" s="53" t="s">
        <v>1040</v>
      </c>
      <c r="D21" s="50" t="s">
        <v>3228</v>
      </c>
      <c r="E21" s="9" t="s">
        <v>547</v>
      </c>
      <c r="F21" s="9" t="s">
        <v>48</v>
      </c>
      <c r="G21" s="24">
        <v>100</v>
      </c>
      <c r="H21" s="29">
        <v>1155.05</v>
      </c>
      <c r="I21" s="29">
        <v>8.32</v>
      </c>
      <c r="J21" s="12" t="s">
        <v>530</v>
      </c>
    </row>
    <row r="22" spans="2:10" x14ac:dyDescent="0.25">
      <c r="B22" s="11" t="s">
        <v>2154</v>
      </c>
      <c r="C22" s="53" t="s">
        <v>625</v>
      </c>
      <c r="D22" s="50" t="s">
        <v>2155</v>
      </c>
      <c r="E22" s="9" t="s">
        <v>529</v>
      </c>
      <c r="F22" s="9" t="s">
        <v>48</v>
      </c>
      <c r="G22" s="24">
        <v>110</v>
      </c>
      <c r="H22" s="29">
        <v>1138.53</v>
      </c>
      <c r="I22" s="29">
        <v>8.1999999999999993</v>
      </c>
      <c r="J22" s="12" t="s">
        <v>530</v>
      </c>
    </row>
    <row r="23" spans="2:10" x14ac:dyDescent="0.25">
      <c r="B23" s="11" t="s">
        <v>3023</v>
      </c>
      <c r="C23" s="53" t="s">
        <v>592</v>
      </c>
      <c r="D23" s="50" t="s">
        <v>3024</v>
      </c>
      <c r="E23" s="9" t="s">
        <v>547</v>
      </c>
      <c r="F23" s="9" t="s">
        <v>48</v>
      </c>
      <c r="G23" s="24">
        <v>100</v>
      </c>
      <c r="H23" s="29">
        <v>1138</v>
      </c>
      <c r="I23" s="29">
        <v>8.19</v>
      </c>
      <c r="J23" s="12"/>
    </row>
    <row r="24" spans="2:10" x14ac:dyDescent="0.25">
      <c r="B24" s="11" t="s">
        <v>2146</v>
      </c>
      <c r="C24" s="53" t="s">
        <v>1366</v>
      </c>
      <c r="D24" s="50" t="s">
        <v>2147</v>
      </c>
      <c r="E24" s="9" t="s">
        <v>1460</v>
      </c>
      <c r="F24" s="9" t="s">
        <v>48</v>
      </c>
      <c r="G24" s="24">
        <v>100</v>
      </c>
      <c r="H24" s="29">
        <v>1046.44</v>
      </c>
      <c r="I24" s="29">
        <v>7.54</v>
      </c>
      <c r="J24" s="12" t="s">
        <v>530</v>
      </c>
    </row>
    <row r="25" spans="2:10" x14ac:dyDescent="0.25">
      <c r="B25" s="11" t="s">
        <v>1500</v>
      </c>
      <c r="C25" s="53" t="s">
        <v>754</v>
      </c>
      <c r="D25" s="50" t="s">
        <v>1501</v>
      </c>
      <c r="E25" s="9" t="s">
        <v>547</v>
      </c>
      <c r="F25" s="9" t="s">
        <v>48</v>
      </c>
      <c r="G25" s="24">
        <v>100</v>
      </c>
      <c r="H25" s="29">
        <v>1039.92</v>
      </c>
      <c r="I25" s="29">
        <v>7.49</v>
      </c>
      <c r="J25" s="12" t="s">
        <v>530</v>
      </c>
    </row>
    <row r="26" spans="2:10" x14ac:dyDescent="0.25">
      <c r="B26" s="11" t="s">
        <v>578</v>
      </c>
      <c r="C26" s="53" t="s">
        <v>579</v>
      </c>
      <c r="D26" s="50" t="s">
        <v>580</v>
      </c>
      <c r="E26" s="9" t="s">
        <v>547</v>
      </c>
      <c r="F26" s="9" t="s">
        <v>48</v>
      </c>
      <c r="G26" s="24">
        <v>100</v>
      </c>
      <c r="H26" s="29">
        <v>1035.55</v>
      </c>
      <c r="I26" s="29">
        <v>7.46</v>
      </c>
      <c r="J26" s="12" t="s">
        <v>530</v>
      </c>
    </row>
    <row r="27" spans="2:10" x14ac:dyDescent="0.25">
      <c r="B27" s="11" t="s">
        <v>3229</v>
      </c>
      <c r="C27" s="53" t="s">
        <v>553</v>
      </c>
      <c r="D27" s="50" t="s">
        <v>3230</v>
      </c>
      <c r="E27" s="9" t="s">
        <v>547</v>
      </c>
      <c r="F27" s="9" t="s">
        <v>48</v>
      </c>
      <c r="G27" s="24">
        <v>90</v>
      </c>
      <c r="H27" s="29">
        <v>946.15</v>
      </c>
      <c r="I27" s="29">
        <v>6.81</v>
      </c>
      <c r="J27" s="12" t="s">
        <v>530</v>
      </c>
    </row>
    <row r="28" spans="2:10" x14ac:dyDescent="0.25">
      <c r="B28" s="11" t="s">
        <v>3025</v>
      </c>
      <c r="C28" s="53" t="s">
        <v>592</v>
      </c>
      <c r="D28" s="50" t="s">
        <v>3026</v>
      </c>
      <c r="E28" s="9" t="s">
        <v>547</v>
      </c>
      <c r="F28" s="9" t="s">
        <v>48</v>
      </c>
      <c r="G28" s="24">
        <v>10</v>
      </c>
      <c r="H28" s="29">
        <v>104.2</v>
      </c>
      <c r="I28" s="29">
        <v>0.75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11522.05</v>
      </c>
      <c r="I29" s="30">
        <v>82.97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2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2:10" x14ac:dyDescent="0.25">
      <c r="C34" s="53"/>
      <c r="D34" s="50"/>
      <c r="E34" s="9"/>
      <c r="F34" s="9"/>
      <c r="G34" s="24"/>
      <c r="H34" s="29"/>
      <c r="I34" s="29"/>
      <c r="J34" s="12"/>
    </row>
    <row r="35" spans="2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2:10" x14ac:dyDescent="0.25">
      <c r="B38" s="11" t="s">
        <v>3220</v>
      </c>
      <c r="C38" s="53" t="s">
        <v>3221</v>
      </c>
      <c r="D38" s="50" t="s">
        <v>3222</v>
      </c>
      <c r="E38" s="9" t="s">
        <v>720</v>
      </c>
      <c r="F38" s="9"/>
      <c r="G38" s="24">
        <v>1500000</v>
      </c>
      <c r="H38" s="29">
        <v>1565.56</v>
      </c>
      <c r="I38" s="29">
        <v>11.27</v>
      </c>
      <c r="J38" s="12"/>
    </row>
    <row r="39" spans="2:10" x14ac:dyDescent="0.25">
      <c r="B39" s="11" t="s">
        <v>3027</v>
      </c>
      <c r="C39" s="53" t="s">
        <v>3028</v>
      </c>
      <c r="D39" s="50" t="s">
        <v>3029</v>
      </c>
      <c r="E39" s="9" t="s">
        <v>720</v>
      </c>
      <c r="F39" s="9"/>
      <c r="G39" s="24">
        <v>200000</v>
      </c>
      <c r="H39" s="29">
        <v>210.82</v>
      </c>
      <c r="I39" s="29">
        <v>1.52</v>
      </c>
      <c r="J39" s="12"/>
    </row>
    <row r="40" spans="2:10" x14ac:dyDescent="0.25">
      <c r="C40" s="56" t="s">
        <v>161</v>
      </c>
      <c r="D40" s="50"/>
      <c r="E40" s="9"/>
      <c r="F40" s="9"/>
      <c r="G40" s="24"/>
      <c r="H40" s="30">
        <v>1776.38</v>
      </c>
      <c r="I40" s="30">
        <v>12.79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244.48</v>
      </c>
      <c r="I62" s="29">
        <v>1.76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244.48</v>
      </c>
      <c r="I63" s="30">
        <v>1.76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344.66</v>
      </c>
      <c r="I67" s="29">
        <v>2.48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344.66</v>
      </c>
      <c r="I68" s="30">
        <v>2.48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13887.57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2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3231</v>
      </c>
      <c r="J2" s="34" t="s">
        <v>3592</v>
      </c>
    </row>
    <row r="3" spans="1:10" ht="16.5" x14ac:dyDescent="0.3">
      <c r="C3" s="1" t="s">
        <v>26</v>
      </c>
      <c r="D3" s="26" t="s">
        <v>3232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3227</v>
      </c>
      <c r="C18" s="53" t="s">
        <v>1040</v>
      </c>
      <c r="D18" s="50" t="s">
        <v>3228</v>
      </c>
      <c r="E18" s="9" t="s">
        <v>547</v>
      </c>
      <c r="F18" s="9" t="s">
        <v>48</v>
      </c>
      <c r="G18" s="24">
        <v>180</v>
      </c>
      <c r="H18" s="29">
        <v>2079.08</v>
      </c>
      <c r="I18" s="29">
        <v>9.8699999999999992</v>
      </c>
      <c r="J18" s="12" t="s">
        <v>530</v>
      </c>
    </row>
    <row r="19" spans="2:10" x14ac:dyDescent="0.25">
      <c r="B19" s="11" t="s">
        <v>3066</v>
      </c>
      <c r="C19" s="53" t="s">
        <v>1302</v>
      </c>
      <c r="D19" s="50" t="s">
        <v>3067</v>
      </c>
      <c r="E19" s="9" t="s">
        <v>547</v>
      </c>
      <c r="F19" s="9" t="s">
        <v>48</v>
      </c>
      <c r="G19" s="24">
        <v>180</v>
      </c>
      <c r="H19" s="29">
        <v>2040.29</v>
      </c>
      <c r="I19" s="29">
        <v>9.69</v>
      </c>
      <c r="J19" s="12" t="s">
        <v>530</v>
      </c>
    </row>
    <row r="20" spans="2:10" x14ac:dyDescent="0.25">
      <c r="B20" s="11" t="s">
        <v>3225</v>
      </c>
      <c r="C20" s="53" t="s">
        <v>1294</v>
      </c>
      <c r="D20" s="50" t="s">
        <v>3226</v>
      </c>
      <c r="E20" s="9" t="s">
        <v>547</v>
      </c>
      <c r="F20" s="9" t="s">
        <v>48</v>
      </c>
      <c r="G20" s="24">
        <v>234</v>
      </c>
      <c r="H20" s="29">
        <v>1985.71</v>
      </c>
      <c r="I20" s="29">
        <v>9.43</v>
      </c>
      <c r="J20" s="12" t="s">
        <v>530</v>
      </c>
    </row>
    <row r="21" spans="2:10" x14ac:dyDescent="0.25">
      <c r="B21" s="11" t="s">
        <v>578</v>
      </c>
      <c r="C21" s="53" t="s">
        <v>579</v>
      </c>
      <c r="D21" s="50" t="s">
        <v>580</v>
      </c>
      <c r="E21" s="9" t="s">
        <v>547</v>
      </c>
      <c r="F21" s="9" t="s">
        <v>48</v>
      </c>
      <c r="G21" s="24">
        <v>190</v>
      </c>
      <c r="H21" s="29">
        <v>1967.54</v>
      </c>
      <c r="I21" s="29">
        <v>9.34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185</v>
      </c>
      <c r="H22" s="29">
        <v>1923.86</v>
      </c>
      <c r="I22" s="29">
        <v>9.14</v>
      </c>
      <c r="J22" s="12" t="s">
        <v>530</v>
      </c>
    </row>
    <row r="23" spans="2:10" x14ac:dyDescent="0.25">
      <c r="B23" s="11" t="s">
        <v>3023</v>
      </c>
      <c r="C23" s="53" t="s">
        <v>592</v>
      </c>
      <c r="D23" s="50" t="s">
        <v>3024</v>
      </c>
      <c r="E23" s="9" t="s">
        <v>547</v>
      </c>
      <c r="F23" s="9" t="s">
        <v>48</v>
      </c>
      <c r="G23" s="24">
        <v>150</v>
      </c>
      <c r="H23" s="29">
        <v>1707.01</v>
      </c>
      <c r="I23" s="29">
        <v>8.11</v>
      </c>
      <c r="J23" s="12"/>
    </row>
    <row r="24" spans="2:10" x14ac:dyDescent="0.25">
      <c r="B24" s="11" t="s">
        <v>3060</v>
      </c>
      <c r="C24" s="53" t="s">
        <v>625</v>
      </c>
      <c r="D24" s="50" t="s">
        <v>3061</v>
      </c>
      <c r="E24" s="9" t="s">
        <v>529</v>
      </c>
      <c r="F24" s="9" t="s">
        <v>48</v>
      </c>
      <c r="G24" s="24">
        <v>150</v>
      </c>
      <c r="H24" s="29">
        <v>1558.23</v>
      </c>
      <c r="I24" s="29">
        <v>7.4</v>
      </c>
      <c r="J24" s="12" t="s">
        <v>530</v>
      </c>
    </row>
    <row r="25" spans="2:10" x14ac:dyDescent="0.25">
      <c r="B25" s="11" t="s">
        <v>1573</v>
      </c>
      <c r="C25" s="53" t="s">
        <v>42</v>
      </c>
      <c r="D25" s="50" t="s">
        <v>1574</v>
      </c>
      <c r="E25" s="9" t="s">
        <v>547</v>
      </c>
      <c r="F25" s="9" t="s">
        <v>44</v>
      </c>
      <c r="G25" s="24">
        <v>150</v>
      </c>
      <c r="H25" s="29">
        <v>1549.14</v>
      </c>
      <c r="I25" s="29">
        <v>7.36</v>
      </c>
      <c r="J25" s="12" t="s">
        <v>530</v>
      </c>
    </row>
    <row r="26" spans="2:10" x14ac:dyDescent="0.25">
      <c r="B26" s="11" t="s">
        <v>2257</v>
      </c>
      <c r="C26" s="53" t="s">
        <v>1434</v>
      </c>
      <c r="D26" s="50" t="s">
        <v>2258</v>
      </c>
      <c r="E26" s="9" t="s">
        <v>547</v>
      </c>
      <c r="F26" s="9" t="s">
        <v>259</v>
      </c>
      <c r="G26" s="24">
        <v>150</v>
      </c>
      <c r="H26" s="29">
        <v>1542.75</v>
      </c>
      <c r="I26" s="29">
        <v>7.33</v>
      </c>
      <c r="J26" s="12" t="s">
        <v>530</v>
      </c>
    </row>
    <row r="27" spans="2:10" x14ac:dyDescent="0.25">
      <c r="B27" s="11" t="s">
        <v>1998</v>
      </c>
      <c r="C27" s="53" t="s">
        <v>215</v>
      </c>
      <c r="D27" s="50" t="s">
        <v>1999</v>
      </c>
      <c r="E27" s="9" t="s">
        <v>547</v>
      </c>
      <c r="F27" s="9" t="s">
        <v>217</v>
      </c>
      <c r="G27" s="24">
        <v>50</v>
      </c>
      <c r="H27" s="29">
        <v>510.95</v>
      </c>
      <c r="I27" s="29">
        <v>2.4300000000000002</v>
      </c>
      <c r="J27" s="12" t="s">
        <v>530</v>
      </c>
    </row>
    <row r="28" spans="2:10" x14ac:dyDescent="0.25">
      <c r="B28" s="11" t="s">
        <v>2154</v>
      </c>
      <c r="C28" s="53" t="s">
        <v>625</v>
      </c>
      <c r="D28" s="50" t="s">
        <v>2155</v>
      </c>
      <c r="E28" s="9" t="s">
        <v>529</v>
      </c>
      <c r="F28" s="9" t="s">
        <v>48</v>
      </c>
      <c r="G28" s="24">
        <v>30</v>
      </c>
      <c r="H28" s="29">
        <v>310.51</v>
      </c>
      <c r="I28" s="29">
        <v>1.47</v>
      </c>
      <c r="J28" s="12" t="s">
        <v>530</v>
      </c>
    </row>
    <row r="29" spans="2:10" x14ac:dyDescent="0.25">
      <c r="B29" s="11" t="s">
        <v>2146</v>
      </c>
      <c r="C29" s="53" t="s">
        <v>1366</v>
      </c>
      <c r="D29" s="50" t="s">
        <v>2147</v>
      </c>
      <c r="E29" s="9" t="s">
        <v>1460</v>
      </c>
      <c r="F29" s="9" t="s">
        <v>48</v>
      </c>
      <c r="G29" s="24">
        <v>20</v>
      </c>
      <c r="H29" s="29">
        <v>209.29</v>
      </c>
      <c r="I29" s="29">
        <v>0.99</v>
      </c>
      <c r="J29" s="12" t="s">
        <v>530</v>
      </c>
    </row>
    <row r="30" spans="2:10" x14ac:dyDescent="0.25">
      <c r="B30" s="11" t="s">
        <v>3025</v>
      </c>
      <c r="C30" s="53" t="s">
        <v>592</v>
      </c>
      <c r="D30" s="50" t="s">
        <v>3026</v>
      </c>
      <c r="E30" s="9" t="s">
        <v>547</v>
      </c>
      <c r="F30" s="9" t="s">
        <v>48</v>
      </c>
      <c r="G30" s="24">
        <v>20</v>
      </c>
      <c r="H30" s="29">
        <v>208.39</v>
      </c>
      <c r="I30" s="29">
        <v>0.99</v>
      </c>
      <c r="J30" s="12" t="s">
        <v>530</v>
      </c>
    </row>
    <row r="31" spans="2:10" x14ac:dyDescent="0.25">
      <c r="B31" s="11" t="s">
        <v>3229</v>
      </c>
      <c r="C31" s="53" t="s">
        <v>553</v>
      </c>
      <c r="D31" s="50" t="s">
        <v>3230</v>
      </c>
      <c r="E31" s="9" t="s">
        <v>547</v>
      </c>
      <c r="F31" s="9" t="s">
        <v>48</v>
      </c>
      <c r="G31" s="24">
        <v>10</v>
      </c>
      <c r="H31" s="29">
        <v>105.13</v>
      </c>
      <c r="I31" s="29">
        <v>0.5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17697.88</v>
      </c>
      <c r="I32" s="30">
        <v>84.05</v>
      </c>
      <c r="J32" s="12"/>
    </row>
    <row r="33" spans="2:10" x14ac:dyDescent="0.25">
      <c r="C33" s="53"/>
      <c r="D33" s="50"/>
      <c r="E33" s="9"/>
      <c r="F33" s="9"/>
      <c r="G33" s="24"/>
      <c r="H33" s="29"/>
      <c r="I33" s="29"/>
      <c r="J33" s="12"/>
    </row>
    <row r="34" spans="2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5" t="s">
        <v>10</v>
      </c>
      <c r="D40" s="50"/>
      <c r="E40" s="9"/>
      <c r="F40" s="9"/>
      <c r="G40" s="24"/>
      <c r="H40" s="29"/>
      <c r="I40" s="29"/>
      <c r="J40" s="12"/>
    </row>
    <row r="41" spans="2:10" x14ac:dyDescent="0.25">
      <c r="B41" s="11" t="s">
        <v>3220</v>
      </c>
      <c r="C41" s="53" t="s">
        <v>3221</v>
      </c>
      <c r="D41" s="50" t="s">
        <v>3222</v>
      </c>
      <c r="E41" s="9" t="s">
        <v>720</v>
      </c>
      <c r="F41" s="9"/>
      <c r="G41" s="24">
        <v>2241000</v>
      </c>
      <c r="H41" s="29">
        <v>2338.94</v>
      </c>
      <c r="I41" s="29">
        <v>11.11</v>
      </c>
      <c r="J41" s="12"/>
    </row>
    <row r="42" spans="2:10" x14ac:dyDescent="0.25">
      <c r="B42" s="11" t="s">
        <v>3027</v>
      </c>
      <c r="C42" s="53" t="s">
        <v>3028</v>
      </c>
      <c r="D42" s="50" t="s">
        <v>3029</v>
      </c>
      <c r="E42" s="9" t="s">
        <v>720</v>
      </c>
      <c r="F42" s="9"/>
      <c r="G42" s="24">
        <v>200000</v>
      </c>
      <c r="H42" s="29">
        <v>210.82</v>
      </c>
      <c r="I42" s="29">
        <v>1</v>
      </c>
      <c r="J42" s="12"/>
    </row>
    <row r="43" spans="2:10" x14ac:dyDescent="0.25">
      <c r="C43" s="56" t="s">
        <v>161</v>
      </c>
      <c r="D43" s="50"/>
      <c r="E43" s="9"/>
      <c r="F43" s="9"/>
      <c r="G43" s="24"/>
      <c r="H43" s="30">
        <v>2549.7600000000002</v>
      </c>
      <c r="I43" s="30">
        <v>12.11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11</v>
      </c>
      <c r="D45" s="50"/>
      <c r="E45" s="9"/>
      <c r="F45" s="9"/>
      <c r="G45" s="24"/>
      <c r="H45" s="29"/>
      <c r="I45" s="29"/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13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14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243.31</v>
      </c>
      <c r="I65" s="29">
        <v>1.1599999999999999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243.31</v>
      </c>
      <c r="I66" s="30">
        <v>1.1599999999999999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563.74</v>
      </c>
      <c r="I70" s="29">
        <v>2.68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563.74</v>
      </c>
      <c r="I71" s="30">
        <v>2.68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21054.69</v>
      </c>
      <c r="I73" s="31">
        <f>SUMIFS(I:I,C:C,"Total")</f>
        <v>100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3"/>
  <dimension ref="A1:J7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3233</v>
      </c>
      <c r="J2" s="34" t="s">
        <v>3592</v>
      </c>
    </row>
    <row r="3" spans="1:10" ht="16.5" x14ac:dyDescent="0.3">
      <c r="C3" s="1" t="s">
        <v>26</v>
      </c>
      <c r="D3" s="26" t="s">
        <v>3234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1:10" x14ac:dyDescent="0.25">
      <c r="B18" s="11" t="s">
        <v>3235</v>
      </c>
      <c r="C18" s="53" t="s">
        <v>73</v>
      </c>
      <c r="D18" s="50" t="s">
        <v>3236</v>
      </c>
      <c r="E18" s="9" t="s">
        <v>547</v>
      </c>
      <c r="F18" s="9" t="s">
        <v>48</v>
      </c>
      <c r="G18" s="24">
        <v>15</v>
      </c>
      <c r="H18" s="29">
        <v>1515.9</v>
      </c>
      <c r="I18" s="29">
        <v>6.47</v>
      </c>
      <c r="J18" s="12" t="s">
        <v>530</v>
      </c>
    </row>
    <row r="19" spans="1:10" x14ac:dyDescent="0.25">
      <c r="B19" s="11" t="s">
        <v>3111</v>
      </c>
      <c r="C19" s="53" t="s">
        <v>73</v>
      </c>
      <c r="D19" s="50" t="s">
        <v>3112</v>
      </c>
      <c r="E19" s="9" t="s">
        <v>547</v>
      </c>
      <c r="F19" s="9" t="s">
        <v>48</v>
      </c>
      <c r="G19" s="24">
        <v>100</v>
      </c>
      <c r="H19" s="29">
        <v>501.8</v>
      </c>
      <c r="I19" s="29">
        <v>2.14</v>
      </c>
      <c r="J19" s="12" t="s">
        <v>530</v>
      </c>
    </row>
    <row r="20" spans="1:10" x14ac:dyDescent="0.25">
      <c r="C20" s="56" t="s">
        <v>161</v>
      </c>
      <c r="D20" s="50"/>
      <c r="E20" s="9"/>
      <c r="F20" s="9"/>
      <c r="G20" s="24"/>
      <c r="H20" s="30">
        <v>2017.7</v>
      </c>
      <c r="I20" s="30">
        <v>8.61</v>
      </c>
      <c r="J20" s="12"/>
    </row>
    <row r="21" spans="1:10" x14ac:dyDescent="0.25">
      <c r="C21" s="53"/>
      <c r="D21" s="50"/>
      <c r="E21" s="9"/>
      <c r="F21" s="9"/>
      <c r="G21" s="24"/>
      <c r="H21" s="29"/>
      <c r="I21" s="29"/>
      <c r="J21" s="12"/>
    </row>
    <row r="22" spans="1:10" x14ac:dyDescent="0.25">
      <c r="C22" s="56" t="s">
        <v>7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1:10" x14ac:dyDescent="0.25">
      <c r="C23" s="53"/>
      <c r="D23" s="50"/>
      <c r="E23" s="9"/>
      <c r="F23" s="9"/>
      <c r="G23" s="24"/>
      <c r="H23" s="29"/>
      <c r="I23" s="29"/>
      <c r="J23" s="12"/>
    </row>
    <row r="24" spans="1:10" x14ac:dyDescent="0.25">
      <c r="C24" s="56" t="s">
        <v>8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1:10" x14ac:dyDescent="0.25">
      <c r="C25" s="53"/>
      <c r="D25" s="50"/>
      <c r="E25" s="9"/>
      <c r="F25" s="9"/>
      <c r="G25" s="24"/>
      <c r="H25" s="29"/>
      <c r="I25" s="29"/>
      <c r="J25" s="12"/>
    </row>
    <row r="26" spans="1:10" x14ac:dyDescent="0.25">
      <c r="C26" s="56" t="s">
        <v>9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1:10" x14ac:dyDescent="0.25">
      <c r="C27" s="53"/>
      <c r="D27" s="50"/>
      <c r="E27" s="9"/>
      <c r="F27" s="9"/>
      <c r="G27" s="24"/>
      <c r="H27" s="29"/>
      <c r="I27" s="29"/>
      <c r="J27" s="12"/>
    </row>
    <row r="28" spans="1:10" x14ac:dyDescent="0.25">
      <c r="C28" s="56" t="s">
        <v>10</v>
      </c>
      <c r="D28" s="50"/>
      <c r="E28" s="9"/>
      <c r="F28" s="9"/>
      <c r="G28" s="24"/>
      <c r="H28" s="29" t="s">
        <v>2</v>
      </c>
      <c r="I28" s="29" t="s">
        <v>2</v>
      </c>
      <c r="J28" s="12"/>
    </row>
    <row r="29" spans="1:10" x14ac:dyDescent="0.25">
      <c r="C29" s="53"/>
      <c r="D29" s="50"/>
      <c r="E29" s="9"/>
      <c r="F29" s="9"/>
      <c r="G29" s="24"/>
      <c r="H29" s="29"/>
      <c r="I29" s="29"/>
      <c r="J29" s="12"/>
    </row>
    <row r="30" spans="1:10" x14ac:dyDescent="0.25">
      <c r="A30" s="15"/>
      <c r="B30" s="33"/>
      <c r="C30" s="54" t="s">
        <v>11</v>
      </c>
      <c r="D30" s="50"/>
      <c r="E30" s="9"/>
      <c r="F30" s="9"/>
      <c r="G30" s="24"/>
      <c r="H30" s="29"/>
      <c r="I30" s="29"/>
      <c r="J30" s="12"/>
    </row>
    <row r="31" spans="1:10" x14ac:dyDescent="0.25">
      <c r="C31" s="55" t="s">
        <v>13</v>
      </c>
      <c r="D31" s="50"/>
      <c r="E31" s="9"/>
      <c r="F31" s="9"/>
      <c r="G31" s="24"/>
      <c r="H31" s="29"/>
      <c r="I31" s="29"/>
      <c r="J31" s="12"/>
    </row>
    <row r="32" spans="1:10" x14ac:dyDescent="0.25">
      <c r="B32" s="11" t="s">
        <v>3237</v>
      </c>
      <c r="C32" s="53" t="s">
        <v>2999</v>
      </c>
      <c r="D32" s="50" t="s">
        <v>3238</v>
      </c>
      <c r="E32" s="9" t="s">
        <v>1007</v>
      </c>
      <c r="F32" s="9" t="s">
        <v>48</v>
      </c>
      <c r="G32" s="24">
        <v>460</v>
      </c>
      <c r="H32" s="29">
        <v>2275.88</v>
      </c>
      <c r="I32" s="29">
        <v>9.7100000000000009</v>
      </c>
      <c r="J32" s="12" t="s">
        <v>530</v>
      </c>
    </row>
    <row r="33" spans="2:10" x14ac:dyDescent="0.25">
      <c r="B33" s="11" t="s">
        <v>3239</v>
      </c>
      <c r="C33" s="53" t="s">
        <v>1315</v>
      </c>
      <c r="D33" s="50" t="s">
        <v>3240</v>
      </c>
      <c r="E33" s="9" t="s">
        <v>1007</v>
      </c>
      <c r="F33" s="9" t="s">
        <v>48</v>
      </c>
      <c r="G33" s="24">
        <v>440</v>
      </c>
      <c r="H33" s="29">
        <v>2177.36</v>
      </c>
      <c r="I33" s="29">
        <v>9.2899999999999991</v>
      </c>
      <c r="J33" s="12" t="s">
        <v>530</v>
      </c>
    </row>
    <row r="34" spans="2:10" x14ac:dyDescent="0.25">
      <c r="B34" s="11" t="s">
        <v>3241</v>
      </c>
      <c r="C34" s="53" t="s">
        <v>589</v>
      </c>
      <c r="D34" s="50" t="s">
        <v>3242</v>
      </c>
      <c r="E34" s="9" t="s">
        <v>1007</v>
      </c>
      <c r="F34" s="9" t="s">
        <v>48</v>
      </c>
      <c r="G34" s="24">
        <v>440</v>
      </c>
      <c r="H34" s="29">
        <v>2177.12</v>
      </c>
      <c r="I34" s="29">
        <v>9.2899999999999991</v>
      </c>
      <c r="J34" s="12" t="s">
        <v>530</v>
      </c>
    </row>
    <row r="35" spans="2:10" x14ac:dyDescent="0.25">
      <c r="C35" s="56" t="s">
        <v>161</v>
      </c>
      <c r="D35" s="50"/>
      <c r="E35" s="9"/>
      <c r="F35" s="9"/>
      <c r="G35" s="24"/>
      <c r="H35" s="30">
        <v>6630.36</v>
      </c>
      <c r="I35" s="30">
        <v>28.29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5" t="s">
        <v>14</v>
      </c>
      <c r="D37" s="50"/>
      <c r="E37" s="9"/>
      <c r="F37" s="9"/>
      <c r="G37" s="24"/>
      <c r="H37" s="29"/>
      <c r="I37" s="29"/>
      <c r="J37" s="12"/>
    </row>
    <row r="38" spans="2:10" x14ac:dyDescent="0.25">
      <c r="B38" s="11" t="s">
        <v>2556</v>
      </c>
      <c r="C38" s="53" t="s">
        <v>2270</v>
      </c>
      <c r="D38" s="50" t="s">
        <v>2557</v>
      </c>
      <c r="E38" s="9" t="s">
        <v>1010</v>
      </c>
      <c r="F38" s="9" t="s">
        <v>40</v>
      </c>
      <c r="G38" s="24">
        <v>2300</v>
      </c>
      <c r="H38" s="29">
        <v>2276.62</v>
      </c>
      <c r="I38" s="29">
        <v>9.7200000000000006</v>
      </c>
      <c r="J38" s="12" t="s">
        <v>530</v>
      </c>
    </row>
    <row r="39" spans="2:10" x14ac:dyDescent="0.25">
      <c r="B39" s="11" t="s">
        <v>3243</v>
      </c>
      <c r="C39" s="53" t="s">
        <v>3101</v>
      </c>
      <c r="D39" s="50" t="s">
        <v>3244</v>
      </c>
      <c r="E39" s="9" t="s">
        <v>1007</v>
      </c>
      <c r="F39" s="9" t="s">
        <v>40</v>
      </c>
      <c r="G39" s="24">
        <v>2300</v>
      </c>
      <c r="H39" s="29">
        <v>2275.29</v>
      </c>
      <c r="I39" s="29">
        <v>9.7100000000000009</v>
      </c>
      <c r="J39" s="12" t="s">
        <v>530</v>
      </c>
    </row>
    <row r="40" spans="2:10" x14ac:dyDescent="0.25">
      <c r="B40" s="11" t="s">
        <v>1731</v>
      </c>
      <c r="C40" s="53" t="s">
        <v>1732</v>
      </c>
      <c r="D40" s="50" t="s">
        <v>1733</v>
      </c>
      <c r="E40" s="9" t="s">
        <v>1007</v>
      </c>
      <c r="F40" s="9" t="s">
        <v>40</v>
      </c>
      <c r="G40" s="24">
        <v>2300</v>
      </c>
      <c r="H40" s="29">
        <v>2271.7600000000002</v>
      </c>
      <c r="I40" s="29">
        <v>9.69</v>
      </c>
      <c r="J40" s="12" t="s">
        <v>530</v>
      </c>
    </row>
    <row r="41" spans="2:10" x14ac:dyDescent="0.25">
      <c r="B41" s="11" t="s">
        <v>3245</v>
      </c>
      <c r="C41" s="53" t="s">
        <v>3120</v>
      </c>
      <c r="D41" s="50" t="s">
        <v>3246</v>
      </c>
      <c r="E41" s="9" t="s">
        <v>1007</v>
      </c>
      <c r="F41" s="9" t="s">
        <v>40</v>
      </c>
      <c r="G41" s="24">
        <v>2200</v>
      </c>
      <c r="H41" s="29">
        <v>2175.5500000000002</v>
      </c>
      <c r="I41" s="29">
        <v>9.2799999999999994</v>
      </c>
      <c r="J41" s="12" t="s">
        <v>530</v>
      </c>
    </row>
    <row r="42" spans="2:10" x14ac:dyDescent="0.25">
      <c r="B42" s="11" t="s">
        <v>3247</v>
      </c>
      <c r="C42" s="53" t="s">
        <v>189</v>
      </c>
      <c r="D42" s="50" t="s">
        <v>3248</v>
      </c>
      <c r="E42" s="9" t="s">
        <v>1007</v>
      </c>
      <c r="F42" s="9" t="s">
        <v>40</v>
      </c>
      <c r="G42" s="24">
        <v>2200</v>
      </c>
      <c r="H42" s="29">
        <v>2173.91</v>
      </c>
      <c r="I42" s="29">
        <v>9.2799999999999994</v>
      </c>
      <c r="J42" s="12" t="s">
        <v>530</v>
      </c>
    </row>
    <row r="43" spans="2:10" x14ac:dyDescent="0.25">
      <c r="B43" s="11" t="s">
        <v>2579</v>
      </c>
      <c r="C43" s="53" t="s">
        <v>63</v>
      </c>
      <c r="D43" s="50" t="s">
        <v>2580</v>
      </c>
      <c r="E43" s="9" t="s">
        <v>1007</v>
      </c>
      <c r="F43" s="9" t="s">
        <v>40</v>
      </c>
      <c r="G43" s="24">
        <v>2100</v>
      </c>
      <c r="H43" s="29">
        <v>2079.21</v>
      </c>
      <c r="I43" s="29">
        <v>8.8699999999999992</v>
      </c>
      <c r="J43" s="12" t="s">
        <v>530</v>
      </c>
    </row>
    <row r="44" spans="2:10" x14ac:dyDescent="0.25">
      <c r="B44" s="11" t="s">
        <v>2747</v>
      </c>
      <c r="C44" s="53" t="s">
        <v>898</v>
      </c>
      <c r="D44" s="50" t="s">
        <v>2748</v>
      </c>
      <c r="E44" s="9" t="s">
        <v>1007</v>
      </c>
      <c r="F44" s="9" t="s">
        <v>40</v>
      </c>
      <c r="G44" s="24">
        <v>1300</v>
      </c>
      <c r="H44" s="29">
        <v>1286.72</v>
      </c>
      <c r="I44" s="29">
        <v>5.49</v>
      </c>
      <c r="J44" s="12" t="s">
        <v>530</v>
      </c>
    </row>
    <row r="45" spans="2:10" x14ac:dyDescent="0.25">
      <c r="C45" s="56" t="s">
        <v>161</v>
      </c>
      <c r="D45" s="50"/>
      <c r="E45" s="9"/>
      <c r="F45" s="9"/>
      <c r="G45" s="24"/>
      <c r="H45" s="30">
        <v>14539.06</v>
      </c>
      <c r="I45" s="30">
        <v>62.04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15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16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A51" s="15"/>
      <c r="B51" s="33"/>
      <c r="C51" s="54" t="s">
        <v>17</v>
      </c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21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C60" s="55" t="s">
        <v>22</v>
      </c>
      <c r="D60" s="50"/>
      <c r="E60" s="9"/>
      <c r="F60" s="9"/>
      <c r="G60" s="24"/>
      <c r="H60" s="29"/>
      <c r="I60" s="29"/>
      <c r="J60" s="12"/>
    </row>
    <row r="61" spans="1:10" x14ac:dyDescent="0.25">
      <c r="B61" s="11" t="s">
        <v>174</v>
      </c>
      <c r="C61" s="53" t="s">
        <v>175</v>
      </c>
      <c r="D61" s="50"/>
      <c r="E61" s="9"/>
      <c r="F61" s="9"/>
      <c r="G61" s="24"/>
      <c r="H61" s="29">
        <v>71.06</v>
      </c>
      <c r="I61" s="29">
        <v>0.3</v>
      </c>
      <c r="J61" s="12"/>
    </row>
    <row r="62" spans="1:10" x14ac:dyDescent="0.25">
      <c r="C62" s="56" t="s">
        <v>161</v>
      </c>
      <c r="D62" s="50"/>
      <c r="E62" s="9"/>
      <c r="F62" s="9"/>
      <c r="G62" s="24"/>
      <c r="H62" s="30">
        <v>71.06</v>
      </c>
      <c r="I62" s="30">
        <v>0.3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23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7" t="s">
        <v>3687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B66" s="11"/>
      <c r="C66" s="53" t="s">
        <v>176</v>
      </c>
      <c r="D66" s="50"/>
      <c r="E66" s="9"/>
      <c r="F66" s="9"/>
      <c r="G66" s="24"/>
      <c r="H66" s="29">
        <v>174.27</v>
      </c>
      <c r="I66" s="29">
        <v>0.76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174.27</v>
      </c>
      <c r="I67" s="30">
        <v>0.76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8" t="s">
        <v>177</v>
      </c>
      <c r="D69" s="51"/>
      <c r="E69" s="6"/>
      <c r="F69" s="7"/>
      <c r="G69" s="25"/>
      <c r="H69" s="31">
        <v>23432.45</v>
      </c>
      <c r="I69" s="31">
        <f>SUMIFS(I:I,C:C,"Total")</f>
        <v>100</v>
      </c>
      <c r="J69" s="8"/>
    </row>
    <row r="72" spans="1:10" x14ac:dyDescent="0.25">
      <c r="C72" s="1" t="s">
        <v>178</v>
      </c>
    </row>
    <row r="73" spans="1:10" x14ac:dyDescent="0.25">
      <c r="C73" s="2" t="s">
        <v>179</v>
      </c>
    </row>
    <row r="74" spans="1:10" x14ac:dyDescent="0.25">
      <c r="C74" s="2" t="s">
        <v>180</v>
      </c>
    </row>
    <row r="75" spans="1:10" x14ac:dyDescent="0.25">
      <c r="C7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4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2957</v>
      </c>
      <c r="J2" s="34" t="s">
        <v>3592</v>
      </c>
    </row>
    <row r="3" spans="1:10" ht="16.5" x14ac:dyDescent="0.3">
      <c r="C3" s="1" t="s">
        <v>26</v>
      </c>
      <c r="D3" s="26" t="s">
        <v>3249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3131</v>
      </c>
      <c r="C18" s="53" t="s">
        <v>592</v>
      </c>
      <c r="D18" s="50" t="s">
        <v>3132</v>
      </c>
      <c r="E18" s="9" t="s">
        <v>547</v>
      </c>
      <c r="F18" s="9" t="s">
        <v>48</v>
      </c>
      <c r="G18" s="24">
        <v>370</v>
      </c>
      <c r="H18" s="29">
        <v>4088.29</v>
      </c>
      <c r="I18" s="29">
        <v>9.93</v>
      </c>
      <c r="J18" s="12" t="s">
        <v>530</v>
      </c>
    </row>
    <row r="19" spans="2:10" x14ac:dyDescent="0.25">
      <c r="B19" s="11" t="s">
        <v>3227</v>
      </c>
      <c r="C19" s="53" t="s">
        <v>1040</v>
      </c>
      <c r="D19" s="50" t="s">
        <v>3228</v>
      </c>
      <c r="E19" s="9" t="s">
        <v>547</v>
      </c>
      <c r="F19" s="9" t="s">
        <v>48</v>
      </c>
      <c r="G19" s="24">
        <v>350</v>
      </c>
      <c r="H19" s="29">
        <v>4042.66</v>
      </c>
      <c r="I19" s="29">
        <v>9.82</v>
      </c>
      <c r="J19" s="12" t="s">
        <v>530</v>
      </c>
    </row>
    <row r="20" spans="2:10" x14ac:dyDescent="0.25">
      <c r="B20" s="11" t="s">
        <v>2154</v>
      </c>
      <c r="C20" s="53" t="s">
        <v>625</v>
      </c>
      <c r="D20" s="50" t="s">
        <v>2155</v>
      </c>
      <c r="E20" s="9" t="s">
        <v>529</v>
      </c>
      <c r="F20" s="9" t="s">
        <v>48</v>
      </c>
      <c r="G20" s="24">
        <v>370</v>
      </c>
      <c r="H20" s="29">
        <v>3829.61</v>
      </c>
      <c r="I20" s="29">
        <v>9.3000000000000007</v>
      </c>
      <c r="J20" s="12" t="s">
        <v>530</v>
      </c>
    </row>
    <row r="21" spans="2:10" x14ac:dyDescent="0.25">
      <c r="B21" s="11" t="s">
        <v>1573</v>
      </c>
      <c r="C21" s="53" t="s">
        <v>42</v>
      </c>
      <c r="D21" s="50" t="s">
        <v>1574</v>
      </c>
      <c r="E21" s="9" t="s">
        <v>547</v>
      </c>
      <c r="F21" s="9" t="s">
        <v>44</v>
      </c>
      <c r="G21" s="24">
        <v>370</v>
      </c>
      <c r="H21" s="29">
        <v>3821.21</v>
      </c>
      <c r="I21" s="29">
        <v>9.2799999999999994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360</v>
      </c>
      <c r="H22" s="29">
        <v>3743.73</v>
      </c>
      <c r="I22" s="29">
        <v>9.09</v>
      </c>
      <c r="J22" s="12" t="s">
        <v>530</v>
      </c>
    </row>
    <row r="23" spans="2:10" x14ac:dyDescent="0.25">
      <c r="B23" s="11" t="s">
        <v>3066</v>
      </c>
      <c r="C23" s="53" t="s">
        <v>1302</v>
      </c>
      <c r="D23" s="50" t="s">
        <v>3067</v>
      </c>
      <c r="E23" s="9" t="s">
        <v>547</v>
      </c>
      <c r="F23" s="9" t="s">
        <v>48</v>
      </c>
      <c r="G23" s="24">
        <v>330</v>
      </c>
      <c r="H23" s="29">
        <v>3740.54</v>
      </c>
      <c r="I23" s="29">
        <v>9.09</v>
      </c>
      <c r="J23" s="12" t="s">
        <v>530</v>
      </c>
    </row>
    <row r="24" spans="2:10" x14ac:dyDescent="0.25">
      <c r="B24" s="11" t="s">
        <v>578</v>
      </c>
      <c r="C24" s="53" t="s">
        <v>579</v>
      </c>
      <c r="D24" s="50" t="s">
        <v>580</v>
      </c>
      <c r="E24" s="9" t="s">
        <v>547</v>
      </c>
      <c r="F24" s="9" t="s">
        <v>48</v>
      </c>
      <c r="G24" s="24">
        <v>350</v>
      </c>
      <c r="H24" s="29">
        <v>3624.41</v>
      </c>
      <c r="I24" s="29">
        <v>8.8000000000000007</v>
      </c>
      <c r="J24" s="12" t="s">
        <v>530</v>
      </c>
    </row>
    <row r="25" spans="2:10" x14ac:dyDescent="0.25">
      <c r="B25" s="11" t="s">
        <v>2146</v>
      </c>
      <c r="C25" s="53" t="s">
        <v>1366</v>
      </c>
      <c r="D25" s="50" t="s">
        <v>2147</v>
      </c>
      <c r="E25" s="9" t="s">
        <v>1460</v>
      </c>
      <c r="F25" s="9" t="s">
        <v>48</v>
      </c>
      <c r="G25" s="24">
        <v>330</v>
      </c>
      <c r="H25" s="29">
        <v>3453.26</v>
      </c>
      <c r="I25" s="29">
        <v>8.39</v>
      </c>
      <c r="J25" s="12" t="s">
        <v>530</v>
      </c>
    </row>
    <row r="26" spans="2:10" x14ac:dyDescent="0.25">
      <c r="B26" s="11" t="s">
        <v>3225</v>
      </c>
      <c r="C26" s="53" t="s">
        <v>1294</v>
      </c>
      <c r="D26" s="50" t="s">
        <v>3226</v>
      </c>
      <c r="E26" s="9" t="s">
        <v>547</v>
      </c>
      <c r="F26" s="9" t="s">
        <v>48</v>
      </c>
      <c r="G26" s="24">
        <v>405</v>
      </c>
      <c r="H26" s="29">
        <v>3436.81</v>
      </c>
      <c r="I26" s="29">
        <v>8.35</v>
      </c>
      <c r="J26" s="12" t="s">
        <v>530</v>
      </c>
    </row>
    <row r="27" spans="2:10" x14ac:dyDescent="0.25">
      <c r="B27" s="11" t="s">
        <v>3021</v>
      </c>
      <c r="C27" s="53" t="s">
        <v>46</v>
      </c>
      <c r="D27" s="50" t="s">
        <v>3022</v>
      </c>
      <c r="E27" s="9" t="s">
        <v>547</v>
      </c>
      <c r="F27" s="9" t="s">
        <v>48</v>
      </c>
      <c r="G27" s="24">
        <v>90</v>
      </c>
      <c r="H27" s="29">
        <v>1023.47</v>
      </c>
      <c r="I27" s="29">
        <v>2.4900000000000002</v>
      </c>
      <c r="J27" s="12" t="s">
        <v>530</v>
      </c>
    </row>
    <row r="28" spans="2:10" x14ac:dyDescent="0.25">
      <c r="B28" s="11" t="s">
        <v>3250</v>
      </c>
      <c r="C28" s="53" t="s">
        <v>215</v>
      </c>
      <c r="D28" s="50" t="s">
        <v>3251</v>
      </c>
      <c r="E28" s="9" t="s">
        <v>547</v>
      </c>
      <c r="F28" s="9" t="s">
        <v>217</v>
      </c>
      <c r="G28" s="24">
        <v>24</v>
      </c>
      <c r="H28" s="29">
        <v>320.19</v>
      </c>
      <c r="I28" s="29">
        <v>0.78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35124.18</v>
      </c>
      <c r="I29" s="30">
        <v>85.32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2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2:10" x14ac:dyDescent="0.25">
      <c r="C34" s="53"/>
      <c r="D34" s="50"/>
      <c r="E34" s="9"/>
      <c r="F34" s="9"/>
      <c r="G34" s="24"/>
      <c r="H34" s="29"/>
      <c r="I34" s="29"/>
      <c r="J34" s="12"/>
    </row>
    <row r="35" spans="2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2:10" x14ac:dyDescent="0.25">
      <c r="B38" s="11" t="s">
        <v>3145</v>
      </c>
      <c r="C38" s="53" t="s">
        <v>3146</v>
      </c>
      <c r="D38" s="50" t="s">
        <v>3147</v>
      </c>
      <c r="E38" s="9" t="s">
        <v>720</v>
      </c>
      <c r="F38" s="9"/>
      <c r="G38" s="24">
        <v>2853000</v>
      </c>
      <c r="H38" s="29">
        <v>2974.12</v>
      </c>
      <c r="I38" s="29">
        <v>7.22</v>
      </c>
      <c r="J38" s="12"/>
    </row>
    <row r="39" spans="2:10" x14ac:dyDescent="0.25">
      <c r="B39" s="11" t="s">
        <v>3252</v>
      </c>
      <c r="C39" s="53" t="s">
        <v>3253</v>
      </c>
      <c r="D39" s="50" t="s">
        <v>3254</v>
      </c>
      <c r="E39" s="9" t="s">
        <v>720</v>
      </c>
      <c r="F39" s="9"/>
      <c r="G39" s="24">
        <v>900000</v>
      </c>
      <c r="H39" s="29">
        <v>941.49</v>
      </c>
      <c r="I39" s="29">
        <v>2.29</v>
      </c>
      <c r="J39" s="12"/>
    </row>
    <row r="40" spans="2:10" x14ac:dyDescent="0.25">
      <c r="B40" s="11" t="s">
        <v>3220</v>
      </c>
      <c r="C40" s="53" t="s">
        <v>3221</v>
      </c>
      <c r="D40" s="50" t="s">
        <v>3222</v>
      </c>
      <c r="E40" s="9" t="s">
        <v>720</v>
      </c>
      <c r="F40" s="9"/>
      <c r="G40" s="24">
        <v>700000</v>
      </c>
      <c r="H40" s="29">
        <v>730.59</v>
      </c>
      <c r="I40" s="29">
        <v>1.77</v>
      </c>
      <c r="J40" s="12"/>
    </row>
    <row r="41" spans="2:10" x14ac:dyDescent="0.25">
      <c r="B41" s="11" t="s">
        <v>3027</v>
      </c>
      <c r="C41" s="53" t="s">
        <v>3028</v>
      </c>
      <c r="D41" s="50" t="s">
        <v>3029</v>
      </c>
      <c r="E41" s="9" t="s">
        <v>720</v>
      </c>
      <c r="F41" s="9"/>
      <c r="G41" s="24">
        <v>200000</v>
      </c>
      <c r="H41" s="29">
        <v>210.82</v>
      </c>
      <c r="I41" s="29">
        <v>0.51</v>
      </c>
      <c r="J41" s="12"/>
    </row>
    <row r="42" spans="2:10" x14ac:dyDescent="0.25">
      <c r="C42" s="56" t="s">
        <v>161</v>
      </c>
      <c r="D42" s="50"/>
      <c r="E42" s="9"/>
      <c r="F42" s="9"/>
      <c r="G42" s="24"/>
      <c r="H42" s="30">
        <v>4857.0200000000004</v>
      </c>
      <c r="I42" s="30">
        <v>11.79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11</v>
      </c>
      <c r="D44" s="50"/>
      <c r="E44" s="9"/>
      <c r="F44" s="9"/>
      <c r="G44" s="24"/>
      <c r="H44" s="29"/>
      <c r="I44" s="29"/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13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14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28.08</v>
      </c>
      <c r="I64" s="29">
        <v>7.0000000000000007E-2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28.08</v>
      </c>
      <c r="I65" s="30">
        <v>7.0000000000000007E-2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1160.29</v>
      </c>
      <c r="I69" s="29">
        <v>2.82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1160.29</v>
      </c>
      <c r="I70" s="30">
        <v>2.82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41169.57</v>
      </c>
      <c r="I72" s="31">
        <f>SUMIFS(I:I,C:C,"Total")</f>
        <v>99.999999999999972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5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3255</v>
      </c>
      <c r="J2" s="34" t="s">
        <v>3592</v>
      </c>
    </row>
    <row r="3" spans="1:10" ht="16.5" x14ac:dyDescent="0.3">
      <c r="C3" s="1" t="s">
        <v>26</v>
      </c>
      <c r="D3" s="26" t="s">
        <v>3256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3131</v>
      </c>
      <c r="C18" s="53" t="s">
        <v>592</v>
      </c>
      <c r="D18" s="50" t="s">
        <v>3132</v>
      </c>
      <c r="E18" s="9" t="s">
        <v>547</v>
      </c>
      <c r="F18" s="9" t="s">
        <v>48</v>
      </c>
      <c r="G18" s="24">
        <v>200</v>
      </c>
      <c r="H18" s="29">
        <v>2209.89</v>
      </c>
      <c r="I18" s="29">
        <v>9.8800000000000008</v>
      </c>
      <c r="J18" s="12" t="s">
        <v>530</v>
      </c>
    </row>
    <row r="19" spans="2:10" x14ac:dyDescent="0.25">
      <c r="B19" s="11" t="s">
        <v>3081</v>
      </c>
      <c r="C19" s="53" t="s">
        <v>1040</v>
      </c>
      <c r="D19" s="50" t="s">
        <v>3082</v>
      </c>
      <c r="E19" s="9" t="s">
        <v>547</v>
      </c>
      <c r="F19" s="9" t="s">
        <v>48</v>
      </c>
      <c r="G19" s="24">
        <v>190</v>
      </c>
      <c r="H19" s="29">
        <v>2171.4899999999998</v>
      </c>
      <c r="I19" s="29">
        <v>9.7100000000000009</v>
      </c>
      <c r="J19" s="12" t="s">
        <v>530</v>
      </c>
    </row>
    <row r="20" spans="2:10" x14ac:dyDescent="0.25">
      <c r="B20" s="11" t="s">
        <v>3021</v>
      </c>
      <c r="C20" s="53" t="s">
        <v>46</v>
      </c>
      <c r="D20" s="50" t="s">
        <v>3022</v>
      </c>
      <c r="E20" s="9" t="s">
        <v>547</v>
      </c>
      <c r="F20" s="9" t="s">
        <v>48</v>
      </c>
      <c r="G20" s="24">
        <v>190</v>
      </c>
      <c r="H20" s="29">
        <v>2160.66</v>
      </c>
      <c r="I20" s="29">
        <v>9.66</v>
      </c>
      <c r="J20" s="12" t="s">
        <v>530</v>
      </c>
    </row>
    <row r="21" spans="2:10" x14ac:dyDescent="0.25">
      <c r="B21" s="11" t="s">
        <v>2146</v>
      </c>
      <c r="C21" s="53" t="s">
        <v>1366</v>
      </c>
      <c r="D21" s="50" t="s">
        <v>2147</v>
      </c>
      <c r="E21" s="9" t="s">
        <v>1460</v>
      </c>
      <c r="F21" s="9" t="s">
        <v>48</v>
      </c>
      <c r="G21" s="24">
        <v>200</v>
      </c>
      <c r="H21" s="29">
        <v>2092.89</v>
      </c>
      <c r="I21" s="29">
        <v>9.36</v>
      </c>
      <c r="J21" s="12" t="s">
        <v>530</v>
      </c>
    </row>
    <row r="22" spans="2:10" x14ac:dyDescent="0.25">
      <c r="B22" s="11" t="s">
        <v>3257</v>
      </c>
      <c r="C22" s="53" t="s">
        <v>1060</v>
      </c>
      <c r="D22" s="50" t="s">
        <v>3258</v>
      </c>
      <c r="E22" s="9" t="s">
        <v>547</v>
      </c>
      <c r="F22" s="9" t="s">
        <v>48</v>
      </c>
      <c r="G22" s="24">
        <v>200</v>
      </c>
      <c r="H22" s="29">
        <v>2087.2399999999998</v>
      </c>
      <c r="I22" s="29">
        <v>9.33</v>
      </c>
      <c r="J22" s="12" t="s">
        <v>530</v>
      </c>
    </row>
    <row r="23" spans="2:10" x14ac:dyDescent="0.25">
      <c r="B23" s="11" t="s">
        <v>1500</v>
      </c>
      <c r="C23" s="53" t="s">
        <v>754</v>
      </c>
      <c r="D23" s="50" t="s">
        <v>1501</v>
      </c>
      <c r="E23" s="9" t="s">
        <v>547</v>
      </c>
      <c r="F23" s="9" t="s">
        <v>48</v>
      </c>
      <c r="G23" s="24">
        <v>200</v>
      </c>
      <c r="H23" s="29">
        <v>2079.85</v>
      </c>
      <c r="I23" s="29">
        <v>9.3000000000000007</v>
      </c>
      <c r="J23" s="12" t="s">
        <v>530</v>
      </c>
    </row>
    <row r="24" spans="2:10" x14ac:dyDescent="0.25">
      <c r="B24" s="11" t="s">
        <v>578</v>
      </c>
      <c r="C24" s="53" t="s">
        <v>579</v>
      </c>
      <c r="D24" s="50" t="s">
        <v>580</v>
      </c>
      <c r="E24" s="9" t="s">
        <v>547</v>
      </c>
      <c r="F24" s="9" t="s">
        <v>48</v>
      </c>
      <c r="G24" s="24">
        <v>200</v>
      </c>
      <c r="H24" s="29">
        <v>2071.09</v>
      </c>
      <c r="I24" s="29">
        <v>9.26</v>
      </c>
      <c r="J24" s="12" t="s">
        <v>530</v>
      </c>
    </row>
    <row r="25" spans="2:10" x14ac:dyDescent="0.25">
      <c r="B25" s="11" t="s">
        <v>1573</v>
      </c>
      <c r="C25" s="53" t="s">
        <v>42</v>
      </c>
      <c r="D25" s="50" t="s">
        <v>1574</v>
      </c>
      <c r="E25" s="9" t="s">
        <v>547</v>
      </c>
      <c r="F25" s="9" t="s">
        <v>44</v>
      </c>
      <c r="G25" s="24">
        <v>200</v>
      </c>
      <c r="H25" s="29">
        <v>2065.52</v>
      </c>
      <c r="I25" s="29">
        <v>9.23</v>
      </c>
      <c r="J25" s="12" t="s">
        <v>530</v>
      </c>
    </row>
    <row r="26" spans="2:10" x14ac:dyDescent="0.25">
      <c r="B26" s="11" t="s">
        <v>970</v>
      </c>
      <c r="C26" s="53" t="s">
        <v>571</v>
      </c>
      <c r="D26" s="50" t="s">
        <v>971</v>
      </c>
      <c r="E26" s="9" t="s">
        <v>547</v>
      </c>
      <c r="F26" s="9" t="s">
        <v>48</v>
      </c>
      <c r="G26" s="24">
        <v>200</v>
      </c>
      <c r="H26" s="29">
        <v>2058.08</v>
      </c>
      <c r="I26" s="29">
        <v>9.1999999999999993</v>
      </c>
      <c r="J26" s="12" t="s">
        <v>530</v>
      </c>
    </row>
    <row r="27" spans="2:10" x14ac:dyDescent="0.25">
      <c r="B27" s="11" t="s">
        <v>2154</v>
      </c>
      <c r="C27" s="53" t="s">
        <v>625</v>
      </c>
      <c r="D27" s="50" t="s">
        <v>2155</v>
      </c>
      <c r="E27" s="9" t="s">
        <v>529</v>
      </c>
      <c r="F27" s="9" t="s">
        <v>48</v>
      </c>
      <c r="G27" s="24">
        <v>190</v>
      </c>
      <c r="H27" s="29">
        <v>1966.56</v>
      </c>
      <c r="I27" s="29">
        <v>8.7899999999999991</v>
      </c>
      <c r="J27" s="12" t="s">
        <v>530</v>
      </c>
    </row>
    <row r="28" spans="2:10" x14ac:dyDescent="0.25">
      <c r="B28" s="11" t="s">
        <v>2178</v>
      </c>
      <c r="C28" s="53" t="s">
        <v>73</v>
      </c>
      <c r="D28" s="50" t="s">
        <v>2179</v>
      </c>
      <c r="E28" s="9" t="s">
        <v>547</v>
      </c>
      <c r="F28" s="9" t="s">
        <v>48</v>
      </c>
      <c r="G28" s="24">
        <v>10</v>
      </c>
      <c r="H28" s="29">
        <v>103.32</v>
      </c>
      <c r="I28" s="29">
        <v>0.46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21066.59</v>
      </c>
      <c r="I29" s="30">
        <v>94.18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2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2:10" x14ac:dyDescent="0.25">
      <c r="C34" s="53"/>
      <c r="D34" s="50"/>
      <c r="E34" s="9"/>
      <c r="F34" s="9"/>
      <c r="G34" s="24"/>
      <c r="H34" s="29"/>
      <c r="I34" s="29"/>
      <c r="J34" s="12"/>
    </row>
    <row r="35" spans="2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2:10" x14ac:dyDescent="0.25">
      <c r="B38" s="11" t="s">
        <v>3252</v>
      </c>
      <c r="C38" s="53" t="s">
        <v>3253</v>
      </c>
      <c r="D38" s="50" t="s">
        <v>3254</v>
      </c>
      <c r="E38" s="9" t="s">
        <v>720</v>
      </c>
      <c r="F38" s="9"/>
      <c r="G38" s="24">
        <v>300000</v>
      </c>
      <c r="H38" s="29">
        <v>313.83</v>
      </c>
      <c r="I38" s="29">
        <v>1.4</v>
      </c>
      <c r="J38" s="12"/>
    </row>
    <row r="39" spans="2:10" x14ac:dyDescent="0.25">
      <c r="B39" s="11" t="s">
        <v>3027</v>
      </c>
      <c r="C39" s="53" t="s">
        <v>3028</v>
      </c>
      <c r="D39" s="50" t="s">
        <v>3029</v>
      </c>
      <c r="E39" s="9" t="s">
        <v>720</v>
      </c>
      <c r="F39" s="9"/>
      <c r="G39" s="24">
        <v>100000</v>
      </c>
      <c r="H39" s="29">
        <v>105.41</v>
      </c>
      <c r="I39" s="29">
        <v>0.47</v>
      </c>
      <c r="J39" s="12"/>
    </row>
    <row r="40" spans="2:10" x14ac:dyDescent="0.25">
      <c r="C40" s="56" t="s">
        <v>161</v>
      </c>
      <c r="D40" s="50"/>
      <c r="E40" s="9"/>
      <c r="F40" s="9"/>
      <c r="G40" s="24"/>
      <c r="H40" s="30">
        <v>419.24</v>
      </c>
      <c r="I40" s="30">
        <v>1.87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166.01</v>
      </c>
      <c r="I62" s="29">
        <v>0.74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166.01</v>
      </c>
      <c r="I63" s="30">
        <v>0.74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714.87</v>
      </c>
      <c r="I67" s="29">
        <v>3.21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714.87</v>
      </c>
      <c r="I68" s="30">
        <v>3.21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22366.71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6"/>
  <dimension ref="A1:J12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3259</v>
      </c>
      <c r="J2" s="34" t="s">
        <v>3592</v>
      </c>
    </row>
    <row r="3" spans="1:10" ht="16.5" x14ac:dyDescent="0.3">
      <c r="C3" s="1" t="s">
        <v>26</v>
      </c>
      <c r="D3" s="26" t="s">
        <v>3260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6365</v>
      </c>
      <c r="H10" s="29">
        <v>61.11</v>
      </c>
      <c r="I10" s="29">
        <v>0.78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8677</v>
      </c>
      <c r="H11" s="29">
        <v>49.59</v>
      </c>
      <c r="I11" s="29">
        <v>0.63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6507</v>
      </c>
      <c r="H12" s="29">
        <v>47.18</v>
      </c>
      <c r="I12" s="29">
        <v>0.6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9728</v>
      </c>
      <c r="H13" s="29">
        <v>44.66</v>
      </c>
      <c r="I13" s="29">
        <v>0.56999999999999995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210</v>
      </c>
      <c r="H14" s="29">
        <v>44.09</v>
      </c>
      <c r="I14" s="29">
        <v>0.56000000000000005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2192</v>
      </c>
      <c r="H15" s="29">
        <v>39.15</v>
      </c>
      <c r="I15" s="29">
        <v>0.5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2736</v>
      </c>
      <c r="H16" s="29">
        <v>37.29</v>
      </c>
      <c r="I16" s="29">
        <v>0.47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12845</v>
      </c>
      <c r="H17" s="29">
        <v>36.299999999999997</v>
      </c>
      <c r="I17" s="29">
        <v>0.46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12902</v>
      </c>
      <c r="H18" s="29">
        <v>35.03</v>
      </c>
      <c r="I18" s="29">
        <v>0.44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2622</v>
      </c>
      <c r="H19" s="29">
        <v>34.159999999999997</v>
      </c>
      <c r="I19" s="29">
        <v>0.43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2293</v>
      </c>
      <c r="H20" s="29">
        <v>33.799999999999997</v>
      </c>
      <c r="I20" s="29">
        <v>0.43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1825</v>
      </c>
      <c r="H21" s="29">
        <v>33.26</v>
      </c>
      <c r="I21" s="29">
        <v>0.42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4127</v>
      </c>
      <c r="H22" s="29">
        <v>33.04</v>
      </c>
      <c r="I22" s="29">
        <v>0.42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1813</v>
      </c>
      <c r="H23" s="29">
        <v>32.82</v>
      </c>
      <c r="I23" s="29">
        <v>0.42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2888</v>
      </c>
      <c r="H24" s="29">
        <v>32.549999999999997</v>
      </c>
      <c r="I24" s="29">
        <v>0.41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8883</v>
      </c>
      <c r="H25" s="29">
        <v>31.97</v>
      </c>
      <c r="I25" s="29">
        <v>0.41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881</v>
      </c>
      <c r="H26" s="29">
        <v>31.4</v>
      </c>
      <c r="I26" s="29">
        <v>0.4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5125</v>
      </c>
      <c r="H27" s="29">
        <v>31.07</v>
      </c>
      <c r="I27" s="29">
        <v>0.39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6175</v>
      </c>
      <c r="H28" s="29">
        <v>31.03</v>
      </c>
      <c r="I28" s="29">
        <v>0.39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4306</v>
      </c>
      <c r="H29" s="29">
        <v>28.74</v>
      </c>
      <c r="I29" s="29">
        <v>0.37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4717</v>
      </c>
      <c r="H30" s="29">
        <v>27.31</v>
      </c>
      <c r="I30" s="29">
        <v>0.35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20644</v>
      </c>
      <c r="H31" s="29">
        <v>26.74</v>
      </c>
      <c r="I31" s="29">
        <v>0.34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12639</v>
      </c>
      <c r="H32" s="29">
        <v>25.87</v>
      </c>
      <c r="I32" s="29">
        <v>0.33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1910</v>
      </c>
      <c r="H33" s="29">
        <v>24.02</v>
      </c>
      <c r="I33" s="29">
        <v>0.31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1654</v>
      </c>
      <c r="H34" s="29">
        <v>23.89</v>
      </c>
      <c r="I34" s="29">
        <v>0.3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147</v>
      </c>
      <c r="H35" s="29">
        <v>23.73</v>
      </c>
      <c r="I35" s="29">
        <v>0.3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10646</v>
      </c>
      <c r="H36" s="29">
        <v>23.39</v>
      </c>
      <c r="I36" s="29">
        <v>0.3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1532</v>
      </c>
      <c r="H37" s="29">
        <v>22.52</v>
      </c>
      <c r="I37" s="29">
        <v>0.28999999999999998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1454</v>
      </c>
      <c r="H38" s="29">
        <v>22.13</v>
      </c>
      <c r="I38" s="29">
        <v>0.28000000000000003</v>
      </c>
      <c r="J38" s="12"/>
    </row>
    <row r="39" spans="2:10" x14ac:dyDescent="0.25">
      <c r="B39" s="11" t="s">
        <v>953</v>
      </c>
      <c r="C39" s="53" t="s">
        <v>954</v>
      </c>
      <c r="D39" s="50" t="s">
        <v>955</v>
      </c>
      <c r="E39" s="9"/>
      <c r="F39" s="9" t="s">
        <v>773</v>
      </c>
      <c r="G39" s="24">
        <v>100</v>
      </c>
      <c r="H39" s="29">
        <v>22.05</v>
      </c>
      <c r="I39" s="29">
        <v>0.28000000000000003</v>
      </c>
      <c r="J39" s="12"/>
    </row>
    <row r="40" spans="2:10" x14ac:dyDescent="0.25">
      <c r="B40" s="11" t="s">
        <v>1865</v>
      </c>
      <c r="C40" s="53" t="s">
        <v>1866</v>
      </c>
      <c r="D40" s="50" t="s">
        <v>1867</v>
      </c>
      <c r="E40" s="9"/>
      <c r="F40" s="9" t="s">
        <v>48</v>
      </c>
      <c r="G40" s="24">
        <v>622</v>
      </c>
      <c r="H40" s="29">
        <v>22</v>
      </c>
      <c r="I40" s="29">
        <v>0.28000000000000003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4838</v>
      </c>
      <c r="H41" s="29">
        <v>21.77</v>
      </c>
      <c r="I41" s="29">
        <v>0.28000000000000003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20514</v>
      </c>
      <c r="H42" s="29">
        <v>21.52</v>
      </c>
      <c r="I42" s="29">
        <v>0.27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7638</v>
      </c>
      <c r="H43" s="29">
        <v>21.51</v>
      </c>
      <c r="I43" s="29">
        <v>0.27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18621</v>
      </c>
      <c r="H44" s="29">
        <v>21.32</v>
      </c>
      <c r="I44" s="29">
        <v>0.27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4177</v>
      </c>
      <c r="H45" s="29">
        <v>20.74</v>
      </c>
      <c r="I45" s="29">
        <v>0.26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24745</v>
      </c>
      <c r="H46" s="29">
        <v>19.59</v>
      </c>
      <c r="I46" s="29">
        <v>0.25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162</v>
      </c>
      <c r="H47" s="29">
        <v>18.47</v>
      </c>
      <c r="I47" s="29">
        <v>0.23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5737</v>
      </c>
      <c r="H48" s="29">
        <v>16.670000000000002</v>
      </c>
      <c r="I48" s="29">
        <v>0.21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2668</v>
      </c>
      <c r="H49" s="29">
        <v>15.51</v>
      </c>
      <c r="I49" s="29">
        <v>0.2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14748</v>
      </c>
      <c r="H50" s="29">
        <v>15.12</v>
      </c>
      <c r="I50" s="29">
        <v>0.19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10668</v>
      </c>
      <c r="H51" s="29">
        <v>12.84</v>
      </c>
      <c r="I51" s="29">
        <v>0.16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18217</v>
      </c>
      <c r="H52" s="29">
        <v>11.95</v>
      </c>
      <c r="I52" s="29">
        <v>0.15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399</v>
      </c>
      <c r="H53" s="29">
        <v>11.7</v>
      </c>
      <c r="I53" s="29">
        <v>0.15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4403</v>
      </c>
      <c r="H54" s="29">
        <v>11.19</v>
      </c>
      <c r="I54" s="29">
        <v>0.14000000000000001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4225</v>
      </c>
      <c r="H55" s="29">
        <v>11.01</v>
      </c>
      <c r="I55" s="29">
        <v>0.14000000000000001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39745</v>
      </c>
      <c r="H56" s="29">
        <v>9.4600000000000009</v>
      </c>
      <c r="I56" s="29">
        <v>0.12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4361</v>
      </c>
      <c r="H57" s="29">
        <v>9.39</v>
      </c>
      <c r="I57" s="29">
        <v>0.12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128527</v>
      </c>
      <c r="H58" s="29">
        <v>8.8000000000000007</v>
      </c>
      <c r="I58" s="29">
        <v>0.11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4253</v>
      </c>
      <c r="H59" s="29">
        <v>6.31</v>
      </c>
      <c r="I59" s="29">
        <v>0.08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1296.76</v>
      </c>
      <c r="I60" s="30">
        <v>16.46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3066</v>
      </c>
      <c r="C68" s="53" t="s">
        <v>1302</v>
      </c>
      <c r="D68" s="50" t="s">
        <v>3067</v>
      </c>
      <c r="E68" s="9" t="s">
        <v>547</v>
      </c>
      <c r="F68" s="9" t="s">
        <v>48</v>
      </c>
      <c r="G68" s="24">
        <v>70</v>
      </c>
      <c r="H68" s="29">
        <v>793.45</v>
      </c>
      <c r="I68" s="29">
        <v>10.08</v>
      </c>
      <c r="J68" s="12" t="s">
        <v>530</v>
      </c>
    </row>
    <row r="69" spans="1:10" x14ac:dyDescent="0.25">
      <c r="B69" s="11" t="s">
        <v>2026</v>
      </c>
      <c r="C69" s="53" t="s">
        <v>571</v>
      </c>
      <c r="D69" s="50" t="s">
        <v>2027</v>
      </c>
      <c r="E69" s="9" t="s">
        <v>547</v>
      </c>
      <c r="F69" s="9" t="s">
        <v>48</v>
      </c>
      <c r="G69" s="24">
        <v>70</v>
      </c>
      <c r="H69" s="29">
        <v>726.55</v>
      </c>
      <c r="I69" s="29">
        <v>9.23</v>
      </c>
      <c r="J69" s="12"/>
    </row>
    <row r="70" spans="1:10" x14ac:dyDescent="0.25">
      <c r="B70" s="11" t="s">
        <v>2178</v>
      </c>
      <c r="C70" s="53" t="s">
        <v>73</v>
      </c>
      <c r="D70" s="50" t="s">
        <v>2179</v>
      </c>
      <c r="E70" s="9" t="s">
        <v>547</v>
      </c>
      <c r="F70" s="9" t="s">
        <v>48</v>
      </c>
      <c r="G70" s="24">
        <v>70</v>
      </c>
      <c r="H70" s="29">
        <v>723.26</v>
      </c>
      <c r="I70" s="29">
        <v>9.19</v>
      </c>
      <c r="J70" s="12" t="s">
        <v>530</v>
      </c>
    </row>
    <row r="71" spans="1:10" x14ac:dyDescent="0.25">
      <c r="B71" s="11" t="s">
        <v>2018</v>
      </c>
      <c r="C71" s="53" t="s">
        <v>579</v>
      </c>
      <c r="D71" s="50" t="s">
        <v>2019</v>
      </c>
      <c r="E71" s="9" t="s">
        <v>547</v>
      </c>
      <c r="F71" s="9" t="s">
        <v>48</v>
      </c>
      <c r="G71" s="24">
        <v>70</v>
      </c>
      <c r="H71" s="29">
        <v>720.85</v>
      </c>
      <c r="I71" s="29">
        <v>9.16</v>
      </c>
      <c r="J71" s="12" t="s">
        <v>530</v>
      </c>
    </row>
    <row r="72" spans="1:10" x14ac:dyDescent="0.25">
      <c r="B72" s="11" t="s">
        <v>2192</v>
      </c>
      <c r="C72" s="53" t="s">
        <v>592</v>
      </c>
      <c r="D72" s="50" t="s">
        <v>2193</v>
      </c>
      <c r="E72" s="9" t="s">
        <v>1460</v>
      </c>
      <c r="F72" s="9" t="s">
        <v>48</v>
      </c>
      <c r="G72" s="24">
        <v>70</v>
      </c>
      <c r="H72" s="29">
        <v>719.57</v>
      </c>
      <c r="I72" s="29">
        <v>9.14</v>
      </c>
      <c r="J72" s="12" t="s">
        <v>530</v>
      </c>
    </row>
    <row r="73" spans="1:10" x14ac:dyDescent="0.25">
      <c r="B73" s="11" t="s">
        <v>1573</v>
      </c>
      <c r="C73" s="53" t="s">
        <v>42</v>
      </c>
      <c r="D73" s="50" t="s">
        <v>1574</v>
      </c>
      <c r="E73" s="9" t="s">
        <v>547</v>
      </c>
      <c r="F73" s="9" t="s">
        <v>44</v>
      </c>
      <c r="G73" s="24">
        <v>69</v>
      </c>
      <c r="H73" s="29">
        <v>712.6</v>
      </c>
      <c r="I73" s="29">
        <v>9.0500000000000007</v>
      </c>
      <c r="J73" s="12" t="s">
        <v>530</v>
      </c>
    </row>
    <row r="74" spans="1:10" x14ac:dyDescent="0.25">
      <c r="B74" s="11" t="s">
        <v>2171</v>
      </c>
      <c r="C74" s="53" t="s">
        <v>625</v>
      </c>
      <c r="D74" s="50" t="s">
        <v>2172</v>
      </c>
      <c r="E74" s="9" t="s">
        <v>529</v>
      </c>
      <c r="F74" s="9" t="s">
        <v>48</v>
      </c>
      <c r="G74" s="24">
        <v>65</v>
      </c>
      <c r="H74" s="29">
        <v>676.37</v>
      </c>
      <c r="I74" s="29">
        <v>8.59</v>
      </c>
      <c r="J74" s="12" t="s">
        <v>530</v>
      </c>
    </row>
    <row r="75" spans="1:10" x14ac:dyDescent="0.25">
      <c r="B75" s="11" t="s">
        <v>1500</v>
      </c>
      <c r="C75" s="53" t="s">
        <v>754</v>
      </c>
      <c r="D75" s="50" t="s">
        <v>1501</v>
      </c>
      <c r="E75" s="9" t="s">
        <v>547</v>
      </c>
      <c r="F75" s="9" t="s">
        <v>48</v>
      </c>
      <c r="G75" s="24">
        <v>50</v>
      </c>
      <c r="H75" s="29">
        <v>519.96</v>
      </c>
      <c r="I75" s="29">
        <v>6.61</v>
      </c>
      <c r="J75" s="12" t="s">
        <v>530</v>
      </c>
    </row>
    <row r="76" spans="1:10" x14ac:dyDescent="0.25">
      <c r="C76" s="56" t="s">
        <v>161</v>
      </c>
      <c r="D76" s="50"/>
      <c r="E76" s="9"/>
      <c r="F76" s="9"/>
      <c r="G76" s="24"/>
      <c r="H76" s="30">
        <v>5592.61</v>
      </c>
      <c r="I76" s="30">
        <v>71.05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5" t="s">
        <v>7</v>
      </c>
      <c r="D78" s="50"/>
      <c r="E78" s="9"/>
      <c r="F78" s="9"/>
      <c r="G78" s="24"/>
      <c r="H78" s="29"/>
      <c r="I78" s="29"/>
      <c r="J78" s="12"/>
    </row>
    <row r="79" spans="1:10" x14ac:dyDescent="0.25">
      <c r="B79" s="11" t="s">
        <v>3261</v>
      </c>
      <c r="C79" s="53" t="s">
        <v>1640</v>
      </c>
      <c r="D79" s="50" t="s">
        <v>3262</v>
      </c>
      <c r="E79" s="9" t="s">
        <v>547</v>
      </c>
      <c r="F79" s="9" t="s">
        <v>48</v>
      </c>
      <c r="G79" s="24">
        <v>65</v>
      </c>
      <c r="H79" s="29">
        <v>652.02</v>
      </c>
      <c r="I79" s="29">
        <v>8.2799999999999994</v>
      </c>
      <c r="J79" s="12" t="s">
        <v>530</v>
      </c>
    </row>
    <row r="80" spans="1:10" x14ac:dyDescent="0.25">
      <c r="C80" s="56" t="s">
        <v>161</v>
      </c>
      <c r="D80" s="50"/>
      <c r="E80" s="9"/>
      <c r="F80" s="9"/>
      <c r="G80" s="24"/>
      <c r="H80" s="30">
        <v>652.02</v>
      </c>
      <c r="I80" s="30">
        <v>8.2799999999999994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6" t="s">
        <v>8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3:10" x14ac:dyDescent="0.25">
      <c r="C83" s="53"/>
      <c r="D83" s="50"/>
      <c r="E83" s="9"/>
      <c r="F83" s="9"/>
      <c r="G83" s="24"/>
      <c r="H83" s="29"/>
      <c r="I83" s="29"/>
      <c r="J83" s="12"/>
    </row>
    <row r="84" spans="3:10" x14ac:dyDescent="0.25">
      <c r="C84" s="56" t="s">
        <v>9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53"/>
      <c r="D85" s="50"/>
      <c r="E85" s="9"/>
      <c r="F85" s="9"/>
      <c r="G85" s="24"/>
      <c r="H85" s="29"/>
      <c r="I85" s="29"/>
      <c r="J85" s="12"/>
    </row>
    <row r="86" spans="3:10" x14ac:dyDescent="0.25">
      <c r="C86" s="56" t="s">
        <v>10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53"/>
      <c r="D87" s="50"/>
      <c r="E87" s="9"/>
      <c r="F87" s="9"/>
      <c r="G87" s="24"/>
      <c r="H87" s="29"/>
      <c r="I87" s="29"/>
      <c r="J87" s="12"/>
    </row>
    <row r="88" spans="3:10" x14ac:dyDescent="0.25">
      <c r="C88" s="56" t="s">
        <v>11</v>
      </c>
      <c r="D88" s="50"/>
      <c r="E88" s="9"/>
      <c r="F88" s="9"/>
      <c r="G88" s="24"/>
      <c r="H88" s="29"/>
      <c r="I88" s="29"/>
      <c r="J88" s="12"/>
    </row>
    <row r="89" spans="3:10" x14ac:dyDescent="0.25">
      <c r="C89" s="53"/>
      <c r="D89" s="50"/>
      <c r="E89" s="9"/>
      <c r="F89" s="9"/>
      <c r="G89" s="24"/>
      <c r="H89" s="29"/>
      <c r="I89" s="29"/>
      <c r="J89" s="12"/>
    </row>
    <row r="90" spans="3:10" x14ac:dyDescent="0.25">
      <c r="C90" s="56" t="s">
        <v>13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3:10" x14ac:dyDescent="0.25">
      <c r="C91" s="53"/>
      <c r="D91" s="50"/>
      <c r="E91" s="9"/>
      <c r="F91" s="9"/>
      <c r="G91" s="24"/>
      <c r="H91" s="29"/>
      <c r="I91" s="29"/>
      <c r="J91" s="12"/>
    </row>
    <row r="92" spans="3:10" x14ac:dyDescent="0.25">
      <c r="C92" s="56" t="s">
        <v>14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53"/>
      <c r="D93" s="50"/>
      <c r="E93" s="9"/>
      <c r="F93" s="9"/>
      <c r="G93" s="24"/>
      <c r="H93" s="29"/>
      <c r="I93" s="29"/>
      <c r="J93" s="12"/>
    </row>
    <row r="94" spans="3:10" x14ac:dyDescent="0.25">
      <c r="C94" s="56" t="s">
        <v>15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3:10" x14ac:dyDescent="0.25">
      <c r="C95" s="53"/>
      <c r="D95" s="50"/>
      <c r="E95" s="9"/>
      <c r="F95" s="9"/>
      <c r="G95" s="24"/>
      <c r="H95" s="29"/>
      <c r="I95" s="29"/>
      <c r="J95" s="12"/>
    </row>
    <row r="96" spans="3:10" x14ac:dyDescent="0.25">
      <c r="C96" s="56" t="s">
        <v>16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53"/>
      <c r="D97" s="50"/>
      <c r="E97" s="9"/>
      <c r="F97" s="9"/>
      <c r="G97" s="24"/>
      <c r="H97" s="29"/>
      <c r="I97" s="29"/>
      <c r="J97" s="12"/>
    </row>
    <row r="98" spans="1:10" x14ac:dyDescent="0.25">
      <c r="A98" s="15"/>
      <c r="B98" s="33"/>
      <c r="C98" s="54" t="s">
        <v>17</v>
      </c>
      <c r="D98" s="50"/>
      <c r="E98" s="9"/>
      <c r="F98" s="9"/>
      <c r="G98" s="24"/>
      <c r="H98" s="29"/>
      <c r="I98" s="29"/>
      <c r="J98" s="12"/>
    </row>
    <row r="99" spans="1:10" x14ac:dyDescent="0.25">
      <c r="A99" s="33"/>
      <c r="B99" s="33"/>
      <c r="C99" s="54" t="s">
        <v>18</v>
      </c>
      <c r="D99" s="5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A100" s="33"/>
      <c r="B100" s="33"/>
      <c r="C100" s="54"/>
      <c r="D100" s="50"/>
      <c r="E100" s="9"/>
      <c r="F100" s="9"/>
      <c r="G100" s="24"/>
      <c r="H100" s="29"/>
      <c r="I100" s="29"/>
      <c r="J100" s="12"/>
    </row>
    <row r="101" spans="1:10" x14ac:dyDescent="0.25">
      <c r="A101" s="33"/>
      <c r="B101" s="33"/>
      <c r="C101" s="54" t="s">
        <v>19</v>
      </c>
      <c r="D101" s="50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A102" s="33"/>
      <c r="B102" s="33"/>
      <c r="C102" s="54"/>
      <c r="D102" s="50"/>
      <c r="E102" s="9"/>
      <c r="F102" s="9"/>
      <c r="G102" s="24"/>
      <c r="H102" s="29"/>
      <c r="I102" s="29"/>
      <c r="J102" s="12"/>
    </row>
    <row r="103" spans="1:10" x14ac:dyDescent="0.25">
      <c r="A103" s="33"/>
      <c r="B103" s="33"/>
      <c r="C103" s="54" t="s">
        <v>20</v>
      </c>
      <c r="D103" s="50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A104" s="33"/>
      <c r="B104" s="33"/>
      <c r="C104" s="54"/>
      <c r="D104" s="50"/>
      <c r="E104" s="9"/>
      <c r="F104" s="9"/>
      <c r="G104" s="24"/>
      <c r="H104" s="29"/>
      <c r="I104" s="29"/>
      <c r="J104" s="12"/>
    </row>
    <row r="105" spans="1:10" x14ac:dyDescent="0.25">
      <c r="A105" s="33"/>
      <c r="B105" s="33"/>
      <c r="C105" s="54" t="s">
        <v>21</v>
      </c>
      <c r="D105" s="50"/>
      <c r="E105" s="9"/>
      <c r="F105" s="9"/>
      <c r="G105" s="24"/>
      <c r="H105" s="29" t="s">
        <v>2</v>
      </c>
      <c r="I105" s="29" t="s">
        <v>2</v>
      </c>
      <c r="J105" s="12"/>
    </row>
    <row r="106" spans="1:10" x14ac:dyDescent="0.25">
      <c r="A106" s="33"/>
      <c r="B106" s="33"/>
      <c r="C106" s="54"/>
      <c r="D106" s="50"/>
      <c r="E106" s="9"/>
      <c r="F106" s="9"/>
      <c r="G106" s="24"/>
      <c r="H106" s="29"/>
      <c r="I106" s="29"/>
      <c r="J106" s="12"/>
    </row>
    <row r="107" spans="1:10" x14ac:dyDescent="0.25">
      <c r="C107" s="55" t="s">
        <v>22</v>
      </c>
      <c r="D107" s="50"/>
      <c r="E107" s="9"/>
      <c r="F107" s="9"/>
      <c r="G107" s="24"/>
      <c r="H107" s="29"/>
      <c r="I107" s="29"/>
      <c r="J107" s="12"/>
    </row>
    <row r="108" spans="1:10" x14ac:dyDescent="0.25">
      <c r="B108" s="11" t="s">
        <v>174</v>
      </c>
      <c r="C108" s="53" t="s">
        <v>175</v>
      </c>
      <c r="D108" s="50"/>
      <c r="E108" s="9"/>
      <c r="F108" s="9"/>
      <c r="G108" s="24"/>
      <c r="H108" s="29">
        <v>2.17</v>
      </c>
      <c r="I108" s="29">
        <v>0.03</v>
      </c>
      <c r="J108" s="12"/>
    </row>
    <row r="109" spans="1:10" x14ac:dyDescent="0.25">
      <c r="C109" s="56" t="s">
        <v>161</v>
      </c>
      <c r="D109" s="50"/>
      <c r="E109" s="9"/>
      <c r="F109" s="9"/>
      <c r="G109" s="24"/>
      <c r="H109" s="30">
        <v>2.17</v>
      </c>
      <c r="I109" s="30">
        <v>0.03</v>
      </c>
      <c r="J109" s="12"/>
    </row>
    <row r="110" spans="1:10" x14ac:dyDescent="0.25">
      <c r="C110" s="53"/>
      <c r="D110" s="50"/>
      <c r="E110" s="9"/>
      <c r="F110" s="9"/>
      <c r="G110" s="24"/>
      <c r="H110" s="29"/>
      <c r="I110" s="29"/>
      <c r="J110" s="12"/>
    </row>
    <row r="111" spans="1:10" x14ac:dyDescent="0.25">
      <c r="A111" s="15"/>
      <c r="B111" s="33"/>
      <c r="C111" s="54" t="s">
        <v>23</v>
      </c>
      <c r="D111" s="50"/>
      <c r="E111" s="9"/>
      <c r="F111" s="9"/>
      <c r="G111" s="24"/>
      <c r="H111" s="29"/>
      <c r="I111" s="29"/>
      <c r="J111" s="12"/>
    </row>
    <row r="112" spans="1:10" x14ac:dyDescent="0.25">
      <c r="A112" s="33"/>
      <c r="B112" s="33"/>
      <c r="C112" s="57" t="s">
        <v>3687</v>
      </c>
      <c r="D112" s="50"/>
      <c r="E112" s="9"/>
      <c r="F112" s="9"/>
      <c r="G112" s="24"/>
      <c r="H112" s="29" t="s">
        <v>2</v>
      </c>
      <c r="I112" s="29" t="s">
        <v>2</v>
      </c>
      <c r="J112" s="12"/>
    </row>
    <row r="113" spans="2:10" x14ac:dyDescent="0.25">
      <c r="B113" s="11"/>
      <c r="C113" s="53" t="s">
        <v>176</v>
      </c>
      <c r="D113" s="50"/>
      <c r="E113" s="9"/>
      <c r="F113" s="9"/>
      <c r="G113" s="24"/>
      <c r="H113" s="29">
        <v>328.48</v>
      </c>
      <c r="I113" s="29">
        <v>4.18</v>
      </c>
      <c r="J113" s="12"/>
    </row>
    <row r="114" spans="2:10" x14ac:dyDescent="0.25">
      <c r="C114" s="56" t="s">
        <v>161</v>
      </c>
      <c r="D114" s="50"/>
      <c r="E114" s="9"/>
      <c r="F114" s="9"/>
      <c r="G114" s="24"/>
      <c r="H114" s="30">
        <v>328.48</v>
      </c>
      <c r="I114" s="30">
        <v>4.18</v>
      </c>
      <c r="J114" s="12"/>
    </row>
    <row r="115" spans="2:10" x14ac:dyDescent="0.25">
      <c r="C115" s="53"/>
      <c r="D115" s="50"/>
      <c r="E115" s="9"/>
      <c r="F115" s="9"/>
      <c r="G115" s="24"/>
      <c r="H115" s="29"/>
      <c r="I115" s="29"/>
      <c r="J115" s="12"/>
    </row>
    <row r="116" spans="2:10" x14ac:dyDescent="0.25">
      <c r="C116" s="58" t="s">
        <v>177</v>
      </c>
      <c r="D116" s="51"/>
      <c r="E116" s="6"/>
      <c r="F116" s="7"/>
      <c r="G116" s="25"/>
      <c r="H116" s="31">
        <v>7872.04</v>
      </c>
      <c r="I116" s="31">
        <f>SUMIFS(I:I,C:C,"Total")</f>
        <v>100</v>
      </c>
      <c r="J116" s="8"/>
    </row>
    <row r="119" spans="2:10" x14ac:dyDescent="0.25">
      <c r="C119" s="1" t="s">
        <v>178</v>
      </c>
    </row>
    <row r="120" spans="2:10" x14ac:dyDescent="0.25">
      <c r="C120" s="2" t="s">
        <v>179</v>
      </c>
    </row>
    <row r="121" spans="2:10" x14ac:dyDescent="0.25">
      <c r="C121" s="2" t="s">
        <v>180</v>
      </c>
    </row>
    <row r="122" spans="2:10" x14ac:dyDescent="0.25">
      <c r="C12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7"/>
  <dimension ref="A1:J7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3263</v>
      </c>
      <c r="J2" s="34" t="s">
        <v>3592</v>
      </c>
    </row>
    <row r="3" spans="1:10" ht="16.5" x14ac:dyDescent="0.3">
      <c r="C3" s="1" t="s">
        <v>26</v>
      </c>
      <c r="D3" s="26" t="s">
        <v>3264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3131</v>
      </c>
      <c r="C18" s="53" t="s">
        <v>592</v>
      </c>
      <c r="D18" s="50" t="s">
        <v>3132</v>
      </c>
      <c r="E18" s="9" t="s">
        <v>547</v>
      </c>
      <c r="F18" s="9" t="s">
        <v>48</v>
      </c>
      <c r="G18" s="24">
        <v>290</v>
      </c>
      <c r="H18" s="29">
        <v>3204.33</v>
      </c>
      <c r="I18" s="29">
        <v>10</v>
      </c>
      <c r="J18" s="12" t="s">
        <v>530</v>
      </c>
    </row>
    <row r="19" spans="2:10" x14ac:dyDescent="0.25">
      <c r="B19" s="11" t="s">
        <v>3066</v>
      </c>
      <c r="C19" s="53" t="s">
        <v>1302</v>
      </c>
      <c r="D19" s="50" t="s">
        <v>3067</v>
      </c>
      <c r="E19" s="9" t="s">
        <v>547</v>
      </c>
      <c r="F19" s="9" t="s">
        <v>48</v>
      </c>
      <c r="G19" s="24">
        <v>280</v>
      </c>
      <c r="H19" s="29">
        <v>3173.79</v>
      </c>
      <c r="I19" s="29">
        <v>9.91</v>
      </c>
      <c r="J19" s="12" t="s">
        <v>530</v>
      </c>
    </row>
    <row r="20" spans="2:10" x14ac:dyDescent="0.25">
      <c r="B20" s="11" t="s">
        <v>2178</v>
      </c>
      <c r="C20" s="53" t="s">
        <v>73</v>
      </c>
      <c r="D20" s="50" t="s">
        <v>2179</v>
      </c>
      <c r="E20" s="9" t="s">
        <v>547</v>
      </c>
      <c r="F20" s="9" t="s">
        <v>48</v>
      </c>
      <c r="G20" s="24">
        <v>290</v>
      </c>
      <c r="H20" s="29">
        <v>2996.37</v>
      </c>
      <c r="I20" s="29">
        <v>9.35</v>
      </c>
      <c r="J20" s="12" t="s">
        <v>530</v>
      </c>
    </row>
    <row r="21" spans="2:10" x14ac:dyDescent="0.25">
      <c r="B21" s="11" t="s">
        <v>1573</v>
      </c>
      <c r="C21" s="53" t="s">
        <v>42</v>
      </c>
      <c r="D21" s="50" t="s">
        <v>1574</v>
      </c>
      <c r="E21" s="9" t="s">
        <v>547</v>
      </c>
      <c r="F21" s="9" t="s">
        <v>44</v>
      </c>
      <c r="G21" s="24">
        <v>290</v>
      </c>
      <c r="H21" s="29">
        <v>2995</v>
      </c>
      <c r="I21" s="29">
        <v>9.35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280</v>
      </c>
      <c r="H22" s="29">
        <v>2911.79</v>
      </c>
      <c r="I22" s="29">
        <v>9.09</v>
      </c>
      <c r="J22" s="12" t="s">
        <v>530</v>
      </c>
    </row>
    <row r="23" spans="2:10" x14ac:dyDescent="0.25">
      <c r="B23" s="11" t="s">
        <v>2154</v>
      </c>
      <c r="C23" s="53" t="s">
        <v>625</v>
      </c>
      <c r="D23" s="50" t="s">
        <v>2155</v>
      </c>
      <c r="E23" s="9" t="s">
        <v>529</v>
      </c>
      <c r="F23" s="9" t="s">
        <v>48</v>
      </c>
      <c r="G23" s="24">
        <v>280</v>
      </c>
      <c r="H23" s="29">
        <v>2898.08</v>
      </c>
      <c r="I23" s="29">
        <v>9.0399999999999991</v>
      </c>
      <c r="J23" s="12" t="s">
        <v>530</v>
      </c>
    </row>
    <row r="24" spans="2:10" x14ac:dyDescent="0.25">
      <c r="B24" s="11" t="s">
        <v>2257</v>
      </c>
      <c r="C24" s="53" t="s">
        <v>1434</v>
      </c>
      <c r="D24" s="50" t="s">
        <v>2258</v>
      </c>
      <c r="E24" s="9" t="s">
        <v>547</v>
      </c>
      <c r="F24" s="9" t="s">
        <v>259</v>
      </c>
      <c r="G24" s="24">
        <v>250</v>
      </c>
      <c r="H24" s="29">
        <v>2571.25</v>
      </c>
      <c r="I24" s="29">
        <v>8.02</v>
      </c>
      <c r="J24" s="12" t="s">
        <v>530</v>
      </c>
    </row>
    <row r="25" spans="2:10" x14ac:dyDescent="0.25">
      <c r="B25" s="11" t="s">
        <v>2146</v>
      </c>
      <c r="C25" s="53" t="s">
        <v>1366</v>
      </c>
      <c r="D25" s="50" t="s">
        <v>2147</v>
      </c>
      <c r="E25" s="9" t="s">
        <v>1460</v>
      </c>
      <c r="F25" s="9" t="s">
        <v>48</v>
      </c>
      <c r="G25" s="24">
        <v>40</v>
      </c>
      <c r="H25" s="29">
        <v>418.58</v>
      </c>
      <c r="I25" s="29">
        <v>1.31</v>
      </c>
      <c r="J25" s="12" t="s">
        <v>530</v>
      </c>
    </row>
    <row r="26" spans="2:10" x14ac:dyDescent="0.25">
      <c r="C26" s="56" t="s">
        <v>161</v>
      </c>
      <c r="D26" s="50"/>
      <c r="E26" s="9"/>
      <c r="F26" s="9"/>
      <c r="G26" s="24"/>
      <c r="H26" s="30">
        <v>21169.19</v>
      </c>
      <c r="I26" s="30">
        <v>66.069999999999993</v>
      </c>
      <c r="J26" s="12"/>
    </row>
    <row r="27" spans="2:10" x14ac:dyDescent="0.25">
      <c r="C27" s="53"/>
      <c r="D27" s="50"/>
      <c r="E27" s="9"/>
      <c r="F27" s="9"/>
      <c r="G27" s="24"/>
      <c r="H27" s="29"/>
      <c r="I27" s="29"/>
      <c r="J27" s="12"/>
    </row>
    <row r="28" spans="2:10" x14ac:dyDescent="0.25">
      <c r="C28" s="55" t="s">
        <v>7</v>
      </c>
      <c r="D28" s="50"/>
      <c r="E28" s="9"/>
      <c r="F28" s="9"/>
      <c r="G28" s="24"/>
      <c r="H28" s="29"/>
      <c r="I28" s="29"/>
      <c r="J28" s="12"/>
    </row>
    <row r="29" spans="2:10" x14ac:dyDescent="0.25">
      <c r="B29" s="11" t="s">
        <v>3261</v>
      </c>
      <c r="C29" s="53" t="s">
        <v>1640</v>
      </c>
      <c r="D29" s="50" t="s">
        <v>3262</v>
      </c>
      <c r="E29" s="9" t="s">
        <v>547</v>
      </c>
      <c r="F29" s="9" t="s">
        <v>48</v>
      </c>
      <c r="G29" s="24">
        <v>285</v>
      </c>
      <c r="H29" s="29">
        <v>2858.86</v>
      </c>
      <c r="I29" s="29">
        <v>8.92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2858.86</v>
      </c>
      <c r="I30" s="30">
        <v>8.92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8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9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5" t="s">
        <v>10</v>
      </c>
      <c r="D36" s="50"/>
      <c r="E36" s="9"/>
      <c r="F36" s="9"/>
      <c r="G36" s="24"/>
      <c r="H36" s="29"/>
      <c r="I36" s="29"/>
      <c r="J36" s="12"/>
    </row>
    <row r="37" spans="1:10" x14ac:dyDescent="0.25">
      <c r="B37" s="11" t="s">
        <v>3265</v>
      </c>
      <c r="C37" s="53" t="s">
        <v>3266</v>
      </c>
      <c r="D37" s="50" t="s">
        <v>3267</v>
      </c>
      <c r="E37" s="9" t="s">
        <v>720</v>
      </c>
      <c r="F37" s="9"/>
      <c r="G37" s="24">
        <v>3000000</v>
      </c>
      <c r="H37" s="29">
        <v>3197.86</v>
      </c>
      <c r="I37" s="29">
        <v>9.98</v>
      </c>
      <c r="J37" s="12"/>
    </row>
    <row r="38" spans="1:10" x14ac:dyDescent="0.25">
      <c r="B38" s="11" t="s">
        <v>3252</v>
      </c>
      <c r="C38" s="53" t="s">
        <v>3253</v>
      </c>
      <c r="D38" s="50" t="s">
        <v>3254</v>
      </c>
      <c r="E38" s="9" t="s">
        <v>720</v>
      </c>
      <c r="F38" s="9"/>
      <c r="G38" s="24">
        <v>1583000</v>
      </c>
      <c r="H38" s="29">
        <v>1655.97</v>
      </c>
      <c r="I38" s="29">
        <v>5.17</v>
      </c>
      <c r="J38" s="12"/>
    </row>
    <row r="39" spans="1:10" x14ac:dyDescent="0.25">
      <c r="B39" s="11" t="s">
        <v>3027</v>
      </c>
      <c r="C39" s="53" t="s">
        <v>3028</v>
      </c>
      <c r="D39" s="50" t="s">
        <v>3029</v>
      </c>
      <c r="E39" s="9" t="s">
        <v>720</v>
      </c>
      <c r="F39" s="9"/>
      <c r="G39" s="24">
        <v>1500000</v>
      </c>
      <c r="H39" s="29">
        <v>1581.13</v>
      </c>
      <c r="I39" s="29">
        <v>4.93</v>
      </c>
      <c r="J39" s="12"/>
    </row>
    <row r="40" spans="1:10" x14ac:dyDescent="0.25">
      <c r="C40" s="56" t="s">
        <v>161</v>
      </c>
      <c r="D40" s="50"/>
      <c r="E40" s="9"/>
      <c r="F40" s="9"/>
      <c r="G40" s="24"/>
      <c r="H40" s="30">
        <v>6434.96</v>
      </c>
      <c r="I40" s="30">
        <v>20.079999999999998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1368</v>
      </c>
      <c r="C46" s="53" t="s">
        <v>609</v>
      </c>
      <c r="D46" s="50" t="s">
        <v>1369</v>
      </c>
      <c r="E46" s="9" t="s">
        <v>1010</v>
      </c>
      <c r="F46" s="9" t="s">
        <v>40</v>
      </c>
      <c r="G46" s="24">
        <v>100</v>
      </c>
      <c r="H46" s="29">
        <v>97.37</v>
      </c>
      <c r="I46" s="29">
        <v>0.3</v>
      </c>
      <c r="J46" s="12" t="s">
        <v>530</v>
      </c>
    </row>
    <row r="47" spans="1:10" x14ac:dyDescent="0.25">
      <c r="C47" s="56" t="s">
        <v>161</v>
      </c>
      <c r="D47" s="50"/>
      <c r="E47" s="9"/>
      <c r="F47" s="9"/>
      <c r="G47" s="24"/>
      <c r="H47" s="30">
        <v>97.37</v>
      </c>
      <c r="I47" s="30">
        <v>0.3</v>
      </c>
      <c r="J47" s="12"/>
    </row>
    <row r="48" spans="1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15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16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17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18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19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20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21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C62" s="55" t="s">
        <v>22</v>
      </c>
      <c r="D62" s="50"/>
      <c r="E62" s="9"/>
      <c r="F62" s="9"/>
      <c r="G62" s="24"/>
      <c r="H62" s="29"/>
      <c r="I62" s="29"/>
      <c r="J62" s="12"/>
    </row>
    <row r="63" spans="1:10" x14ac:dyDescent="0.25">
      <c r="B63" s="11" t="s">
        <v>174</v>
      </c>
      <c r="C63" s="53" t="s">
        <v>175</v>
      </c>
      <c r="D63" s="50"/>
      <c r="E63" s="9"/>
      <c r="F63" s="9"/>
      <c r="G63" s="24"/>
      <c r="H63" s="29">
        <v>318.58</v>
      </c>
      <c r="I63" s="29">
        <v>0.99</v>
      </c>
      <c r="J63" s="12"/>
    </row>
    <row r="64" spans="1:10" x14ac:dyDescent="0.25">
      <c r="C64" s="56" t="s">
        <v>161</v>
      </c>
      <c r="D64" s="50"/>
      <c r="E64" s="9"/>
      <c r="F64" s="9"/>
      <c r="G64" s="24"/>
      <c r="H64" s="30">
        <v>318.58</v>
      </c>
      <c r="I64" s="30">
        <v>0.99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23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7" t="s">
        <v>3687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B68" s="11"/>
      <c r="C68" s="53" t="s">
        <v>176</v>
      </c>
      <c r="D68" s="50"/>
      <c r="E68" s="9"/>
      <c r="F68" s="9"/>
      <c r="G68" s="24"/>
      <c r="H68" s="29">
        <v>1162.22</v>
      </c>
      <c r="I68" s="29">
        <v>3.6399999999999997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1162.22</v>
      </c>
      <c r="I69" s="30">
        <v>3.6399999999999997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8" t="s">
        <v>177</v>
      </c>
      <c r="D71" s="51"/>
      <c r="E71" s="6"/>
      <c r="F71" s="7"/>
      <c r="G71" s="25"/>
      <c r="H71" s="31">
        <v>32041.18</v>
      </c>
      <c r="I71" s="31">
        <f>SUMIFS(I:I,C:C,"Total")</f>
        <v>99.999999999999986</v>
      </c>
      <c r="J71" s="8"/>
    </row>
    <row r="74" spans="1:10" x14ac:dyDescent="0.25">
      <c r="C74" s="1" t="s">
        <v>178</v>
      </c>
    </row>
    <row r="75" spans="1:10" x14ac:dyDescent="0.25">
      <c r="C75" s="2" t="s">
        <v>179</v>
      </c>
    </row>
    <row r="76" spans="1:10" x14ac:dyDescent="0.25">
      <c r="C76" s="2" t="s">
        <v>180</v>
      </c>
    </row>
    <row r="77" spans="1:10" x14ac:dyDescent="0.25">
      <c r="C7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J11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854</v>
      </c>
      <c r="J2" s="34" t="s">
        <v>3592</v>
      </c>
    </row>
    <row r="3" spans="1:10" ht="16.5" x14ac:dyDescent="0.3">
      <c r="C3" s="1" t="s">
        <v>26</v>
      </c>
      <c r="D3" s="26" t="s">
        <v>855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379</v>
      </c>
      <c r="C10" s="53" t="s">
        <v>380</v>
      </c>
      <c r="D10" s="50" t="s">
        <v>381</v>
      </c>
      <c r="E10" s="9"/>
      <c r="F10" s="9" t="s">
        <v>117</v>
      </c>
      <c r="G10" s="24">
        <v>3317347</v>
      </c>
      <c r="H10" s="29">
        <v>8489.09</v>
      </c>
      <c r="I10" s="29">
        <v>6.14</v>
      </c>
      <c r="J10" s="12"/>
    </row>
    <row r="11" spans="1:10" x14ac:dyDescent="0.25">
      <c r="B11" s="11" t="s">
        <v>37</v>
      </c>
      <c r="C11" s="53" t="s">
        <v>38</v>
      </c>
      <c r="D11" s="50" t="s">
        <v>39</v>
      </c>
      <c r="E11" s="9"/>
      <c r="F11" s="9" t="s">
        <v>40</v>
      </c>
      <c r="G11" s="24">
        <v>632642</v>
      </c>
      <c r="H11" s="29">
        <v>8065.87</v>
      </c>
      <c r="I11" s="29">
        <v>5.83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1173921</v>
      </c>
      <c r="H12" s="29">
        <v>6017.52</v>
      </c>
      <c r="I12" s="29">
        <v>4.3499999999999996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800000</v>
      </c>
      <c r="H13" s="29">
        <v>5912.4</v>
      </c>
      <c r="I13" s="29">
        <v>4.2699999999999996</v>
      </c>
      <c r="J13" s="12"/>
    </row>
    <row r="14" spans="1:10" x14ac:dyDescent="0.25">
      <c r="B14" s="11" t="s">
        <v>195</v>
      </c>
      <c r="C14" s="53" t="s">
        <v>196</v>
      </c>
      <c r="D14" s="50" t="s">
        <v>197</v>
      </c>
      <c r="E14" s="9"/>
      <c r="F14" s="9" t="s">
        <v>96</v>
      </c>
      <c r="G14" s="24">
        <v>416786</v>
      </c>
      <c r="H14" s="29">
        <v>4822.63</v>
      </c>
      <c r="I14" s="29">
        <v>3.49</v>
      </c>
      <c r="J14" s="12"/>
    </row>
    <row r="15" spans="1:10" x14ac:dyDescent="0.25">
      <c r="B15" s="11" t="s">
        <v>59</v>
      </c>
      <c r="C15" s="53" t="s">
        <v>60</v>
      </c>
      <c r="D15" s="50" t="s">
        <v>61</v>
      </c>
      <c r="E15" s="9"/>
      <c r="F15" s="9" t="s">
        <v>58</v>
      </c>
      <c r="G15" s="24">
        <v>650000</v>
      </c>
      <c r="H15" s="29">
        <v>4526.28</v>
      </c>
      <c r="I15" s="29">
        <v>3.27</v>
      </c>
      <c r="J15" s="12"/>
    </row>
    <row r="16" spans="1:10" x14ac:dyDescent="0.25">
      <c r="B16" s="11" t="s">
        <v>856</v>
      </c>
      <c r="C16" s="53" t="s">
        <v>857</v>
      </c>
      <c r="D16" s="50" t="s">
        <v>858</v>
      </c>
      <c r="E16" s="9"/>
      <c r="F16" s="9" t="s">
        <v>259</v>
      </c>
      <c r="G16" s="24">
        <v>2277316</v>
      </c>
      <c r="H16" s="29">
        <v>4438.49</v>
      </c>
      <c r="I16" s="29">
        <v>3.21</v>
      </c>
      <c r="J16" s="12"/>
    </row>
    <row r="17" spans="2:10" x14ac:dyDescent="0.25">
      <c r="B17" s="11" t="s">
        <v>767</v>
      </c>
      <c r="C17" s="53" t="s">
        <v>768</v>
      </c>
      <c r="D17" s="50" t="s">
        <v>769</v>
      </c>
      <c r="E17" s="9"/>
      <c r="F17" s="9" t="s">
        <v>92</v>
      </c>
      <c r="G17" s="24">
        <v>2216280</v>
      </c>
      <c r="H17" s="29">
        <v>3603.67</v>
      </c>
      <c r="I17" s="29">
        <v>2.6</v>
      </c>
      <c r="J17" s="12"/>
    </row>
    <row r="18" spans="2:10" x14ac:dyDescent="0.25">
      <c r="B18" s="11" t="s">
        <v>316</v>
      </c>
      <c r="C18" s="53" t="s">
        <v>317</v>
      </c>
      <c r="D18" s="50" t="s">
        <v>318</v>
      </c>
      <c r="E18" s="9"/>
      <c r="F18" s="9" t="s">
        <v>48</v>
      </c>
      <c r="G18" s="24">
        <v>300000</v>
      </c>
      <c r="H18" s="29">
        <v>3529.2</v>
      </c>
      <c r="I18" s="29">
        <v>2.5499999999999998</v>
      </c>
      <c r="J18" s="12"/>
    </row>
    <row r="19" spans="2:10" x14ac:dyDescent="0.25">
      <c r="B19" s="11" t="s">
        <v>231</v>
      </c>
      <c r="C19" s="53" t="s">
        <v>232</v>
      </c>
      <c r="D19" s="50" t="s">
        <v>233</v>
      </c>
      <c r="E19" s="9"/>
      <c r="F19" s="9" t="s">
        <v>227</v>
      </c>
      <c r="G19" s="24">
        <v>225000</v>
      </c>
      <c r="H19" s="29">
        <v>3257.55</v>
      </c>
      <c r="I19" s="29">
        <v>2.35</v>
      </c>
      <c r="J19" s="12"/>
    </row>
    <row r="20" spans="2:10" x14ac:dyDescent="0.25">
      <c r="B20" s="11" t="s">
        <v>363</v>
      </c>
      <c r="C20" s="53" t="s">
        <v>364</v>
      </c>
      <c r="D20" s="50" t="s">
        <v>365</v>
      </c>
      <c r="E20" s="9"/>
      <c r="F20" s="9" t="s">
        <v>48</v>
      </c>
      <c r="G20" s="24">
        <v>3000000</v>
      </c>
      <c r="H20" s="29">
        <v>3169.5</v>
      </c>
      <c r="I20" s="29">
        <v>2.29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910000</v>
      </c>
      <c r="H21" s="29">
        <v>3110.84</v>
      </c>
      <c r="I21" s="29">
        <v>2.25</v>
      </c>
      <c r="J21" s="12"/>
    </row>
    <row r="22" spans="2:10" x14ac:dyDescent="0.25">
      <c r="B22" s="11" t="s">
        <v>184</v>
      </c>
      <c r="C22" s="53" t="s">
        <v>185</v>
      </c>
      <c r="D22" s="50" t="s">
        <v>186</v>
      </c>
      <c r="E22" s="9"/>
      <c r="F22" s="9" t="s">
        <v>187</v>
      </c>
      <c r="G22" s="24">
        <v>2012140</v>
      </c>
      <c r="H22" s="29">
        <v>3006.14</v>
      </c>
      <c r="I22" s="29">
        <v>2.17</v>
      </c>
      <c r="J22" s="12"/>
    </row>
    <row r="23" spans="2:10" x14ac:dyDescent="0.25">
      <c r="B23" s="11" t="s">
        <v>427</v>
      </c>
      <c r="C23" s="53" t="s">
        <v>428</v>
      </c>
      <c r="D23" s="50" t="s">
        <v>429</v>
      </c>
      <c r="E23" s="9"/>
      <c r="F23" s="9" t="s">
        <v>153</v>
      </c>
      <c r="G23" s="24">
        <v>71970</v>
      </c>
      <c r="H23" s="29">
        <v>2979.77</v>
      </c>
      <c r="I23" s="29">
        <v>2.15</v>
      </c>
      <c r="J23" s="12"/>
    </row>
    <row r="24" spans="2:10" x14ac:dyDescent="0.25">
      <c r="B24" s="11" t="s">
        <v>82</v>
      </c>
      <c r="C24" s="53" t="s">
        <v>83</v>
      </c>
      <c r="D24" s="50" t="s">
        <v>84</v>
      </c>
      <c r="E24" s="9"/>
      <c r="F24" s="9" t="s">
        <v>85</v>
      </c>
      <c r="G24" s="24">
        <v>659516</v>
      </c>
      <c r="H24" s="29">
        <v>2918.03</v>
      </c>
      <c r="I24" s="29">
        <v>2.11</v>
      </c>
      <c r="J24" s="12"/>
    </row>
    <row r="25" spans="2:10" x14ac:dyDescent="0.25">
      <c r="B25" s="11" t="s">
        <v>859</v>
      </c>
      <c r="C25" s="53" t="s">
        <v>860</v>
      </c>
      <c r="D25" s="50" t="s">
        <v>861</v>
      </c>
      <c r="E25" s="9"/>
      <c r="F25" s="9" t="s">
        <v>117</v>
      </c>
      <c r="G25" s="24">
        <v>800000</v>
      </c>
      <c r="H25" s="29">
        <v>2626</v>
      </c>
      <c r="I25" s="29">
        <v>1.9</v>
      </c>
      <c r="J25" s="12"/>
    </row>
    <row r="26" spans="2:10" x14ac:dyDescent="0.25">
      <c r="B26" s="11" t="s">
        <v>52</v>
      </c>
      <c r="C26" s="53" t="s">
        <v>53</v>
      </c>
      <c r="D26" s="50" t="s">
        <v>54</v>
      </c>
      <c r="E26" s="9"/>
      <c r="F26" s="9" t="s">
        <v>40</v>
      </c>
      <c r="G26" s="24">
        <v>161867</v>
      </c>
      <c r="H26" s="29">
        <v>2614.48</v>
      </c>
      <c r="I26" s="29">
        <v>1.89</v>
      </c>
      <c r="J26" s="12"/>
    </row>
    <row r="27" spans="2:10" x14ac:dyDescent="0.25">
      <c r="B27" s="11" t="s">
        <v>141</v>
      </c>
      <c r="C27" s="53" t="s">
        <v>142</v>
      </c>
      <c r="D27" s="50" t="s">
        <v>143</v>
      </c>
      <c r="E27" s="9"/>
      <c r="F27" s="9" t="s">
        <v>58</v>
      </c>
      <c r="G27" s="24">
        <v>230000</v>
      </c>
      <c r="H27" s="29">
        <v>2593.6</v>
      </c>
      <c r="I27" s="29">
        <v>1.87</v>
      </c>
      <c r="J27" s="12"/>
    </row>
    <row r="28" spans="2:10" x14ac:dyDescent="0.25">
      <c r="B28" s="11" t="s">
        <v>228</v>
      </c>
      <c r="C28" s="53" t="s">
        <v>229</v>
      </c>
      <c r="D28" s="50" t="s">
        <v>230</v>
      </c>
      <c r="E28" s="9"/>
      <c r="F28" s="9" t="s">
        <v>81</v>
      </c>
      <c r="G28" s="24">
        <v>290000</v>
      </c>
      <c r="H28" s="29">
        <v>2555.77</v>
      </c>
      <c r="I28" s="29">
        <v>1.85</v>
      </c>
      <c r="J28" s="12"/>
    </row>
    <row r="29" spans="2:10" x14ac:dyDescent="0.25">
      <c r="B29" s="11" t="s">
        <v>862</v>
      </c>
      <c r="C29" s="53" t="s">
        <v>863</v>
      </c>
      <c r="D29" s="50" t="s">
        <v>864</v>
      </c>
      <c r="E29" s="9"/>
      <c r="F29" s="9" t="s">
        <v>68</v>
      </c>
      <c r="G29" s="24">
        <v>1945000</v>
      </c>
      <c r="H29" s="29">
        <v>2504.19</v>
      </c>
      <c r="I29" s="29">
        <v>1.81</v>
      </c>
      <c r="J29" s="12"/>
    </row>
    <row r="30" spans="2:10" x14ac:dyDescent="0.25">
      <c r="B30" s="11" t="s">
        <v>865</v>
      </c>
      <c r="C30" s="53" t="s">
        <v>866</v>
      </c>
      <c r="D30" s="50" t="s">
        <v>867</v>
      </c>
      <c r="E30" s="9"/>
      <c r="F30" s="9" t="s">
        <v>113</v>
      </c>
      <c r="G30" s="24">
        <v>2397885</v>
      </c>
      <c r="H30" s="29">
        <v>2426.66</v>
      </c>
      <c r="I30" s="29">
        <v>1.75</v>
      </c>
      <c r="J30" s="12"/>
    </row>
    <row r="31" spans="2:10" x14ac:dyDescent="0.25">
      <c r="B31" s="11" t="s">
        <v>840</v>
      </c>
      <c r="C31" s="53" t="s">
        <v>841</v>
      </c>
      <c r="D31" s="50" t="s">
        <v>842</v>
      </c>
      <c r="E31" s="9"/>
      <c r="F31" s="9" t="s">
        <v>153</v>
      </c>
      <c r="G31" s="24">
        <v>3500000</v>
      </c>
      <c r="H31" s="29">
        <v>2385.25</v>
      </c>
      <c r="I31" s="29">
        <v>1.72</v>
      </c>
      <c r="J31" s="12"/>
    </row>
    <row r="32" spans="2:10" x14ac:dyDescent="0.25">
      <c r="B32" s="11" t="s">
        <v>868</v>
      </c>
      <c r="C32" s="53" t="s">
        <v>869</v>
      </c>
      <c r="D32" s="50" t="s">
        <v>870</v>
      </c>
      <c r="E32" s="9"/>
      <c r="F32" s="9" t="s">
        <v>44</v>
      </c>
      <c r="G32" s="24">
        <v>840000</v>
      </c>
      <c r="H32" s="29">
        <v>2373.84</v>
      </c>
      <c r="I32" s="29">
        <v>1.72</v>
      </c>
      <c r="J32" s="12"/>
    </row>
    <row r="33" spans="2:10" x14ac:dyDescent="0.25">
      <c r="B33" s="11" t="s">
        <v>328</v>
      </c>
      <c r="C33" s="53" t="s">
        <v>329</v>
      </c>
      <c r="D33" s="50" t="s">
        <v>330</v>
      </c>
      <c r="E33" s="9"/>
      <c r="F33" s="9" t="s">
        <v>227</v>
      </c>
      <c r="G33" s="24">
        <v>4393016</v>
      </c>
      <c r="H33" s="29">
        <v>2341.48</v>
      </c>
      <c r="I33" s="29">
        <v>1.69</v>
      </c>
      <c r="J33" s="12"/>
    </row>
    <row r="34" spans="2:10" x14ac:dyDescent="0.25">
      <c r="B34" s="11" t="s">
        <v>871</v>
      </c>
      <c r="C34" s="53" t="s">
        <v>872</v>
      </c>
      <c r="D34" s="50" t="s">
        <v>873</v>
      </c>
      <c r="E34" s="9"/>
      <c r="F34" s="9" t="s">
        <v>255</v>
      </c>
      <c r="G34" s="24">
        <v>620660</v>
      </c>
      <c r="H34" s="29">
        <v>2302.34</v>
      </c>
      <c r="I34" s="29">
        <v>1.66</v>
      </c>
      <c r="J34" s="12"/>
    </row>
    <row r="35" spans="2:10" x14ac:dyDescent="0.25">
      <c r="B35" s="11" t="s">
        <v>874</v>
      </c>
      <c r="C35" s="53" t="s">
        <v>875</v>
      </c>
      <c r="D35" s="50" t="s">
        <v>876</v>
      </c>
      <c r="E35" s="9"/>
      <c r="F35" s="9" t="s">
        <v>153</v>
      </c>
      <c r="G35" s="24">
        <v>500000</v>
      </c>
      <c r="H35" s="29">
        <v>2249.5</v>
      </c>
      <c r="I35" s="29">
        <v>1.63</v>
      </c>
      <c r="J35" s="12"/>
    </row>
    <row r="36" spans="2:10" x14ac:dyDescent="0.25">
      <c r="B36" s="11" t="s">
        <v>313</v>
      </c>
      <c r="C36" s="53" t="s">
        <v>314</v>
      </c>
      <c r="D36" s="50" t="s">
        <v>315</v>
      </c>
      <c r="E36" s="9"/>
      <c r="F36" s="9" t="s">
        <v>160</v>
      </c>
      <c r="G36" s="24">
        <v>1600200</v>
      </c>
      <c r="H36" s="29">
        <v>2017.05</v>
      </c>
      <c r="I36" s="29">
        <v>1.46</v>
      </c>
      <c r="J36" s="12"/>
    </row>
    <row r="37" spans="2:10" x14ac:dyDescent="0.25">
      <c r="B37" s="11" t="s">
        <v>877</v>
      </c>
      <c r="C37" s="53" t="s">
        <v>878</v>
      </c>
      <c r="D37" s="50" t="s">
        <v>879</v>
      </c>
      <c r="E37" s="9"/>
      <c r="F37" s="9" t="s">
        <v>96</v>
      </c>
      <c r="G37" s="24">
        <v>2300000</v>
      </c>
      <c r="H37" s="29">
        <v>1856.1</v>
      </c>
      <c r="I37" s="29">
        <v>1.34</v>
      </c>
      <c r="J37" s="12"/>
    </row>
    <row r="38" spans="2:10" x14ac:dyDescent="0.25">
      <c r="B38" s="11" t="s">
        <v>421</v>
      </c>
      <c r="C38" s="53" t="s">
        <v>422</v>
      </c>
      <c r="D38" s="50" t="s">
        <v>423</v>
      </c>
      <c r="E38" s="9"/>
      <c r="F38" s="9" t="s">
        <v>187</v>
      </c>
      <c r="G38" s="24">
        <v>457024</v>
      </c>
      <c r="H38" s="29">
        <v>1726.87</v>
      </c>
      <c r="I38" s="29">
        <v>1.25</v>
      </c>
      <c r="J38" s="12"/>
    </row>
    <row r="39" spans="2:10" x14ac:dyDescent="0.25">
      <c r="B39" s="11" t="s">
        <v>243</v>
      </c>
      <c r="C39" s="53" t="s">
        <v>244</v>
      </c>
      <c r="D39" s="50" t="s">
        <v>245</v>
      </c>
      <c r="E39" s="9"/>
      <c r="F39" s="9" t="s">
        <v>217</v>
      </c>
      <c r="G39" s="24">
        <v>2322045</v>
      </c>
      <c r="H39" s="29">
        <v>1702.06</v>
      </c>
      <c r="I39" s="29">
        <v>1.23</v>
      </c>
      <c r="J39" s="12"/>
    </row>
    <row r="40" spans="2:10" x14ac:dyDescent="0.25">
      <c r="B40" s="11" t="s">
        <v>325</v>
      </c>
      <c r="C40" s="53" t="s">
        <v>326</v>
      </c>
      <c r="D40" s="50" t="s">
        <v>327</v>
      </c>
      <c r="E40" s="9"/>
      <c r="F40" s="9" t="s">
        <v>259</v>
      </c>
      <c r="G40" s="24">
        <v>1839475</v>
      </c>
      <c r="H40" s="29">
        <v>1400.76</v>
      </c>
      <c r="I40" s="29">
        <v>1.01</v>
      </c>
      <c r="J40" s="12"/>
    </row>
    <row r="41" spans="2:10" x14ac:dyDescent="0.25">
      <c r="B41" s="11" t="s">
        <v>278</v>
      </c>
      <c r="C41" s="53" t="s">
        <v>279</v>
      </c>
      <c r="D41" s="50" t="s">
        <v>280</v>
      </c>
      <c r="E41" s="9"/>
      <c r="F41" s="9" t="s">
        <v>153</v>
      </c>
      <c r="G41" s="24">
        <v>170000</v>
      </c>
      <c r="H41" s="29">
        <v>1361.11</v>
      </c>
      <c r="I41" s="29">
        <v>0.98</v>
      </c>
      <c r="J41" s="12"/>
    </row>
    <row r="42" spans="2:10" x14ac:dyDescent="0.25">
      <c r="B42" s="11" t="s">
        <v>275</v>
      </c>
      <c r="C42" s="53" t="s">
        <v>276</v>
      </c>
      <c r="D42" s="50" t="s">
        <v>277</v>
      </c>
      <c r="E42" s="9"/>
      <c r="F42" s="9" t="s">
        <v>44</v>
      </c>
      <c r="G42" s="24">
        <v>1025866</v>
      </c>
      <c r="H42" s="29">
        <v>1347.99</v>
      </c>
      <c r="I42" s="29">
        <v>0.97</v>
      </c>
      <c r="J42" s="12"/>
    </row>
    <row r="43" spans="2:10" x14ac:dyDescent="0.25">
      <c r="B43" s="11" t="s">
        <v>880</v>
      </c>
      <c r="C43" s="53" t="s">
        <v>881</v>
      </c>
      <c r="D43" s="50" t="s">
        <v>882</v>
      </c>
      <c r="E43" s="9"/>
      <c r="F43" s="9" t="s">
        <v>213</v>
      </c>
      <c r="G43" s="24">
        <v>1700000</v>
      </c>
      <c r="H43" s="29">
        <v>1193.4000000000001</v>
      </c>
      <c r="I43" s="29">
        <v>0.86</v>
      </c>
      <c r="J43" s="12"/>
    </row>
    <row r="44" spans="2:10" x14ac:dyDescent="0.25">
      <c r="B44" s="11" t="s">
        <v>883</v>
      </c>
      <c r="C44" s="53" t="s">
        <v>884</v>
      </c>
      <c r="D44" s="50" t="s">
        <v>885</v>
      </c>
      <c r="E44" s="9"/>
      <c r="F44" s="9" t="s">
        <v>213</v>
      </c>
      <c r="G44" s="24">
        <v>1152937</v>
      </c>
      <c r="H44" s="29">
        <v>1046.8699999999999</v>
      </c>
      <c r="I44" s="29">
        <v>0.76</v>
      </c>
      <c r="J44" s="12"/>
    </row>
    <row r="45" spans="2:10" x14ac:dyDescent="0.25">
      <c r="B45" s="11" t="s">
        <v>520</v>
      </c>
      <c r="C45" s="53" t="s">
        <v>521</v>
      </c>
      <c r="D45" s="50" t="s">
        <v>522</v>
      </c>
      <c r="E45" s="9"/>
      <c r="F45" s="9" t="s">
        <v>48</v>
      </c>
      <c r="G45" s="24">
        <v>512236</v>
      </c>
      <c r="H45" s="29">
        <v>979.4</v>
      </c>
      <c r="I45" s="29">
        <v>0.71</v>
      </c>
      <c r="J45" s="12"/>
    </row>
    <row r="46" spans="2:10" x14ac:dyDescent="0.25">
      <c r="B46" s="11" t="s">
        <v>843</v>
      </c>
      <c r="C46" s="53" t="s">
        <v>844</v>
      </c>
      <c r="D46" s="50" t="s">
        <v>845</v>
      </c>
      <c r="E46" s="9"/>
      <c r="F46" s="9" t="s">
        <v>153</v>
      </c>
      <c r="G46" s="24">
        <v>196523</v>
      </c>
      <c r="H46" s="29">
        <v>875.9</v>
      </c>
      <c r="I46" s="29">
        <v>0.63</v>
      </c>
      <c r="J46" s="12"/>
    </row>
    <row r="47" spans="2:10" x14ac:dyDescent="0.25">
      <c r="B47" s="11" t="s">
        <v>469</v>
      </c>
      <c r="C47" s="53" t="s">
        <v>470</v>
      </c>
      <c r="D47" s="50" t="s">
        <v>471</v>
      </c>
      <c r="E47" s="9"/>
      <c r="F47" s="9" t="s">
        <v>92</v>
      </c>
      <c r="G47" s="24">
        <v>1335273</v>
      </c>
      <c r="H47" s="29">
        <v>610.22</v>
      </c>
      <c r="I47" s="29">
        <v>0.44</v>
      </c>
      <c r="J47" s="12"/>
    </row>
    <row r="48" spans="2:10" x14ac:dyDescent="0.25">
      <c r="B48" s="11" t="s">
        <v>886</v>
      </c>
      <c r="C48" s="53" t="s">
        <v>609</v>
      </c>
      <c r="D48" s="50" t="s">
        <v>887</v>
      </c>
      <c r="E48" s="9"/>
      <c r="F48" s="9" t="s">
        <v>40</v>
      </c>
      <c r="G48" s="24">
        <v>333024</v>
      </c>
      <c r="H48" s="29">
        <v>349.34</v>
      </c>
      <c r="I48" s="29">
        <v>0.25</v>
      </c>
      <c r="J48" s="12"/>
    </row>
    <row r="49" spans="2:10" x14ac:dyDescent="0.25">
      <c r="B49" s="11" t="s">
        <v>888</v>
      </c>
      <c r="C49" s="53" t="s">
        <v>889</v>
      </c>
      <c r="D49" s="50" t="s">
        <v>890</v>
      </c>
      <c r="E49" s="9"/>
      <c r="F49" s="9" t="s">
        <v>153</v>
      </c>
      <c r="G49" s="24">
        <v>102169</v>
      </c>
      <c r="H49" s="29">
        <v>344.62</v>
      </c>
      <c r="I49" s="29">
        <v>0.25</v>
      </c>
      <c r="J49" s="12"/>
    </row>
    <row r="50" spans="2:10" x14ac:dyDescent="0.25">
      <c r="B50" s="11" t="s">
        <v>395</v>
      </c>
      <c r="C50" s="53" t="s">
        <v>396</v>
      </c>
      <c r="D50" s="50" t="s">
        <v>397</v>
      </c>
      <c r="E50" s="9"/>
      <c r="F50" s="9" t="s">
        <v>48</v>
      </c>
      <c r="G50" s="24">
        <v>31463</v>
      </c>
      <c r="H50" s="29">
        <v>126.65</v>
      </c>
      <c r="I50" s="29">
        <v>0.09</v>
      </c>
      <c r="J50" s="12"/>
    </row>
    <row r="51" spans="2:10" x14ac:dyDescent="0.25">
      <c r="C51" s="56" t="s">
        <v>161</v>
      </c>
      <c r="D51" s="50"/>
      <c r="E51" s="9"/>
      <c r="F51" s="9"/>
      <c r="G51" s="24"/>
      <c r="H51" s="30">
        <v>111758.43</v>
      </c>
      <c r="I51" s="30">
        <v>80.75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6" t="s">
        <v>3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2:10" x14ac:dyDescent="0.25">
      <c r="C54" s="53"/>
      <c r="D54" s="50"/>
      <c r="E54" s="9"/>
      <c r="F54" s="9"/>
      <c r="G54" s="24"/>
      <c r="H54" s="29"/>
      <c r="I54" s="29"/>
      <c r="J54" s="12"/>
    </row>
    <row r="55" spans="2:10" x14ac:dyDescent="0.25">
      <c r="C55" s="56" t="s">
        <v>4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6" t="s">
        <v>5</v>
      </c>
      <c r="D57" s="50"/>
      <c r="E57" s="9"/>
      <c r="F57" s="9"/>
      <c r="G57" s="24"/>
      <c r="H57" s="29"/>
      <c r="I57" s="29"/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6" t="s">
        <v>6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7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10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11</v>
      </c>
      <c r="D69" s="50"/>
      <c r="E69" s="9"/>
      <c r="F69" s="9"/>
      <c r="G69" s="24"/>
      <c r="H69" s="29"/>
      <c r="I69" s="29"/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13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6" t="s">
        <v>14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6" t="s">
        <v>15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16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A79" s="15"/>
      <c r="B79" s="33"/>
      <c r="C79" s="54" t="s">
        <v>17</v>
      </c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18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19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20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C86" s="55" t="s">
        <v>21</v>
      </c>
      <c r="D86" s="50"/>
      <c r="E86" s="9"/>
      <c r="F86" s="9"/>
      <c r="G86" s="24"/>
      <c r="H86" s="29"/>
      <c r="I86" s="29"/>
      <c r="J86" s="12"/>
    </row>
    <row r="87" spans="1:10" x14ac:dyDescent="0.25">
      <c r="B87" s="11" t="s">
        <v>891</v>
      </c>
      <c r="C87" s="53" t="s">
        <v>892</v>
      </c>
      <c r="D87" s="50"/>
      <c r="E87" s="9"/>
      <c r="F87" s="9"/>
      <c r="G87" s="24"/>
      <c r="H87" s="29">
        <v>3000</v>
      </c>
      <c r="I87" s="29">
        <v>2.17</v>
      </c>
      <c r="J87" s="12"/>
    </row>
    <row r="88" spans="1:10" x14ac:dyDescent="0.25">
      <c r="B88" s="11" t="s">
        <v>893</v>
      </c>
      <c r="C88" s="53" t="s">
        <v>894</v>
      </c>
      <c r="D88" s="50"/>
      <c r="E88" s="9"/>
      <c r="F88" s="9"/>
      <c r="G88" s="24"/>
      <c r="H88" s="29">
        <v>2000</v>
      </c>
      <c r="I88" s="29">
        <v>1.45</v>
      </c>
      <c r="J88" s="12"/>
    </row>
    <row r="89" spans="1:10" x14ac:dyDescent="0.25">
      <c r="C89" s="56" t="s">
        <v>161</v>
      </c>
      <c r="D89" s="50"/>
      <c r="E89" s="9"/>
      <c r="F89" s="9"/>
      <c r="G89" s="24"/>
      <c r="H89" s="30">
        <v>5000</v>
      </c>
      <c r="I89" s="30">
        <v>3.62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5" t="s">
        <v>22</v>
      </c>
      <c r="D91" s="50"/>
      <c r="E91" s="9"/>
      <c r="F91" s="9"/>
      <c r="G91" s="24"/>
      <c r="H91" s="29"/>
      <c r="I91" s="29"/>
      <c r="J91" s="12"/>
    </row>
    <row r="92" spans="1:10" x14ac:dyDescent="0.25">
      <c r="B92" s="11" t="s">
        <v>174</v>
      </c>
      <c r="C92" s="53" t="s">
        <v>175</v>
      </c>
      <c r="D92" s="50"/>
      <c r="E92" s="9"/>
      <c r="F92" s="9"/>
      <c r="G92" s="24"/>
      <c r="H92" s="29">
        <v>21557.47</v>
      </c>
      <c r="I92" s="29">
        <v>15.58</v>
      </c>
      <c r="J92" s="12"/>
    </row>
    <row r="93" spans="1:10" x14ac:dyDescent="0.25">
      <c r="C93" s="56" t="s">
        <v>161</v>
      </c>
      <c r="D93" s="50"/>
      <c r="E93" s="9"/>
      <c r="F93" s="9"/>
      <c r="G93" s="24"/>
      <c r="H93" s="30">
        <v>21557.47</v>
      </c>
      <c r="I93" s="30">
        <v>15.58</v>
      </c>
      <c r="J93" s="12"/>
    </row>
    <row r="94" spans="1:10" x14ac:dyDescent="0.25">
      <c r="C94" s="53"/>
      <c r="D94" s="50"/>
      <c r="E94" s="9"/>
      <c r="F94" s="9"/>
      <c r="G94" s="24"/>
      <c r="H94" s="29"/>
      <c r="I94" s="29"/>
      <c r="J94" s="12"/>
    </row>
    <row r="95" spans="1:10" x14ac:dyDescent="0.25">
      <c r="A95" s="15"/>
      <c r="B95" s="33"/>
      <c r="C95" s="54" t="s">
        <v>23</v>
      </c>
      <c r="D95" s="50"/>
      <c r="E95" s="9"/>
      <c r="F95" s="9"/>
      <c r="G95" s="24"/>
      <c r="H95" s="29"/>
      <c r="I95" s="29"/>
      <c r="J95" s="12"/>
    </row>
    <row r="96" spans="1:10" x14ac:dyDescent="0.25">
      <c r="A96" s="33"/>
      <c r="B96" s="33"/>
      <c r="C96" s="57" t="s">
        <v>3687</v>
      </c>
      <c r="D96" s="50"/>
      <c r="E96" s="9"/>
      <c r="F96" s="9"/>
      <c r="G96" s="24"/>
      <c r="H96" s="29">
        <v>492.5</v>
      </c>
      <c r="I96" s="29">
        <v>0.36</v>
      </c>
      <c r="J96" s="12"/>
    </row>
    <row r="97" spans="2:10" x14ac:dyDescent="0.25">
      <c r="B97" s="11"/>
      <c r="C97" s="53" t="s">
        <v>176</v>
      </c>
      <c r="D97" s="50"/>
      <c r="E97" s="9"/>
      <c r="F97" s="9"/>
      <c r="G97" s="24"/>
      <c r="H97" s="29">
        <v>-470.38</v>
      </c>
      <c r="I97" s="29">
        <v>-0.30999999999999994</v>
      </c>
      <c r="J97" s="12"/>
    </row>
    <row r="98" spans="2:10" x14ac:dyDescent="0.25">
      <c r="C98" s="56" t="s">
        <v>161</v>
      </c>
      <c r="D98" s="50"/>
      <c r="E98" s="9"/>
      <c r="F98" s="9"/>
      <c r="G98" s="24"/>
      <c r="H98" s="30">
        <v>22.12</v>
      </c>
      <c r="I98" s="30">
        <v>0.05</v>
      </c>
      <c r="J98" s="12"/>
    </row>
    <row r="99" spans="2:10" x14ac:dyDescent="0.25">
      <c r="C99" s="53"/>
      <c r="D99" s="50"/>
      <c r="E99" s="9"/>
      <c r="F99" s="9"/>
      <c r="G99" s="24"/>
      <c r="H99" s="29"/>
      <c r="I99" s="29"/>
      <c r="J99" s="12"/>
    </row>
    <row r="100" spans="2:10" x14ac:dyDescent="0.25">
      <c r="C100" s="58" t="s">
        <v>177</v>
      </c>
      <c r="D100" s="51"/>
      <c r="E100" s="6"/>
      <c r="F100" s="7"/>
      <c r="G100" s="25"/>
      <c r="H100" s="31">
        <v>138338.01999999999</v>
      </c>
      <c r="I100" s="31">
        <f>SUMIFS(I:I,C:C,"Total")</f>
        <v>100</v>
      </c>
      <c r="J100" s="8"/>
    </row>
    <row r="102" spans="2:10" s="46" customFormat="1" ht="15.75" x14ac:dyDescent="0.3">
      <c r="C102" s="46" t="s">
        <v>3610</v>
      </c>
      <c r="G102" s="47"/>
      <c r="H102" s="47"/>
      <c r="I102" s="47"/>
    </row>
    <row r="103" spans="2:10" s="38" customFormat="1" ht="27" x14ac:dyDescent="0.25">
      <c r="B103" s="39"/>
      <c r="C103" s="39" t="s">
        <v>3605</v>
      </c>
      <c r="D103" s="39" t="s">
        <v>3606</v>
      </c>
      <c r="E103" s="39" t="s">
        <v>3607</v>
      </c>
      <c r="F103" s="39" t="s">
        <v>32</v>
      </c>
      <c r="G103" s="40" t="s">
        <v>33</v>
      </c>
      <c r="H103" s="41" t="s">
        <v>3608</v>
      </c>
      <c r="I103" s="40" t="s">
        <v>35</v>
      </c>
      <c r="J103" s="39" t="s">
        <v>36</v>
      </c>
    </row>
    <row r="104" spans="2:10" s="38" customFormat="1" x14ac:dyDescent="0.25">
      <c r="B104" s="39"/>
      <c r="C104" s="39" t="s">
        <v>3598</v>
      </c>
      <c r="D104" s="39"/>
      <c r="E104" s="39"/>
      <c r="F104" s="39"/>
      <c r="G104" s="40"/>
      <c r="H104" s="41"/>
      <c r="I104" s="40"/>
      <c r="J104" s="39"/>
    </row>
    <row r="105" spans="2:10" x14ac:dyDescent="0.25">
      <c r="B105" s="42">
        <v>3700024</v>
      </c>
      <c r="C105" s="42" t="s">
        <v>3596</v>
      </c>
      <c r="D105" s="42" t="s">
        <v>3597</v>
      </c>
      <c r="E105" s="42"/>
      <c r="F105" s="42" t="s">
        <v>12</v>
      </c>
      <c r="G105" s="43">
        <v>37500</v>
      </c>
      <c r="H105" s="43">
        <v>4537.4437500000004</v>
      </c>
      <c r="I105" s="43">
        <v>3.28</v>
      </c>
      <c r="J105" s="42"/>
    </row>
    <row r="106" spans="2:10" s="1" customFormat="1" x14ac:dyDescent="0.25">
      <c r="B106" s="44"/>
      <c r="C106" s="44" t="s">
        <v>3600</v>
      </c>
      <c r="D106" s="44"/>
      <c r="E106" s="44"/>
      <c r="F106" s="44"/>
      <c r="G106" s="45"/>
      <c r="H106" s="45"/>
      <c r="I106" s="45"/>
      <c r="J106" s="44"/>
    </row>
    <row r="107" spans="2:10" x14ac:dyDescent="0.25">
      <c r="B107" s="42">
        <v>2207163</v>
      </c>
      <c r="C107" s="42" t="s">
        <v>3599</v>
      </c>
      <c r="D107" s="42" t="s">
        <v>3597</v>
      </c>
      <c r="E107" s="42"/>
      <c r="F107" s="42" t="s">
        <v>153</v>
      </c>
      <c r="G107" s="43">
        <v>200000</v>
      </c>
      <c r="H107" s="43">
        <v>903.5</v>
      </c>
      <c r="I107" s="43">
        <v>0.65</v>
      </c>
      <c r="J107" s="42"/>
    </row>
    <row r="108" spans="2:10" x14ac:dyDescent="0.25">
      <c r="B108" s="42">
        <v>2207306</v>
      </c>
      <c r="C108" s="42" t="s">
        <v>3601</v>
      </c>
      <c r="D108" s="42" t="s">
        <v>3597</v>
      </c>
      <c r="E108" s="42"/>
      <c r="F108" s="42" t="s">
        <v>40</v>
      </c>
      <c r="G108" s="43">
        <v>2996000</v>
      </c>
      <c r="H108" s="43">
        <v>1975.8620000000001</v>
      </c>
      <c r="I108" s="43">
        <v>1.43</v>
      </c>
      <c r="J108" s="42"/>
    </row>
    <row r="109" spans="2:10" x14ac:dyDescent="0.25">
      <c r="B109" s="42">
        <v>2207232</v>
      </c>
      <c r="C109" s="42" t="s">
        <v>3602</v>
      </c>
      <c r="D109" s="42" t="s">
        <v>3597</v>
      </c>
      <c r="E109" s="42"/>
      <c r="F109" s="42" t="s">
        <v>136</v>
      </c>
      <c r="G109" s="43">
        <v>1365000</v>
      </c>
      <c r="H109" s="43">
        <v>2738.8724999999999</v>
      </c>
      <c r="I109" s="43">
        <v>1.98</v>
      </c>
      <c r="J109" s="42"/>
    </row>
    <row r="110" spans="2:10" x14ac:dyDescent="0.25">
      <c r="B110" s="42">
        <v>2207356</v>
      </c>
      <c r="C110" s="42" t="s">
        <v>3603</v>
      </c>
      <c r="D110" s="42" t="s">
        <v>3597</v>
      </c>
      <c r="E110" s="42"/>
      <c r="F110" s="42" t="s">
        <v>92</v>
      </c>
      <c r="G110" s="43">
        <v>390000</v>
      </c>
      <c r="H110" s="43">
        <v>2745.21</v>
      </c>
      <c r="I110" s="43">
        <v>1.98</v>
      </c>
      <c r="J110" s="42"/>
    </row>
    <row r="111" spans="2:10" x14ac:dyDescent="0.25">
      <c r="B111" s="42">
        <v>2207170</v>
      </c>
      <c r="C111" s="42" t="s">
        <v>3604</v>
      </c>
      <c r="D111" s="42" t="s">
        <v>3597</v>
      </c>
      <c r="E111" s="42"/>
      <c r="F111" s="42" t="s">
        <v>40</v>
      </c>
      <c r="G111" s="43">
        <v>4248000</v>
      </c>
      <c r="H111" s="43">
        <v>4471.0200000000004</v>
      </c>
      <c r="I111" s="43">
        <v>3.23</v>
      </c>
      <c r="J111" s="42"/>
    </row>
    <row r="112" spans="2:10" s="1" customFormat="1" x14ac:dyDescent="0.25">
      <c r="B112" s="44"/>
      <c r="C112" s="44" t="s">
        <v>3609</v>
      </c>
      <c r="D112" s="44"/>
      <c r="E112" s="44"/>
      <c r="F112" s="44"/>
      <c r="G112" s="45"/>
      <c r="H112" s="45">
        <f>SUM(H104:H111)</f>
        <v>17371.90825</v>
      </c>
      <c r="I112" s="45">
        <f>SUM(I104:I111)</f>
        <v>12.55</v>
      </c>
      <c r="J112" s="44"/>
    </row>
    <row r="114" spans="3:3" x14ac:dyDescent="0.25">
      <c r="C114" s="1" t="s">
        <v>178</v>
      </c>
    </row>
    <row r="115" spans="3:3" x14ac:dyDescent="0.25">
      <c r="C115" s="2" t="s">
        <v>179</v>
      </c>
    </row>
    <row r="116" spans="3:3" x14ac:dyDescent="0.25">
      <c r="C116" s="2" t="s">
        <v>180</v>
      </c>
    </row>
    <row r="117" spans="3:3" x14ac:dyDescent="0.25">
      <c r="C11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8"/>
  <dimension ref="A1:J11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3268</v>
      </c>
      <c r="J2" s="34" t="s">
        <v>3592</v>
      </c>
    </row>
    <row r="3" spans="1:10" ht="16.5" x14ac:dyDescent="0.3">
      <c r="C3" s="1" t="s">
        <v>26</v>
      </c>
      <c r="D3" s="26" t="s">
        <v>3269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141</v>
      </c>
      <c r="C10" s="53" t="s">
        <v>142</v>
      </c>
      <c r="D10" s="50" t="s">
        <v>143</v>
      </c>
      <c r="E10" s="9"/>
      <c r="F10" s="9" t="s">
        <v>58</v>
      </c>
      <c r="G10" s="24">
        <v>36409</v>
      </c>
      <c r="H10" s="29">
        <v>410.57</v>
      </c>
      <c r="I10" s="29">
        <v>8.4</v>
      </c>
      <c r="J10" s="12"/>
    </row>
    <row r="11" spans="1:10" x14ac:dyDescent="0.25">
      <c r="B11" s="11" t="s">
        <v>442</v>
      </c>
      <c r="C11" s="53" t="s">
        <v>443</v>
      </c>
      <c r="D11" s="50" t="s">
        <v>444</v>
      </c>
      <c r="E11" s="9"/>
      <c r="F11" s="9" t="s">
        <v>153</v>
      </c>
      <c r="G11" s="24">
        <v>13880</v>
      </c>
      <c r="H11" s="29">
        <v>404.44</v>
      </c>
      <c r="I11" s="29">
        <v>8.27</v>
      </c>
      <c r="J11" s="12"/>
    </row>
    <row r="12" spans="1:10" x14ac:dyDescent="0.25">
      <c r="B12" s="11" t="s">
        <v>418</v>
      </c>
      <c r="C12" s="53" t="s">
        <v>419</v>
      </c>
      <c r="D12" s="50" t="s">
        <v>420</v>
      </c>
      <c r="E12" s="9"/>
      <c r="F12" s="9" t="s">
        <v>81</v>
      </c>
      <c r="G12" s="24">
        <v>12571</v>
      </c>
      <c r="H12" s="29">
        <v>384.38</v>
      </c>
      <c r="I12" s="29">
        <v>7.86</v>
      </c>
      <c r="J12" s="12"/>
    </row>
    <row r="13" spans="1:10" x14ac:dyDescent="0.25">
      <c r="B13" s="11" t="s">
        <v>917</v>
      </c>
      <c r="C13" s="53" t="s">
        <v>918</v>
      </c>
      <c r="D13" s="50" t="s">
        <v>919</v>
      </c>
      <c r="E13" s="9"/>
      <c r="F13" s="9" t="s">
        <v>58</v>
      </c>
      <c r="G13" s="24">
        <v>160206</v>
      </c>
      <c r="H13" s="29">
        <v>380.81</v>
      </c>
      <c r="I13" s="29">
        <v>7.79</v>
      </c>
      <c r="J13" s="12"/>
    </row>
    <row r="14" spans="1:10" x14ac:dyDescent="0.25">
      <c r="B14" s="11" t="s">
        <v>55</v>
      </c>
      <c r="C14" s="53" t="s">
        <v>56</v>
      </c>
      <c r="D14" s="50" t="s">
        <v>57</v>
      </c>
      <c r="E14" s="9"/>
      <c r="F14" s="9" t="s">
        <v>58</v>
      </c>
      <c r="G14" s="24">
        <v>18434</v>
      </c>
      <c r="H14" s="29">
        <v>378.5</v>
      </c>
      <c r="I14" s="29">
        <v>7.74</v>
      </c>
      <c r="J14" s="12"/>
    </row>
    <row r="15" spans="1:10" x14ac:dyDescent="0.25">
      <c r="B15" s="11" t="s">
        <v>59</v>
      </c>
      <c r="C15" s="53" t="s">
        <v>60</v>
      </c>
      <c r="D15" s="50" t="s">
        <v>61</v>
      </c>
      <c r="E15" s="9"/>
      <c r="F15" s="9" t="s">
        <v>58</v>
      </c>
      <c r="G15" s="24">
        <v>48458</v>
      </c>
      <c r="H15" s="29">
        <v>337.44</v>
      </c>
      <c r="I15" s="29">
        <v>6.9</v>
      </c>
      <c r="J15" s="12"/>
    </row>
    <row r="16" spans="1:10" x14ac:dyDescent="0.25">
      <c r="B16" s="11" t="s">
        <v>340</v>
      </c>
      <c r="C16" s="53" t="s">
        <v>341</v>
      </c>
      <c r="D16" s="50" t="s">
        <v>342</v>
      </c>
      <c r="E16" s="9"/>
      <c r="F16" s="9" t="s">
        <v>58</v>
      </c>
      <c r="G16" s="24">
        <v>31990</v>
      </c>
      <c r="H16" s="29">
        <v>243.59</v>
      </c>
      <c r="I16" s="29">
        <v>4.9800000000000004</v>
      </c>
      <c r="J16" s="12"/>
    </row>
    <row r="17" spans="2:10" x14ac:dyDescent="0.25">
      <c r="B17" s="11" t="s">
        <v>154</v>
      </c>
      <c r="C17" s="53" t="s">
        <v>155</v>
      </c>
      <c r="D17" s="50" t="s">
        <v>156</v>
      </c>
      <c r="E17" s="9"/>
      <c r="F17" s="9" t="s">
        <v>81</v>
      </c>
      <c r="G17" s="24">
        <v>9668</v>
      </c>
      <c r="H17" s="29">
        <v>196.77</v>
      </c>
      <c r="I17" s="29">
        <v>4.0199999999999996</v>
      </c>
      <c r="J17" s="12"/>
    </row>
    <row r="18" spans="2:10" x14ac:dyDescent="0.25">
      <c r="B18" s="11" t="s">
        <v>214</v>
      </c>
      <c r="C18" s="53" t="s">
        <v>215</v>
      </c>
      <c r="D18" s="50" t="s">
        <v>216</v>
      </c>
      <c r="E18" s="9"/>
      <c r="F18" s="9" t="s">
        <v>217</v>
      </c>
      <c r="G18" s="24">
        <v>48314</v>
      </c>
      <c r="H18" s="29">
        <v>93.39</v>
      </c>
      <c r="I18" s="29">
        <v>1.91</v>
      </c>
      <c r="J18" s="12"/>
    </row>
    <row r="19" spans="2:10" x14ac:dyDescent="0.25">
      <c r="B19" s="11" t="s">
        <v>933</v>
      </c>
      <c r="C19" s="53" t="s">
        <v>934</v>
      </c>
      <c r="D19" s="50" t="s">
        <v>935</v>
      </c>
      <c r="E19" s="9"/>
      <c r="F19" s="9" t="s">
        <v>40</v>
      </c>
      <c r="G19" s="24">
        <v>97191</v>
      </c>
      <c r="H19" s="29">
        <v>66.38</v>
      </c>
      <c r="I19" s="29">
        <v>1.36</v>
      </c>
      <c r="J19" s="12"/>
    </row>
    <row r="20" spans="2:10" x14ac:dyDescent="0.25">
      <c r="B20" s="11" t="s">
        <v>127</v>
      </c>
      <c r="C20" s="53" t="s">
        <v>128</v>
      </c>
      <c r="D20" s="50" t="s">
        <v>129</v>
      </c>
      <c r="E20" s="9"/>
      <c r="F20" s="9" t="s">
        <v>100</v>
      </c>
      <c r="G20" s="24">
        <v>39515</v>
      </c>
      <c r="H20" s="29">
        <v>63.82</v>
      </c>
      <c r="I20" s="29">
        <v>1.3</v>
      </c>
      <c r="J20" s="12"/>
    </row>
    <row r="21" spans="2:10" x14ac:dyDescent="0.25">
      <c r="B21" s="11" t="s">
        <v>104</v>
      </c>
      <c r="C21" s="53" t="s">
        <v>105</v>
      </c>
      <c r="D21" s="50" t="s">
        <v>106</v>
      </c>
      <c r="E21" s="9"/>
      <c r="F21" s="9" t="s">
        <v>100</v>
      </c>
      <c r="G21" s="24">
        <v>267</v>
      </c>
      <c r="H21" s="29">
        <v>61.09</v>
      </c>
      <c r="I21" s="29">
        <v>1.25</v>
      </c>
      <c r="J21" s="12"/>
    </row>
    <row r="22" spans="2:10" x14ac:dyDescent="0.25">
      <c r="B22" s="11" t="s">
        <v>82</v>
      </c>
      <c r="C22" s="53" t="s">
        <v>83</v>
      </c>
      <c r="D22" s="50" t="s">
        <v>84</v>
      </c>
      <c r="E22" s="9"/>
      <c r="F22" s="9" t="s">
        <v>85</v>
      </c>
      <c r="G22" s="24">
        <v>13573</v>
      </c>
      <c r="H22" s="29">
        <v>60.05</v>
      </c>
      <c r="I22" s="29">
        <v>1.23</v>
      </c>
      <c r="J22" s="12"/>
    </row>
    <row r="23" spans="2:10" x14ac:dyDescent="0.25">
      <c r="B23" s="11" t="s">
        <v>69</v>
      </c>
      <c r="C23" s="53" t="s">
        <v>70</v>
      </c>
      <c r="D23" s="50" t="s">
        <v>71</v>
      </c>
      <c r="E23" s="9"/>
      <c r="F23" s="9" t="s">
        <v>40</v>
      </c>
      <c r="G23" s="24">
        <v>16849</v>
      </c>
      <c r="H23" s="29">
        <v>57.6</v>
      </c>
      <c r="I23" s="29">
        <v>1.18</v>
      </c>
      <c r="J23" s="12"/>
    </row>
    <row r="24" spans="2:10" x14ac:dyDescent="0.25">
      <c r="B24" s="11" t="s">
        <v>137</v>
      </c>
      <c r="C24" s="53" t="s">
        <v>138</v>
      </c>
      <c r="D24" s="50" t="s">
        <v>139</v>
      </c>
      <c r="E24" s="9"/>
      <c r="F24" s="9" t="s">
        <v>140</v>
      </c>
      <c r="G24" s="24">
        <v>13172</v>
      </c>
      <c r="H24" s="29">
        <v>56.31</v>
      </c>
      <c r="I24" s="29">
        <v>1.1499999999999999</v>
      </c>
      <c r="J24" s="12"/>
    </row>
    <row r="25" spans="2:10" x14ac:dyDescent="0.25">
      <c r="B25" s="11" t="s">
        <v>41</v>
      </c>
      <c r="C25" s="53" t="s">
        <v>42</v>
      </c>
      <c r="D25" s="50" t="s">
        <v>43</v>
      </c>
      <c r="E25" s="9"/>
      <c r="F25" s="9" t="s">
        <v>44</v>
      </c>
      <c r="G25" s="24">
        <v>3619</v>
      </c>
      <c r="H25" s="29">
        <v>56.14</v>
      </c>
      <c r="I25" s="29">
        <v>1.1499999999999999</v>
      </c>
      <c r="J25" s="12"/>
    </row>
    <row r="26" spans="2:10" x14ac:dyDescent="0.25">
      <c r="B26" s="11" t="s">
        <v>822</v>
      </c>
      <c r="C26" s="53" t="s">
        <v>823</v>
      </c>
      <c r="D26" s="50" t="s">
        <v>824</v>
      </c>
      <c r="E26" s="9"/>
      <c r="F26" s="9" t="s">
        <v>153</v>
      </c>
      <c r="G26" s="24">
        <v>12430</v>
      </c>
      <c r="H26" s="29">
        <v>55.92</v>
      </c>
      <c r="I26" s="29">
        <v>1.1399999999999999</v>
      </c>
      <c r="J26" s="12"/>
    </row>
    <row r="27" spans="2:10" x14ac:dyDescent="0.25">
      <c r="B27" s="11" t="s">
        <v>49</v>
      </c>
      <c r="C27" s="53" t="s">
        <v>50</v>
      </c>
      <c r="D27" s="50" t="s">
        <v>51</v>
      </c>
      <c r="E27" s="9"/>
      <c r="F27" s="9" t="s">
        <v>40</v>
      </c>
      <c r="G27" s="24">
        <v>10547</v>
      </c>
      <c r="H27" s="29">
        <v>54.06</v>
      </c>
      <c r="I27" s="29">
        <v>1.1100000000000001</v>
      </c>
      <c r="J27" s="12"/>
    </row>
    <row r="28" spans="2:10" x14ac:dyDescent="0.25">
      <c r="B28" s="11" t="s">
        <v>72</v>
      </c>
      <c r="C28" s="53" t="s">
        <v>73</v>
      </c>
      <c r="D28" s="50" t="s">
        <v>74</v>
      </c>
      <c r="E28" s="9"/>
      <c r="F28" s="9" t="s">
        <v>48</v>
      </c>
      <c r="G28" s="24">
        <v>2328</v>
      </c>
      <c r="H28" s="29">
        <v>53.48</v>
      </c>
      <c r="I28" s="29">
        <v>1.0900000000000001</v>
      </c>
      <c r="J28" s="12"/>
    </row>
    <row r="29" spans="2:10" x14ac:dyDescent="0.25">
      <c r="B29" s="11" t="s">
        <v>926</v>
      </c>
      <c r="C29" s="53" t="s">
        <v>927</v>
      </c>
      <c r="D29" s="50" t="s">
        <v>928</v>
      </c>
      <c r="E29" s="9"/>
      <c r="F29" s="9" t="s">
        <v>140</v>
      </c>
      <c r="G29" s="24">
        <v>20406</v>
      </c>
      <c r="H29" s="29">
        <v>53.37</v>
      </c>
      <c r="I29" s="29">
        <v>1.0900000000000001</v>
      </c>
      <c r="J29" s="12"/>
    </row>
    <row r="30" spans="2:10" x14ac:dyDescent="0.25">
      <c r="B30" s="11" t="s">
        <v>130</v>
      </c>
      <c r="C30" s="53" t="s">
        <v>131</v>
      </c>
      <c r="D30" s="50" t="s">
        <v>132</v>
      </c>
      <c r="E30" s="9"/>
      <c r="F30" s="9" t="s">
        <v>44</v>
      </c>
      <c r="G30" s="24">
        <v>10086</v>
      </c>
      <c r="H30" s="29">
        <v>51.59</v>
      </c>
      <c r="I30" s="29">
        <v>1.06</v>
      </c>
      <c r="J30" s="12"/>
    </row>
    <row r="31" spans="2:10" x14ac:dyDescent="0.25">
      <c r="B31" s="11" t="s">
        <v>923</v>
      </c>
      <c r="C31" s="53" t="s">
        <v>924</v>
      </c>
      <c r="D31" s="50" t="s">
        <v>925</v>
      </c>
      <c r="E31" s="9"/>
      <c r="F31" s="9" t="s">
        <v>96</v>
      </c>
      <c r="G31" s="24">
        <v>6517</v>
      </c>
      <c r="H31" s="29">
        <v>51.29</v>
      </c>
      <c r="I31" s="29">
        <v>1.05</v>
      </c>
      <c r="J31" s="12"/>
    </row>
    <row r="32" spans="2:10" x14ac:dyDescent="0.25">
      <c r="B32" s="11" t="s">
        <v>929</v>
      </c>
      <c r="C32" s="53" t="s">
        <v>930</v>
      </c>
      <c r="D32" s="50" t="s">
        <v>931</v>
      </c>
      <c r="E32" s="9"/>
      <c r="F32" s="9" t="s">
        <v>932</v>
      </c>
      <c r="G32" s="24">
        <v>18464</v>
      </c>
      <c r="H32" s="29">
        <v>51.02</v>
      </c>
      <c r="I32" s="29">
        <v>1.04</v>
      </c>
      <c r="J32" s="12"/>
    </row>
    <row r="33" spans="2:10" x14ac:dyDescent="0.25">
      <c r="B33" s="11" t="s">
        <v>910</v>
      </c>
      <c r="C33" s="53" t="s">
        <v>911</v>
      </c>
      <c r="D33" s="50" t="s">
        <v>912</v>
      </c>
      <c r="E33" s="9"/>
      <c r="F33" s="9" t="s">
        <v>100</v>
      </c>
      <c r="G33" s="24">
        <v>1602</v>
      </c>
      <c r="H33" s="29">
        <v>50.88</v>
      </c>
      <c r="I33" s="29">
        <v>1.04</v>
      </c>
      <c r="J33" s="12"/>
    </row>
    <row r="34" spans="2:10" x14ac:dyDescent="0.25">
      <c r="B34" s="11" t="s">
        <v>343</v>
      </c>
      <c r="C34" s="53" t="s">
        <v>344</v>
      </c>
      <c r="D34" s="50" t="s">
        <v>345</v>
      </c>
      <c r="E34" s="9"/>
      <c r="F34" s="9" t="s">
        <v>346</v>
      </c>
      <c r="G34" s="24">
        <v>17321</v>
      </c>
      <c r="H34" s="29">
        <v>50.76</v>
      </c>
      <c r="I34" s="29">
        <v>1.04</v>
      </c>
      <c r="J34" s="12"/>
    </row>
    <row r="35" spans="2:10" x14ac:dyDescent="0.25">
      <c r="B35" s="11" t="s">
        <v>409</v>
      </c>
      <c r="C35" s="53" t="s">
        <v>410</v>
      </c>
      <c r="D35" s="50" t="s">
        <v>411</v>
      </c>
      <c r="E35" s="9"/>
      <c r="F35" s="9" t="s">
        <v>100</v>
      </c>
      <c r="G35" s="24">
        <v>699</v>
      </c>
      <c r="H35" s="29">
        <v>50.65</v>
      </c>
      <c r="I35" s="29">
        <v>1.04</v>
      </c>
      <c r="J35" s="12"/>
    </row>
    <row r="36" spans="2:10" x14ac:dyDescent="0.25">
      <c r="B36" s="11" t="s">
        <v>900</v>
      </c>
      <c r="C36" s="53" t="s">
        <v>901</v>
      </c>
      <c r="D36" s="50" t="s">
        <v>902</v>
      </c>
      <c r="E36" s="9"/>
      <c r="F36" s="9" t="s">
        <v>48</v>
      </c>
      <c r="G36" s="24">
        <v>554</v>
      </c>
      <c r="H36" s="29">
        <v>50.47</v>
      </c>
      <c r="I36" s="29">
        <v>1.03</v>
      </c>
      <c r="J36" s="12"/>
    </row>
    <row r="37" spans="2:10" x14ac:dyDescent="0.25">
      <c r="B37" s="11" t="s">
        <v>357</v>
      </c>
      <c r="C37" s="53" t="s">
        <v>358</v>
      </c>
      <c r="D37" s="50" t="s">
        <v>359</v>
      </c>
      <c r="E37" s="9"/>
      <c r="F37" s="9" t="s">
        <v>153</v>
      </c>
      <c r="G37" s="24">
        <v>10783</v>
      </c>
      <c r="H37" s="29">
        <v>50.32</v>
      </c>
      <c r="I37" s="29">
        <v>1.03</v>
      </c>
      <c r="J37" s="12"/>
    </row>
    <row r="38" spans="2:10" x14ac:dyDescent="0.25">
      <c r="B38" s="11" t="s">
        <v>897</v>
      </c>
      <c r="C38" s="53" t="s">
        <v>898</v>
      </c>
      <c r="D38" s="50" t="s">
        <v>899</v>
      </c>
      <c r="E38" s="9"/>
      <c r="F38" s="9" t="s">
        <v>40</v>
      </c>
      <c r="G38" s="24">
        <v>3200</v>
      </c>
      <c r="H38" s="29">
        <v>50.21</v>
      </c>
      <c r="I38" s="29">
        <v>1.03</v>
      </c>
      <c r="J38" s="12"/>
    </row>
    <row r="39" spans="2:10" x14ac:dyDescent="0.25">
      <c r="B39" s="11" t="s">
        <v>62</v>
      </c>
      <c r="C39" s="53" t="s">
        <v>63</v>
      </c>
      <c r="D39" s="50" t="s">
        <v>64</v>
      </c>
      <c r="E39" s="9"/>
      <c r="F39" s="9" t="s">
        <v>40</v>
      </c>
      <c r="G39" s="24">
        <v>6763</v>
      </c>
      <c r="H39" s="29">
        <v>49.98</v>
      </c>
      <c r="I39" s="29">
        <v>1.02</v>
      </c>
      <c r="J39" s="12"/>
    </row>
    <row r="40" spans="2:10" x14ac:dyDescent="0.25">
      <c r="B40" s="11" t="s">
        <v>400</v>
      </c>
      <c r="C40" s="53" t="s">
        <v>401</v>
      </c>
      <c r="D40" s="50" t="s">
        <v>402</v>
      </c>
      <c r="E40" s="9"/>
      <c r="F40" s="9" t="s">
        <v>81</v>
      </c>
      <c r="G40" s="24">
        <v>345</v>
      </c>
      <c r="H40" s="29">
        <v>49.87</v>
      </c>
      <c r="I40" s="29">
        <v>1.02</v>
      </c>
      <c r="J40" s="12"/>
    </row>
    <row r="41" spans="2:10" x14ac:dyDescent="0.25">
      <c r="B41" s="11" t="s">
        <v>133</v>
      </c>
      <c r="C41" s="53" t="s">
        <v>134</v>
      </c>
      <c r="D41" s="50" t="s">
        <v>135</v>
      </c>
      <c r="E41" s="9"/>
      <c r="F41" s="9" t="s">
        <v>136</v>
      </c>
      <c r="G41" s="24">
        <v>24846</v>
      </c>
      <c r="H41" s="29">
        <v>49.73</v>
      </c>
      <c r="I41" s="29">
        <v>1.02</v>
      </c>
      <c r="J41" s="12"/>
    </row>
    <row r="42" spans="2:10" x14ac:dyDescent="0.25">
      <c r="B42" s="11" t="s">
        <v>52</v>
      </c>
      <c r="C42" s="53" t="s">
        <v>53</v>
      </c>
      <c r="D42" s="50" t="s">
        <v>54</v>
      </c>
      <c r="E42" s="9"/>
      <c r="F42" s="9" t="s">
        <v>40</v>
      </c>
      <c r="G42" s="24">
        <v>3077</v>
      </c>
      <c r="H42" s="29">
        <v>49.7</v>
      </c>
      <c r="I42" s="29">
        <v>1.02</v>
      </c>
      <c r="J42" s="12"/>
    </row>
    <row r="43" spans="2:10" x14ac:dyDescent="0.25">
      <c r="B43" s="11" t="s">
        <v>913</v>
      </c>
      <c r="C43" s="53" t="s">
        <v>914</v>
      </c>
      <c r="D43" s="50" t="s">
        <v>915</v>
      </c>
      <c r="E43" s="9"/>
      <c r="F43" s="9" t="s">
        <v>916</v>
      </c>
      <c r="G43" s="24">
        <v>23768</v>
      </c>
      <c r="H43" s="29">
        <v>48.78</v>
      </c>
      <c r="I43" s="29">
        <v>1</v>
      </c>
      <c r="J43" s="12"/>
    </row>
    <row r="44" spans="2:10" x14ac:dyDescent="0.25">
      <c r="B44" s="11" t="s">
        <v>37</v>
      </c>
      <c r="C44" s="53" t="s">
        <v>38</v>
      </c>
      <c r="D44" s="50" t="s">
        <v>39</v>
      </c>
      <c r="E44" s="9"/>
      <c r="F44" s="9" t="s">
        <v>40</v>
      </c>
      <c r="G44" s="24">
        <v>3809</v>
      </c>
      <c r="H44" s="29">
        <v>48.56</v>
      </c>
      <c r="I44" s="29">
        <v>0.99</v>
      </c>
      <c r="J44" s="12"/>
    </row>
    <row r="45" spans="2:10" x14ac:dyDescent="0.25">
      <c r="B45" s="11" t="s">
        <v>45</v>
      </c>
      <c r="C45" s="53" t="s">
        <v>46</v>
      </c>
      <c r="D45" s="50" t="s">
        <v>47</v>
      </c>
      <c r="E45" s="9"/>
      <c r="F45" s="9" t="s">
        <v>48</v>
      </c>
      <c r="G45" s="24">
        <v>1167</v>
      </c>
      <c r="H45" s="29">
        <v>47.55</v>
      </c>
      <c r="I45" s="29">
        <v>0.97</v>
      </c>
      <c r="J45" s="12"/>
    </row>
    <row r="46" spans="2:10" x14ac:dyDescent="0.25">
      <c r="B46" s="11" t="s">
        <v>906</v>
      </c>
      <c r="C46" s="53" t="s">
        <v>907</v>
      </c>
      <c r="D46" s="50" t="s">
        <v>908</v>
      </c>
      <c r="E46" s="9"/>
      <c r="F46" s="9" t="s">
        <v>909</v>
      </c>
      <c r="G46" s="24">
        <v>36030</v>
      </c>
      <c r="H46" s="29">
        <v>47.47</v>
      </c>
      <c r="I46" s="29">
        <v>0.97</v>
      </c>
      <c r="J46" s="12"/>
    </row>
    <row r="47" spans="2:10" x14ac:dyDescent="0.25">
      <c r="B47" s="11" t="s">
        <v>903</v>
      </c>
      <c r="C47" s="53" t="s">
        <v>904</v>
      </c>
      <c r="D47" s="50" t="s">
        <v>905</v>
      </c>
      <c r="E47" s="9"/>
      <c r="F47" s="9" t="s">
        <v>217</v>
      </c>
      <c r="G47" s="24">
        <v>40479</v>
      </c>
      <c r="H47" s="29">
        <v>47.1</v>
      </c>
      <c r="I47" s="29">
        <v>0.96</v>
      </c>
      <c r="J47" s="12"/>
    </row>
    <row r="48" spans="2:10" x14ac:dyDescent="0.25">
      <c r="B48" s="11" t="s">
        <v>920</v>
      </c>
      <c r="C48" s="53" t="s">
        <v>921</v>
      </c>
      <c r="D48" s="50" t="s">
        <v>922</v>
      </c>
      <c r="E48" s="9"/>
      <c r="F48" s="9" t="s">
        <v>194</v>
      </c>
      <c r="G48" s="24">
        <v>8141</v>
      </c>
      <c r="H48" s="29">
        <v>46.67</v>
      </c>
      <c r="I48" s="29">
        <v>0.95</v>
      </c>
      <c r="J48" s="12"/>
    </row>
    <row r="49" spans="2:10" x14ac:dyDescent="0.25">
      <c r="B49" s="11" t="s">
        <v>307</v>
      </c>
      <c r="C49" s="53" t="s">
        <v>308</v>
      </c>
      <c r="D49" s="50" t="s">
        <v>309</v>
      </c>
      <c r="E49" s="9"/>
      <c r="F49" s="9" t="s">
        <v>81</v>
      </c>
      <c r="G49" s="24">
        <v>18730</v>
      </c>
      <c r="H49" s="29">
        <v>46.15</v>
      </c>
      <c r="I49" s="29">
        <v>0.94</v>
      </c>
      <c r="J49" s="12"/>
    </row>
    <row r="50" spans="2:10" x14ac:dyDescent="0.25">
      <c r="B50" s="11" t="s">
        <v>101</v>
      </c>
      <c r="C50" s="53" t="s">
        <v>102</v>
      </c>
      <c r="D50" s="50" t="s">
        <v>103</v>
      </c>
      <c r="E50" s="9"/>
      <c r="F50" s="9" t="s">
        <v>96</v>
      </c>
      <c r="G50" s="24">
        <v>1079</v>
      </c>
      <c r="H50" s="29">
        <v>45.96</v>
      </c>
      <c r="I50" s="29">
        <v>0.94</v>
      </c>
      <c r="J50" s="12"/>
    </row>
    <row r="51" spans="2:10" x14ac:dyDescent="0.25">
      <c r="B51" s="11" t="s">
        <v>78</v>
      </c>
      <c r="C51" s="53" t="s">
        <v>79</v>
      </c>
      <c r="D51" s="50" t="s">
        <v>80</v>
      </c>
      <c r="E51" s="9"/>
      <c r="F51" s="9" t="s">
        <v>81</v>
      </c>
      <c r="G51" s="24">
        <v>2669</v>
      </c>
      <c r="H51" s="29">
        <v>45.54</v>
      </c>
      <c r="I51" s="29">
        <v>0.93</v>
      </c>
      <c r="J51" s="12"/>
    </row>
    <row r="52" spans="2:10" x14ac:dyDescent="0.25">
      <c r="B52" s="11" t="s">
        <v>97</v>
      </c>
      <c r="C52" s="53" t="s">
        <v>98</v>
      </c>
      <c r="D52" s="50" t="s">
        <v>99</v>
      </c>
      <c r="E52" s="9"/>
      <c r="F52" s="9" t="s">
        <v>100</v>
      </c>
      <c r="G52" s="24">
        <v>8536</v>
      </c>
      <c r="H52" s="29">
        <v>45.29</v>
      </c>
      <c r="I52" s="29">
        <v>0.93</v>
      </c>
      <c r="J52" s="12"/>
    </row>
    <row r="53" spans="2:10" x14ac:dyDescent="0.25">
      <c r="B53" s="11" t="s">
        <v>313</v>
      </c>
      <c r="C53" s="53" t="s">
        <v>314</v>
      </c>
      <c r="D53" s="50" t="s">
        <v>315</v>
      </c>
      <c r="E53" s="9"/>
      <c r="F53" s="9" t="s">
        <v>160</v>
      </c>
      <c r="G53" s="24">
        <v>35319</v>
      </c>
      <c r="H53" s="29">
        <v>44.52</v>
      </c>
      <c r="I53" s="29">
        <v>0.91</v>
      </c>
      <c r="J53" s="12"/>
    </row>
    <row r="54" spans="2:10" x14ac:dyDescent="0.25">
      <c r="B54" s="11" t="s">
        <v>480</v>
      </c>
      <c r="C54" s="53" t="s">
        <v>481</v>
      </c>
      <c r="D54" s="50" t="s">
        <v>482</v>
      </c>
      <c r="E54" s="9"/>
      <c r="F54" s="9" t="s">
        <v>113</v>
      </c>
      <c r="G54" s="24">
        <v>11596</v>
      </c>
      <c r="H54" s="29">
        <v>44.3</v>
      </c>
      <c r="I54" s="29">
        <v>0.91</v>
      </c>
      <c r="J54" s="12"/>
    </row>
    <row r="55" spans="2:10" x14ac:dyDescent="0.25">
      <c r="B55" s="11" t="s">
        <v>337</v>
      </c>
      <c r="C55" s="53" t="s">
        <v>338</v>
      </c>
      <c r="D55" s="50" t="s">
        <v>339</v>
      </c>
      <c r="E55" s="9"/>
      <c r="F55" s="9" t="s">
        <v>136</v>
      </c>
      <c r="G55" s="24">
        <v>30131</v>
      </c>
      <c r="H55" s="29">
        <v>43.57</v>
      </c>
      <c r="I55" s="29">
        <v>0.89</v>
      </c>
      <c r="J55" s="12"/>
    </row>
    <row r="56" spans="2:10" x14ac:dyDescent="0.25">
      <c r="B56" s="11" t="s">
        <v>65</v>
      </c>
      <c r="C56" s="53" t="s">
        <v>66</v>
      </c>
      <c r="D56" s="50" t="s">
        <v>67</v>
      </c>
      <c r="E56" s="9"/>
      <c r="F56" s="9" t="s">
        <v>68</v>
      </c>
      <c r="G56" s="24">
        <v>3217</v>
      </c>
      <c r="H56" s="29">
        <v>42.8</v>
      </c>
      <c r="I56" s="29">
        <v>0.88</v>
      </c>
      <c r="J56" s="12"/>
    </row>
    <row r="57" spans="2:10" x14ac:dyDescent="0.25">
      <c r="B57" s="11" t="s">
        <v>89</v>
      </c>
      <c r="C57" s="53" t="s">
        <v>90</v>
      </c>
      <c r="D57" s="50" t="s">
        <v>91</v>
      </c>
      <c r="E57" s="9"/>
      <c r="F57" s="9" t="s">
        <v>92</v>
      </c>
      <c r="G57" s="24">
        <v>3690</v>
      </c>
      <c r="H57" s="29">
        <v>42.79</v>
      </c>
      <c r="I57" s="29">
        <v>0.88</v>
      </c>
      <c r="J57" s="12"/>
    </row>
    <row r="58" spans="2:10" x14ac:dyDescent="0.25">
      <c r="B58" s="11" t="s">
        <v>275</v>
      </c>
      <c r="C58" s="53" t="s">
        <v>276</v>
      </c>
      <c r="D58" s="50" t="s">
        <v>277</v>
      </c>
      <c r="E58" s="9"/>
      <c r="F58" s="9" t="s">
        <v>44</v>
      </c>
      <c r="G58" s="24">
        <v>32553</v>
      </c>
      <c r="H58" s="29">
        <v>42.77</v>
      </c>
      <c r="I58" s="29">
        <v>0.87</v>
      </c>
      <c r="J58" s="12"/>
    </row>
    <row r="59" spans="2:10" x14ac:dyDescent="0.25">
      <c r="B59" s="11" t="s">
        <v>144</v>
      </c>
      <c r="C59" s="53" t="s">
        <v>145</v>
      </c>
      <c r="D59" s="50" t="s">
        <v>146</v>
      </c>
      <c r="E59" s="9"/>
      <c r="F59" s="9" t="s">
        <v>100</v>
      </c>
      <c r="G59" s="24">
        <v>1737</v>
      </c>
      <c r="H59" s="29">
        <v>42.27</v>
      </c>
      <c r="I59" s="29">
        <v>0.86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4896.67</v>
      </c>
      <c r="I60" s="30">
        <v>100.14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5</v>
      </c>
      <c r="D66" s="50"/>
      <c r="E66" s="9"/>
      <c r="F66" s="9"/>
      <c r="G66" s="24"/>
      <c r="H66" s="29"/>
      <c r="I66" s="29"/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11</v>
      </c>
      <c r="D78" s="50"/>
      <c r="E78" s="9"/>
      <c r="F78" s="9"/>
      <c r="G78" s="24"/>
      <c r="H78" s="29"/>
      <c r="I78" s="29"/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13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14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17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18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19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20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C95" s="55" t="s">
        <v>21</v>
      </c>
      <c r="D95" s="50"/>
      <c r="E95" s="9"/>
      <c r="F95" s="9"/>
      <c r="G95" s="24"/>
      <c r="H95" s="29"/>
      <c r="I95" s="29"/>
      <c r="J95" s="12"/>
    </row>
    <row r="96" spans="1:10" x14ac:dyDescent="0.25">
      <c r="B96" s="11" t="s">
        <v>3270</v>
      </c>
      <c r="C96" s="53" t="s">
        <v>3271</v>
      </c>
      <c r="D96" s="50"/>
      <c r="E96" s="9"/>
      <c r="F96" s="9"/>
      <c r="G96" s="24"/>
      <c r="H96" s="29">
        <v>25</v>
      </c>
      <c r="I96" s="29">
        <v>0.51</v>
      </c>
      <c r="J96" s="12"/>
    </row>
    <row r="97" spans="1:10" x14ac:dyDescent="0.25">
      <c r="C97" s="56" t="s">
        <v>161</v>
      </c>
      <c r="D97" s="50"/>
      <c r="E97" s="9"/>
      <c r="F97" s="9"/>
      <c r="G97" s="24"/>
      <c r="H97" s="30">
        <v>25</v>
      </c>
      <c r="I97" s="30">
        <v>0.51</v>
      </c>
      <c r="J97" s="12"/>
    </row>
    <row r="98" spans="1:10" x14ac:dyDescent="0.25">
      <c r="C98" s="53"/>
      <c r="D98" s="50"/>
      <c r="E98" s="9"/>
      <c r="F98" s="9"/>
      <c r="G98" s="24"/>
      <c r="H98" s="29"/>
      <c r="I98" s="29"/>
      <c r="J98" s="12"/>
    </row>
    <row r="99" spans="1:10" x14ac:dyDescent="0.25">
      <c r="C99" s="55" t="s">
        <v>22</v>
      </c>
      <c r="D99" s="50"/>
      <c r="E99" s="9"/>
      <c r="F99" s="9"/>
      <c r="G99" s="24"/>
      <c r="H99" s="29"/>
      <c r="I99" s="29"/>
      <c r="J99" s="12"/>
    </row>
    <row r="100" spans="1:10" x14ac:dyDescent="0.25">
      <c r="B100" s="11" t="s">
        <v>174</v>
      </c>
      <c r="C100" s="53" t="s">
        <v>175</v>
      </c>
      <c r="D100" s="50"/>
      <c r="E100" s="9"/>
      <c r="F100" s="9"/>
      <c r="G100" s="24"/>
      <c r="H100" s="29">
        <v>63.2</v>
      </c>
      <c r="I100" s="29">
        <v>1.29</v>
      </c>
      <c r="J100" s="12"/>
    </row>
    <row r="101" spans="1:10" x14ac:dyDescent="0.25">
      <c r="C101" s="56" t="s">
        <v>161</v>
      </c>
      <c r="D101" s="50"/>
      <c r="E101" s="9"/>
      <c r="F101" s="9"/>
      <c r="G101" s="24"/>
      <c r="H101" s="30">
        <v>63.2</v>
      </c>
      <c r="I101" s="30">
        <v>1.29</v>
      </c>
      <c r="J101" s="12"/>
    </row>
    <row r="102" spans="1:10" x14ac:dyDescent="0.25">
      <c r="C102" s="53"/>
      <c r="D102" s="50"/>
      <c r="E102" s="9"/>
      <c r="F102" s="9"/>
      <c r="G102" s="24"/>
      <c r="H102" s="29"/>
      <c r="I102" s="29"/>
      <c r="J102" s="12"/>
    </row>
    <row r="103" spans="1:10" x14ac:dyDescent="0.25">
      <c r="A103" s="15"/>
      <c r="B103" s="33"/>
      <c r="C103" s="54" t="s">
        <v>23</v>
      </c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7" t="s">
        <v>3687</v>
      </c>
      <c r="D104" s="50"/>
      <c r="E104" s="9"/>
      <c r="F104" s="9"/>
      <c r="G104" s="24"/>
      <c r="H104" s="29">
        <v>1</v>
      </c>
      <c r="I104" s="29">
        <v>0.02</v>
      </c>
      <c r="J104" s="12"/>
    </row>
    <row r="105" spans="1:10" x14ac:dyDescent="0.25">
      <c r="B105" s="11"/>
      <c r="C105" s="53" t="s">
        <v>176</v>
      </c>
      <c r="D105" s="50"/>
      <c r="E105" s="9"/>
      <c r="F105" s="9"/>
      <c r="G105" s="24"/>
      <c r="H105" s="29">
        <v>-95.44</v>
      </c>
      <c r="I105" s="29">
        <v>-1.96</v>
      </c>
      <c r="J105" s="12"/>
    </row>
    <row r="106" spans="1:10" x14ac:dyDescent="0.25">
      <c r="C106" s="56" t="s">
        <v>161</v>
      </c>
      <c r="D106" s="50"/>
      <c r="E106" s="9"/>
      <c r="F106" s="9"/>
      <c r="G106" s="24"/>
      <c r="H106" s="30">
        <v>-94.44</v>
      </c>
      <c r="I106" s="30">
        <v>-1.94</v>
      </c>
      <c r="J106" s="12"/>
    </row>
    <row r="107" spans="1:10" x14ac:dyDescent="0.25">
      <c r="C107" s="53"/>
      <c r="D107" s="50"/>
      <c r="E107" s="9"/>
      <c r="F107" s="9"/>
      <c r="G107" s="24"/>
      <c r="H107" s="29"/>
      <c r="I107" s="29"/>
      <c r="J107" s="12"/>
    </row>
    <row r="108" spans="1:10" x14ac:dyDescent="0.25">
      <c r="C108" s="58" t="s">
        <v>177</v>
      </c>
      <c r="D108" s="51"/>
      <c r="E108" s="6"/>
      <c r="F108" s="7"/>
      <c r="G108" s="25"/>
      <c r="H108" s="31">
        <v>4890.43</v>
      </c>
      <c r="I108" s="31">
        <f>SUMIFS(I:I,C:C,"Total")</f>
        <v>100.00000000000001</v>
      </c>
      <c r="J108" s="8"/>
    </row>
    <row r="110" spans="1:10" s="46" customFormat="1" ht="15.75" x14ac:dyDescent="0.3">
      <c r="C110" s="46" t="s">
        <v>3610</v>
      </c>
      <c r="G110" s="47"/>
      <c r="H110" s="47"/>
      <c r="I110" s="47"/>
    </row>
    <row r="111" spans="1:10" s="38" customFormat="1" ht="27" x14ac:dyDescent="0.25">
      <c r="B111" s="39"/>
      <c r="C111" s="39" t="s">
        <v>3605</v>
      </c>
      <c r="D111" s="39" t="s">
        <v>3606</v>
      </c>
      <c r="E111" s="39" t="s">
        <v>3607</v>
      </c>
      <c r="F111" s="39" t="s">
        <v>32</v>
      </c>
      <c r="G111" s="40" t="s">
        <v>33</v>
      </c>
      <c r="H111" s="41" t="s">
        <v>3608</v>
      </c>
      <c r="I111" s="40" t="s">
        <v>35</v>
      </c>
      <c r="J111" s="39" t="s">
        <v>36</v>
      </c>
    </row>
    <row r="112" spans="1:10" s="38" customFormat="1" x14ac:dyDescent="0.25">
      <c r="B112" s="39"/>
      <c r="C112" s="39" t="s">
        <v>3598</v>
      </c>
      <c r="D112" s="39"/>
      <c r="E112" s="39"/>
      <c r="F112" s="39"/>
      <c r="G112" s="40"/>
      <c r="H112" s="41"/>
      <c r="I112" s="40"/>
      <c r="J112" s="39"/>
    </row>
    <row r="113" spans="2:10" x14ac:dyDescent="0.25">
      <c r="B113" s="42">
        <v>3700024</v>
      </c>
      <c r="C113" s="42" t="s">
        <v>3596</v>
      </c>
      <c r="D113" s="42" t="s">
        <v>3597</v>
      </c>
      <c r="E113" s="42"/>
      <c r="F113" s="42" t="s">
        <v>12</v>
      </c>
      <c r="G113" s="43">
        <v>675</v>
      </c>
      <c r="H113" s="43">
        <v>81.673987499999996</v>
      </c>
      <c r="I113" s="43">
        <v>1.67</v>
      </c>
      <c r="J113" s="42"/>
    </row>
    <row r="114" spans="2:10" s="1" customFormat="1" x14ac:dyDescent="0.25">
      <c r="B114" s="44"/>
      <c r="C114" s="44" t="s">
        <v>3609</v>
      </c>
      <c r="D114" s="44"/>
      <c r="E114" s="44"/>
      <c r="F114" s="44"/>
      <c r="G114" s="45"/>
      <c r="H114" s="45">
        <f>SUM(H112:H113)</f>
        <v>81.673987499999996</v>
      </c>
      <c r="I114" s="45">
        <f>SUM(I112:I113)</f>
        <v>1.67</v>
      </c>
      <c r="J114" s="44"/>
    </row>
    <row r="116" spans="2:10" x14ac:dyDescent="0.25">
      <c r="C116" s="1" t="s">
        <v>178</v>
      </c>
    </row>
    <row r="117" spans="2:10" x14ac:dyDescent="0.25">
      <c r="C117" s="2" t="s">
        <v>179</v>
      </c>
    </row>
    <row r="118" spans="2:10" x14ac:dyDescent="0.25">
      <c r="C118" s="2" t="s">
        <v>180</v>
      </c>
    </row>
    <row r="119" spans="2:10" x14ac:dyDescent="0.25">
      <c r="C11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9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3272</v>
      </c>
      <c r="J2" s="34" t="s">
        <v>3592</v>
      </c>
    </row>
    <row r="3" spans="1:10" ht="16.5" x14ac:dyDescent="0.3">
      <c r="C3" s="1" t="s">
        <v>26</v>
      </c>
      <c r="D3" s="26" t="s">
        <v>3273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2008</v>
      </c>
      <c r="C18" s="53" t="s">
        <v>571</v>
      </c>
      <c r="D18" s="50" t="s">
        <v>2009</v>
      </c>
      <c r="E18" s="9" t="s">
        <v>547</v>
      </c>
      <c r="F18" s="9" t="s">
        <v>48</v>
      </c>
      <c r="G18" s="24">
        <v>140</v>
      </c>
      <c r="H18" s="29">
        <v>1409.11</v>
      </c>
      <c r="I18" s="29">
        <v>9.1300000000000008</v>
      </c>
      <c r="J18" s="12" t="s">
        <v>530</v>
      </c>
    </row>
    <row r="19" spans="2:10" x14ac:dyDescent="0.25">
      <c r="B19" s="11" t="s">
        <v>1563</v>
      </c>
      <c r="C19" s="53" t="s">
        <v>1057</v>
      </c>
      <c r="D19" s="50" t="s">
        <v>1564</v>
      </c>
      <c r="E19" s="9" t="s">
        <v>599</v>
      </c>
      <c r="F19" s="9" t="s">
        <v>217</v>
      </c>
      <c r="G19" s="24">
        <v>130</v>
      </c>
      <c r="H19" s="29">
        <v>1308</v>
      </c>
      <c r="I19" s="29">
        <v>8.48</v>
      </c>
      <c r="J19" s="12" t="s">
        <v>530</v>
      </c>
    </row>
    <row r="20" spans="2:10" x14ac:dyDescent="0.25">
      <c r="B20" s="11" t="s">
        <v>3274</v>
      </c>
      <c r="C20" s="53" t="s">
        <v>73</v>
      </c>
      <c r="D20" s="50" t="s">
        <v>3275</v>
      </c>
      <c r="E20" s="9" t="s">
        <v>547</v>
      </c>
      <c r="F20" s="9" t="s">
        <v>48</v>
      </c>
      <c r="G20" s="24">
        <v>100</v>
      </c>
      <c r="H20" s="29">
        <v>1006.49</v>
      </c>
      <c r="I20" s="29">
        <v>6.52</v>
      </c>
      <c r="J20" s="12" t="s">
        <v>530</v>
      </c>
    </row>
    <row r="21" spans="2:10" x14ac:dyDescent="0.25">
      <c r="C21" s="56" t="s">
        <v>161</v>
      </c>
      <c r="D21" s="50"/>
      <c r="E21" s="9"/>
      <c r="F21" s="9"/>
      <c r="G21" s="24"/>
      <c r="H21" s="30">
        <v>3723.6</v>
      </c>
      <c r="I21" s="30">
        <v>24.13</v>
      </c>
      <c r="J21" s="12"/>
    </row>
    <row r="22" spans="2:10" x14ac:dyDescent="0.25">
      <c r="C22" s="53"/>
      <c r="D22" s="50"/>
      <c r="E22" s="9"/>
      <c r="F22" s="9"/>
      <c r="G22" s="24"/>
      <c r="H22" s="29"/>
      <c r="I22" s="29"/>
      <c r="J22" s="12"/>
    </row>
    <row r="23" spans="2:10" x14ac:dyDescent="0.25">
      <c r="C23" s="55" t="s">
        <v>7</v>
      </c>
      <c r="D23" s="50"/>
      <c r="E23" s="9"/>
      <c r="F23" s="9"/>
      <c r="G23" s="24"/>
      <c r="H23" s="29"/>
      <c r="I23" s="29"/>
      <c r="J23" s="12"/>
    </row>
    <row r="24" spans="2:10" x14ac:dyDescent="0.25">
      <c r="B24" s="11" t="s">
        <v>2288</v>
      </c>
      <c r="C24" s="53" t="s">
        <v>1640</v>
      </c>
      <c r="D24" s="50" t="s">
        <v>2289</v>
      </c>
      <c r="E24" s="9" t="s">
        <v>547</v>
      </c>
      <c r="F24" s="9" t="s">
        <v>48</v>
      </c>
      <c r="G24" s="24">
        <v>125</v>
      </c>
      <c r="H24" s="29">
        <v>1255.67</v>
      </c>
      <c r="I24" s="29">
        <v>8.14</v>
      </c>
      <c r="J24" s="12" t="s">
        <v>530</v>
      </c>
    </row>
    <row r="25" spans="2:10" x14ac:dyDescent="0.25">
      <c r="C25" s="56" t="s">
        <v>161</v>
      </c>
      <c r="D25" s="50"/>
      <c r="E25" s="9"/>
      <c r="F25" s="9"/>
      <c r="G25" s="24"/>
      <c r="H25" s="30">
        <v>1255.67</v>
      </c>
      <c r="I25" s="30">
        <v>8.14</v>
      </c>
      <c r="J25" s="12"/>
    </row>
    <row r="26" spans="2:10" x14ac:dyDescent="0.25">
      <c r="C26" s="53"/>
      <c r="D26" s="50"/>
      <c r="E26" s="9"/>
      <c r="F26" s="9"/>
      <c r="G26" s="24"/>
      <c r="H26" s="29"/>
      <c r="I26" s="29"/>
      <c r="J26" s="12"/>
    </row>
    <row r="27" spans="2:10" x14ac:dyDescent="0.25">
      <c r="C27" s="56" t="s">
        <v>8</v>
      </c>
      <c r="D27" s="50"/>
      <c r="E27" s="9"/>
      <c r="F27" s="9"/>
      <c r="G27" s="24"/>
      <c r="H27" s="29" t="s">
        <v>2</v>
      </c>
      <c r="I27" s="29" t="s">
        <v>2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9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10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A33" s="15"/>
      <c r="B33" s="33"/>
      <c r="C33" s="54" t="s">
        <v>11</v>
      </c>
      <c r="D33" s="50"/>
      <c r="E33" s="9"/>
      <c r="F33" s="9"/>
      <c r="G33" s="24"/>
      <c r="H33" s="29"/>
      <c r="I33" s="29"/>
      <c r="J33" s="12"/>
    </row>
    <row r="34" spans="1:10" x14ac:dyDescent="0.25">
      <c r="C34" s="55" t="s">
        <v>13</v>
      </c>
      <c r="D34" s="50"/>
      <c r="E34" s="9"/>
      <c r="F34" s="9"/>
      <c r="G34" s="24"/>
      <c r="H34" s="29"/>
      <c r="I34" s="29"/>
      <c r="J34" s="12"/>
    </row>
    <row r="35" spans="1:10" x14ac:dyDescent="0.25">
      <c r="B35" s="11" t="s">
        <v>3276</v>
      </c>
      <c r="C35" s="53" t="s">
        <v>1696</v>
      </c>
      <c r="D35" s="50" t="s">
        <v>3277</v>
      </c>
      <c r="E35" s="9" t="s">
        <v>1007</v>
      </c>
      <c r="F35" s="9" t="s">
        <v>48</v>
      </c>
      <c r="G35" s="24">
        <v>300</v>
      </c>
      <c r="H35" s="29">
        <v>1467.35</v>
      </c>
      <c r="I35" s="29">
        <v>9.51</v>
      </c>
      <c r="J35" s="12" t="s">
        <v>530</v>
      </c>
    </row>
    <row r="36" spans="1:10" x14ac:dyDescent="0.25">
      <c r="B36" s="11" t="s">
        <v>1361</v>
      </c>
      <c r="C36" s="53" t="s">
        <v>1091</v>
      </c>
      <c r="D36" s="50" t="s">
        <v>1362</v>
      </c>
      <c r="E36" s="9" t="s">
        <v>1007</v>
      </c>
      <c r="F36" s="9" t="s">
        <v>48</v>
      </c>
      <c r="G36" s="24">
        <v>280</v>
      </c>
      <c r="H36" s="29">
        <v>1380.79</v>
      </c>
      <c r="I36" s="29">
        <v>8.9499999999999993</v>
      </c>
      <c r="J36" s="12" t="s">
        <v>530</v>
      </c>
    </row>
    <row r="37" spans="1:10" x14ac:dyDescent="0.25">
      <c r="C37" s="56" t="s">
        <v>161</v>
      </c>
      <c r="D37" s="50"/>
      <c r="E37" s="9"/>
      <c r="F37" s="9"/>
      <c r="G37" s="24"/>
      <c r="H37" s="30">
        <v>2848.14</v>
      </c>
      <c r="I37" s="30">
        <v>18.46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5" t="s">
        <v>14</v>
      </c>
      <c r="D39" s="50"/>
      <c r="E39" s="9"/>
      <c r="F39" s="9"/>
      <c r="G39" s="24"/>
      <c r="H39" s="29"/>
      <c r="I39" s="29"/>
      <c r="J39" s="12"/>
    </row>
    <row r="40" spans="1:10" x14ac:dyDescent="0.25">
      <c r="B40" s="11" t="s">
        <v>3278</v>
      </c>
      <c r="C40" s="53" t="s">
        <v>3120</v>
      </c>
      <c r="D40" s="50" t="s">
        <v>3279</v>
      </c>
      <c r="E40" s="9" t="s">
        <v>1007</v>
      </c>
      <c r="F40" s="9" t="s">
        <v>40</v>
      </c>
      <c r="G40" s="24">
        <v>1500</v>
      </c>
      <c r="H40" s="29">
        <v>1478.13</v>
      </c>
      <c r="I40" s="29">
        <v>9.58</v>
      </c>
      <c r="J40" s="12" t="s">
        <v>530</v>
      </c>
    </row>
    <row r="41" spans="1:10" x14ac:dyDescent="0.25">
      <c r="B41" s="11" t="s">
        <v>3280</v>
      </c>
      <c r="C41" s="53" t="s">
        <v>189</v>
      </c>
      <c r="D41" s="50" t="s">
        <v>3281</v>
      </c>
      <c r="E41" s="9" t="s">
        <v>1007</v>
      </c>
      <c r="F41" s="9" t="s">
        <v>40</v>
      </c>
      <c r="G41" s="24">
        <v>1500</v>
      </c>
      <c r="H41" s="29">
        <v>1476.61</v>
      </c>
      <c r="I41" s="29">
        <v>9.57</v>
      </c>
      <c r="J41" s="12" t="s">
        <v>530</v>
      </c>
    </row>
    <row r="42" spans="1:10" x14ac:dyDescent="0.25">
      <c r="B42" s="11" t="s">
        <v>1403</v>
      </c>
      <c r="C42" s="53" t="s">
        <v>63</v>
      </c>
      <c r="D42" s="50" t="s">
        <v>1404</v>
      </c>
      <c r="E42" s="9" t="s">
        <v>1007</v>
      </c>
      <c r="F42" s="9" t="s">
        <v>40</v>
      </c>
      <c r="G42" s="24">
        <v>1400</v>
      </c>
      <c r="H42" s="29">
        <v>1381.94</v>
      </c>
      <c r="I42" s="29">
        <v>8.9600000000000009</v>
      </c>
      <c r="J42" s="12"/>
    </row>
    <row r="43" spans="1:10" x14ac:dyDescent="0.25">
      <c r="B43" s="11" t="s">
        <v>3282</v>
      </c>
      <c r="C43" s="53" t="s">
        <v>3101</v>
      </c>
      <c r="D43" s="50" t="s">
        <v>3283</v>
      </c>
      <c r="E43" s="9" t="s">
        <v>1007</v>
      </c>
      <c r="F43" s="9" t="s">
        <v>40</v>
      </c>
      <c r="G43" s="24">
        <v>1400</v>
      </c>
      <c r="H43" s="29">
        <v>1380.1</v>
      </c>
      <c r="I43" s="29">
        <v>8.9499999999999993</v>
      </c>
      <c r="J43" s="12" t="s">
        <v>530</v>
      </c>
    </row>
    <row r="44" spans="1:10" x14ac:dyDescent="0.25">
      <c r="B44" s="11" t="s">
        <v>2509</v>
      </c>
      <c r="C44" s="53" t="s">
        <v>267</v>
      </c>
      <c r="D44" s="50" t="s">
        <v>2510</v>
      </c>
      <c r="E44" s="9" t="s">
        <v>1007</v>
      </c>
      <c r="F44" s="9" t="s">
        <v>40</v>
      </c>
      <c r="G44" s="24">
        <v>800</v>
      </c>
      <c r="H44" s="29">
        <v>789.21</v>
      </c>
      <c r="I44" s="29">
        <v>5.12</v>
      </c>
      <c r="J44" s="12" t="s">
        <v>530</v>
      </c>
    </row>
    <row r="45" spans="1:10" x14ac:dyDescent="0.25">
      <c r="B45" s="11" t="s">
        <v>3284</v>
      </c>
      <c r="C45" s="53" t="s">
        <v>1732</v>
      </c>
      <c r="D45" s="50" t="s">
        <v>3285</v>
      </c>
      <c r="E45" s="9" t="s">
        <v>1007</v>
      </c>
      <c r="F45" s="9" t="s">
        <v>40</v>
      </c>
      <c r="G45" s="24">
        <v>700</v>
      </c>
      <c r="H45" s="29">
        <v>688.58</v>
      </c>
      <c r="I45" s="29">
        <v>4.46</v>
      </c>
      <c r="J45" s="12" t="s">
        <v>530</v>
      </c>
    </row>
    <row r="46" spans="1:10" x14ac:dyDescent="0.25">
      <c r="C46" s="56" t="s">
        <v>161</v>
      </c>
      <c r="D46" s="50"/>
      <c r="E46" s="9"/>
      <c r="F46" s="9"/>
      <c r="G46" s="24"/>
      <c r="H46" s="30">
        <v>7194.57</v>
      </c>
      <c r="I46" s="30">
        <v>46.64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126.22</v>
      </c>
      <c r="I62" s="29">
        <v>0.82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126.22</v>
      </c>
      <c r="I63" s="30">
        <v>0.82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280.52999999999997</v>
      </c>
      <c r="I67" s="29">
        <v>1.81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280.52999999999997</v>
      </c>
      <c r="I68" s="30">
        <v>1.81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15428.73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0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3286</v>
      </c>
      <c r="J2" s="34" t="s">
        <v>3592</v>
      </c>
    </row>
    <row r="3" spans="1:10" ht="16.5" x14ac:dyDescent="0.3">
      <c r="C3" s="1" t="s">
        <v>26</v>
      </c>
      <c r="D3" s="26" t="s">
        <v>3287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3081</v>
      </c>
      <c r="C18" s="53" t="s">
        <v>1040</v>
      </c>
      <c r="D18" s="50" t="s">
        <v>3082</v>
      </c>
      <c r="E18" s="9" t="s">
        <v>547</v>
      </c>
      <c r="F18" s="9" t="s">
        <v>48</v>
      </c>
      <c r="G18" s="24">
        <v>350</v>
      </c>
      <c r="H18" s="29">
        <v>4000.12</v>
      </c>
      <c r="I18" s="29">
        <v>9.94</v>
      </c>
      <c r="J18" s="12" t="s">
        <v>530</v>
      </c>
    </row>
    <row r="19" spans="2:10" x14ac:dyDescent="0.25">
      <c r="B19" s="11" t="s">
        <v>3288</v>
      </c>
      <c r="C19" s="53" t="s">
        <v>2241</v>
      </c>
      <c r="D19" s="50" t="s">
        <v>3289</v>
      </c>
      <c r="E19" s="9" t="s">
        <v>1583</v>
      </c>
      <c r="F19" s="9" t="s">
        <v>48</v>
      </c>
      <c r="G19" s="24">
        <v>360</v>
      </c>
      <c r="H19" s="29">
        <v>3909.73</v>
      </c>
      <c r="I19" s="29">
        <v>9.7200000000000006</v>
      </c>
      <c r="J19" s="12" t="s">
        <v>530</v>
      </c>
    </row>
    <row r="20" spans="2:10" x14ac:dyDescent="0.25">
      <c r="B20" s="11" t="s">
        <v>1493</v>
      </c>
      <c r="C20" s="53" t="s">
        <v>1494</v>
      </c>
      <c r="D20" s="50" t="s">
        <v>1495</v>
      </c>
      <c r="E20" s="9" t="s">
        <v>529</v>
      </c>
      <c r="F20" s="9" t="s">
        <v>48</v>
      </c>
      <c r="G20" s="24">
        <v>350</v>
      </c>
      <c r="H20" s="29">
        <v>3876.12</v>
      </c>
      <c r="I20" s="29">
        <v>9.6300000000000008</v>
      </c>
      <c r="J20" s="12" t="s">
        <v>530</v>
      </c>
    </row>
    <row r="21" spans="2:10" x14ac:dyDescent="0.25">
      <c r="B21" s="11" t="s">
        <v>2063</v>
      </c>
      <c r="C21" s="53" t="s">
        <v>66</v>
      </c>
      <c r="D21" s="50" t="s">
        <v>2064</v>
      </c>
      <c r="E21" s="9" t="s">
        <v>547</v>
      </c>
      <c r="F21" s="9" t="s">
        <v>68</v>
      </c>
      <c r="G21" s="24">
        <v>370</v>
      </c>
      <c r="H21" s="29">
        <v>3799.63</v>
      </c>
      <c r="I21" s="29">
        <v>9.44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350</v>
      </c>
      <c r="H22" s="29">
        <v>3639.73</v>
      </c>
      <c r="I22" s="29">
        <v>9.0500000000000007</v>
      </c>
      <c r="J22" s="12" t="s">
        <v>530</v>
      </c>
    </row>
    <row r="23" spans="2:10" x14ac:dyDescent="0.25">
      <c r="B23" s="11" t="s">
        <v>1573</v>
      </c>
      <c r="C23" s="53" t="s">
        <v>42</v>
      </c>
      <c r="D23" s="50" t="s">
        <v>1574</v>
      </c>
      <c r="E23" s="9" t="s">
        <v>547</v>
      </c>
      <c r="F23" s="9" t="s">
        <v>44</v>
      </c>
      <c r="G23" s="24">
        <v>351</v>
      </c>
      <c r="H23" s="29">
        <v>3624.99</v>
      </c>
      <c r="I23" s="29">
        <v>9.01</v>
      </c>
      <c r="J23" s="12" t="s">
        <v>530</v>
      </c>
    </row>
    <row r="24" spans="2:10" x14ac:dyDescent="0.25">
      <c r="B24" s="11" t="s">
        <v>2255</v>
      </c>
      <c r="C24" s="53" t="s">
        <v>1366</v>
      </c>
      <c r="D24" s="50" t="s">
        <v>2256</v>
      </c>
      <c r="E24" s="9" t="s">
        <v>529</v>
      </c>
      <c r="F24" s="9" t="s">
        <v>48</v>
      </c>
      <c r="G24" s="24">
        <v>300</v>
      </c>
      <c r="H24" s="29">
        <v>3097.67</v>
      </c>
      <c r="I24" s="29">
        <v>7.7</v>
      </c>
      <c r="J24" s="12" t="s">
        <v>530</v>
      </c>
    </row>
    <row r="25" spans="2:10" x14ac:dyDescent="0.25">
      <c r="B25" s="11" t="s">
        <v>3257</v>
      </c>
      <c r="C25" s="53" t="s">
        <v>1060</v>
      </c>
      <c r="D25" s="50" t="s">
        <v>3258</v>
      </c>
      <c r="E25" s="9" t="s">
        <v>547</v>
      </c>
      <c r="F25" s="9" t="s">
        <v>48</v>
      </c>
      <c r="G25" s="24">
        <v>260</v>
      </c>
      <c r="H25" s="29">
        <v>2713.41</v>
      </c>
      <c r="I25" s="29">
        <v>6.74</v>
      </c>
      <c r="J25" s="12" t="s">
        <v>530</v>
      </c>
    </row>
    <row r="26" spans="2:10" x14ac:dyDescent="0.25">
      <c r="B26" s="11" t="s">
        <v>2154</v>
      </c>
      <c r="C26" s="53" t="s">
        <v>625</v>
      </c>
      <c r="D26" s="50" t="s">
        <v>2155</v>
      </c>
      <c r="E26" s="9" t="s">
        <v>529</v>
      </c>
      <c r="F26" s="9" t="s">
        <v>48</v>
      </c>
      <c r="G26" s="24">
        <v>260</v>
      </c>
      <c r="H26" s="29">
        <v>2691.08</v>
      </c>
      <c r="I26" s="29">
        <v>6.69</v>
      </c>
      <c r="J26" s="12" t="s">
        <v>530</v>
      </c>
    </row>
    <row r="27" spans="2:10" x14ac:dyDescent="0.25">
      <c r="B27" s="11" t="s">
        <v>2161</v>
      </c>
      <c r="C27" s="53" t="s">
        <v>2162</v>
      </c>
      <c r="D27" s="50" t="s">
        <v>2163</v>
      </c>
      <c r="E27" s="9" t="s">
        <v>2164</v>
      </c>
      <c r="F27" s="9" t="s">
        <v>81</v>
      </c>
      <c r="G27" s="24">
        <v>190</v>
      </c>
      <c r="H27" s="29">
        <v>2040.56</v>
      </c>
      <c r="I27" s="29">
        <v>5.07</v>
      </c>
      <c r="J27" s="12" t="s">
        <v>530</v>
      </c>
    </row>
    <row r="28" spans="2:10" x14ac:dyDescent="0.25">
      <c r="B28" s="11" t="s">
        <v>3021</v>
      </c>
      <c r="C28" s="53" t="s">
        <v>46</v>
      </c>
      <c r="D28" s="50" t="s">
        <v>3022</v>
      </c>
      <c r="E28" s="9" t="s">
        <v>547</v>
      </c>
      <c r="F28" s="9" t="s">
        <v>48</v>
      </c>
      <c r="G28" s="24">
        <v>100</v>
      </c>
      <c r="H28" s="29">
        <v>1137.19</v>
      </c>
      <c r="I28" s="29">
        <v>2.83</v>
      </c>
      <c r="J28" s="12" t="s">
        <v>530</v>
      </c>
    </row>
    <row r="29" spans="2:10" x14ac:dyDescent="0.25">
      <c r="B29" s="11" t="s">
        <v>2146</v>
      </c>
      <c r="C29" s="53" t="s">
        <v>1366</v>
      </c>
      <c r="D29" s="50" t="s">
        <v>2147</v>
      </c>
      <c r="E29" s="9" t="s">
        <v>1460</v>
      </c>
      <c r="F29" s="9" t="s">
        <v>48</v>
      </c>
      <c r="G29" s="24">
        <v>40</v>
      </c>
      <c r="H29" s="29">
        <v>418.58</v>
      </c>
      <c r="I29" s="29">
        <v>1.04</v>
      </c>
      <c r="J29" s="12" t="s">
        <v>530</v>
      </c>
    </row>
    <row r="30" spans="2:10" x14ac:dyDescent="0.25">
      <c r="B30" s="11" t="s">
        <v>2000</v>
      </c>
      <c r="C30" s="53" t="s">
        <v>904</v>
      </c>
      <c r="D30" s="50" t="s">
        <v>2001</v>
      </c>
      <c r="E30" s="9" t="s">
        <v>547</v>
      </c>
      <c r="F30" s="9" t="s">
        <v>217</v>
      </c>
      <c r="G30" s="24">
        <v>20</v>
      </c>
      <c r="H30" s="29">
        <v>207.74</v>
      </c>
      <c r="I30" s="29">
        <v>0.52</v>
      </c>
      <c r="J30" s="12" t="s">
        <v>530</v>
      </c>
    </row>
    <row r="31" spans="2:10" x14ac:dyDescent="0.25">
      <c r="B31" s="11" t="s">
        <v>2148</v>
      </c>
      <c r="C31" s="53" t="s">
        <v>625</v>
      </c>
      <c r="D31" s="50" t="s">
        <v>2149</v>
      </c>
      <c r="E31" s="9" t="s">
        <v>529</v>
      </c>
      <c r="F31" s="9" t="s">
        <v>48</v>
      </c>
      <c r="G31" s="24">
        <v>20</v>
      </c>
      <c r="H31" s="29">
        <v>207.53</v>
      </c>
      <c r="I31" s="29">
        <v>0.52</v>
      </c>
      <c r="J31" s="12" t="s">
        <v>530</v>
      </c>
    </row>
    <row r="32" spans="2:10" x14ac:dyDescent="0.25">
      <c r="B32" s="11" t="s">
        <v>3066</v>
      </c>
      <c r="C32" s="53" t="s">
        <v>1302</v>
      </c>
      <c r="D32" s="50" t="s">
        <v>3067</v>
      </c>
      <c r="E32" s="9" t="s">
        <v>547</v>
      </c>
      <c r="F32" s="9" t="s">
        <v>48</v>
      </c>
      <c r="G32" s="24">
        <v>10</v>
      </c>
      <c r="H32" s="29">
        <v>113.35</v>
      </c>
      <c r="I32" s="29">
        <v>0.28000000000000003</v>
      </c>
      <c r="J32" s="12" t="s">
        <v>530</v>
      </c>
    </row>
    <row r="33" spans="2:10" x14ac:dyDescent="0.25">
      <c r="B33" s="11" t="s">
        <v>3131</v>
      </c>
      <c r="C33" s="53" t="s">
        <v>592</v>
      </c>
      <c r="D33" s="50" t="s">
        <v>3132</v>
      </c>
      <c r="E33" s="9" t="s">
        <v>547</v>
      </c>
      <c r="F33" s="9" t="s">
        <v>48</v>
      </c>
      <c r="G33" s="24">
        <v>10</v>
      </c>
      <c r="H33" s="29">
        <v>110.49</v>
      </c>
      <c r="I33" s="29">
        <v>0.27</v>
      </c>
      <c r="J33" s="12" t="s">
        <v>530</v>
      </c>
    </row>
    <row r="34" spans="2:10" x14ac:dyDescent="0.25">
      <c r="B34" s="11" t="s">
        <v>2152</v>
      </c>
      <c r="C34" s="53" t="s">
        <v>754</v>
      </c>
      <c r="D34" s="50" t="s">
        <v>2153</v>
      </c>
      <c r="E34" s="9" t="s">
        <v>547</v>
      </c>
      <c r="F34" s="9" t="s">
        <v>48</v>
      </c>
      <c r="G34" s="24">
        <v>10</v>
      </c>
      <c r="H34" s="29">
        <v>102.83</v>
      </c>
      <c r="I34" s="29">
        <v>0.26</v>
      </c>
      <c r="J34" s="12" t="s">
        <v>530</v>
      </c>
    </row>
    <row r="35" spans="2:10" x14ac:dyDescent="0.25">
      <c r="C35" s="56" t="s">
        <v>161</v>
      </c>
      <c r="D35" s="50"/>
      <c r="E35" s="9"/>
      <c r="F35" s="9"/>
      <c r="G35" s="24"/>
      <c r="H35" s="30">
        <v>35690.75</v>
      </c>
      <c r="I35" s="30">
        <v>88.71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6" t="s">
        <v>7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2:10" x14ac:dyDescent="0.25">
      <c r="C38" s="53"/>
      <c r="D38" s="50"/>
      <c r="E38" s="9"/>
      <c r="F38" s="9"/>
      <c r="G38" s="24"/>
      <c r="H38" s="29"/>
      <c r="I38" s="29"/>
      <c r="J38" s="12"/>
    </row>
    <row r="39" spans="2:10" x14ac:dyDescent="0.25">
      <c r="C39" s="56" t="s">
        <v>8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2:10" x14ac:dyDescent="0.25">
      <c r="C40" s="53"/>
      <c r="D40" s="50"/>
      <c r="E40" s="9"/>
      <c r="F40" s="9"/>
      <c r="G40" s="24"/>
      <c r="H40" s="29"/>
      <c r="I40" s="29"/>
      <c r="J40" s="12"/>
    </row>
    <row r="41" spans="2:10" x14ac:dyDescent="0.25">
      <c r="C41" s="56" t="s">
        <v>9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5" t="s">
        <v>10</v>
      </c>
      <c r="D43" s="50"/>
      <c r="E43" s="9"/>
      <c r="F43" s="9"/>
      <c r="G43" s="24"/>
      <c r="H43" s="29"/>
      <c r="I43" s="29"/>
      <c r="J43" s="12"/>
    </row>
    <row r="44" spans="2:10" x14ac:dyDescent="0.25">
      <c r="B44" s="11" t="s">
        <v>3220</v>
      </c>
      <c r="C44" s="53" t="s">
        <v>3221</v>
      </c>
      <c r="D44" s="50" t="s">
        <v>3222</v>
      </c>
      <c r="E44" s="9" t="s">
        <v>720</v>
      </c>
      <c r="F44" s="9"/>
      <c r="G44" s="24">
        <v>3000000</v>
      </c>
      <c r="H44" s="29">
        <v>3131.12</v>
      </c>
      <c r="I44" s="29">
        <v>7.78</v>
      </c>
      <c r="J44" s="12"/>
    </row>
    <row r="45" spans="2:10" x14ac:dyDescent="0.25">
      <c r="C45" s="56" t="s">
        <v>161</v>
      </c>
      <c r="D45" s="50"/>
      <c r="E45" s="9"/>
      <c r="F45" s="9"/>
      <c r="G45" s="24"/>
      <c r="H45" s="30">
        <v>3131.12</v>
      </c>
      <c r="I45" s="30">
        <v>7.78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11</v>
      </c>
      <c r="D47" s="50"/>
      <c r="E47" s="9"/>
      <c r="F47" s="9"/>
      <c r="G47" s="24"/>
      <c r="H47" s="29"/>
      <c r="I47" s="29"/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13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14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188.72</v>
      </c>
      <c r="I67" s="29">
        <v>0.47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188.72</v>
      </c>
      <c r="I68" s="30">
        <v>0.47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1220.43</v>
      </c>
      <c r="I72" s="29">
        <v>3.0399999999999996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1220.43</v>
      </c>
      <c r="I73" s="30">
        <v>3.0399999999999996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40231.019999999997</v>
      </c>
      <c r="I75" s="31">
        <f>SUMIFS(I:I,C:C,"Total")</f>
        <v>100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3290</v>
      </c>
      <c r="J2" s="34" t="s">
        <v>3592</v>
      </c>
    </row>
    <row r="3" spans="1:10" ht="16.5" x14ac:dyDescent="0.3">
      <c r="C3" s="1" t="s">
        <v>26</v>
      </c>
      <c r="D3" s="26" t="s">
        <v>3291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3081</v>
      </c>
      <c r="C18" s="53" t="s">
        <v>1040</v>
      </c>
      <c r="D18" s="50" t="s">
        <v>3082</v>
      </c>
      <c r="E18" s="9" t="s">
        <v>547</v>
      </c>
      <c r="F18" s="9" t="s">
        <v>48</v>
      </c>
      <c r="G18" s="24">
        <v>230</v>
      </c>
      <c r="H18" s="29">
        <v>2628.65</v>
      </c>
      <c r="I18" s="29">
        <v>9.74</v>
      </c>
      <c r="J18" s="12" t="s">
        <v>530</v>
      </c>
    </row>
    <row r="19" spans="2:10" x14ac:dyDescent="0.25">
      <c r="B19" s="11" t="s">
        <v>2146</v>
      </c>
      <c r="C19" s="53" t="s">
        <v>1366</v>
      </c>
      <c r="D19" s="50" t="s">
        <v>2147</v>
      </c>
      <c r="E19" s="9" t="s">
        <v>1460</v>
      </c>
      <c r="F19" s="9" t="s">
        <v>48</v>
      </c>
      <c r="G19" s="24">
        <v>250</v>
      </c>
      <c r="H19" s="29">
        <v>2616.11</v>
      </c>
      <c r="I19" s="29">
        <v>9.6999999999999993</v>
      </c>
      <c r="J19" s="12" t="s">
        <v>530</v>
      </c>
    </row>
    <row r="20" spans="2:10" x14ac:dyDescent="0.25">
      <c r="B20" s="11" t="s">
        <v>3066</v>
      </c>
      <c r="C20" s="53" t="s">
        <v>1302</v>
      </c>
      <c r="D20" s="50" t="s">
        <v>3067</v>
      </c>
      <c r="E20" s="9" t="s">
        <v>547</v>
      </c>
      <c r="F20" s="9" t="s">
        <v>48</v>
      </c>
      <c r="G20" s="24">
        <v>230</v>
      </c>
      <c r="H20" s="29">
        <v>2607.04</v>
      </c>
      <c r="I20" s="29">
        <v>9.66</v>
      </c>
      <c r="J20" s="12" t="s">
        <v>530</v>
      </c>
    </row>
    <row r="21" spans="2:10" x14ac:dyDescent="0.25">
      <c r="B21" s="11" t="s">
        <v>3288</v>
      </c>
      <c r="C21" s="53" t="s">
        <v>2241</v>
      </c>
      <c r="D21" s="50" t="s">
        <v>3289</v>
      </c>
      <c r="E21" s="9" t="s">
        <v>1583</v>
      </c>
      <c r="F21" s="9" t="s">
        <v>48</v>
      </c>
      <c r="G21" s="24">
        <v>240</v>
      </c>
      <c r="H21" s="29">
        <v>2606.4899999999998</v>
      </c>
      <c r="I21" s="29">
        <v>9.66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230</v>
      </c>
      <c r="H22" s="29">
        <v>2391.83</v>
      </c>
      <c r="I22" s="29">
        <v>8.8699999999999992</v>
      </c>
      <c r="J22" s="12" t="s">
        <v>530</v>
      </c>
    </row>
    <row r="23" spans="2:10" x14ac:dyDescent="0.25">
      <c r="B23" s="11" t="s">
        <v>2148</v>
      </c>
      <c r="C23" s="53" t="s">
        <v>625</v>
      </c>
      <c r="D23" s="50" t="s">
        <v>2149</v>
      </c>
      <c r="E23" s="9" t="s">
        <v>529</v>
      </c>
      <c r="F23" s="9" t="s">
        <v>48</v>
      </c>
      <c r="G23" s="24">
        <v>230</v>
      </c>
      <c r="H23" s="29">
        <v>2386.5700000000002</v>
      </c>
      <c r="I23" s="29">
        <v>8.85</v>
      </c>
      <c r="J23" s="12" t="s">
        <v>530</v>
      </c>
    </row>
    <row r="24" spans="2:10" x14ac:dyDescent="0.25">
      <c r="B24" s="11" t="s">
        <v>1573</v>
      </c>
      <c r="C24" s="53" t="s">
        <v>42</v>
      </c>
      <c r="D24" s="50" t="s">
        <v>1574</v>
      </c>
      <c r="E24" s="9" t="s">
        <v>547</v>
      </c>
      <c r="F24" s="9" t="s">
        <v>44</v>
      </c>
      <c r="G24" s="24">
        <v>230</v>
      </c>
      <c r="H24" s="29">
        <v>2375.35</v>
      </c>
      <c r="I24" s="29">
        <v>8.81</v>
      </c>
      <c r="J24" s="12" t="s">
        <v>530</v>
      </c>
    </row>
    <row r="25" spans="2:10" x14ac:dyDescent="0.25">
      <c r="B25" s="11" t="s">
        <v>3131</v>
      </c>
      <c r="C25" s="53" t="s">
        <v>592</v>
      </c>
      <c r="D25" s="50" t="s">
        <v>3132</v>
      </c>
      <c r="E25" s="9" t="s">
        <v>547</v>
      </c>
      <c r="F25" s="9" t="s">
        <v>48</v>
      </c>
      <c r="G25" s="24">
        <v>160</v>
      </c>
      <c r="H25" s="29">
        <v>1767.91</v>
      </c>
      <c r="I25" s="29">
        <v>6.55</v>
      </c>
      <c r="J25" s="12" t="s">
        <v>530</v>
      </c>
    </row>
    <row r="26" spans="2:10" x14ac:dyDescent="0.25">
      <c r="B26" s="11" t="s">
        <v>3021</v>
      </c>
      <c r="C26" s="53" t="s">
        <v>46</v>
      </c>
      <c r="D26" s="50" t="s">
        <v>3022</v>
      </c>
      <c r="E26" s="9" t="s">
        <v>547</v>
      </c>
      <c r="F26" s="9" t="s">
        <v>48</v>
      </c>
      <c r="G26" s="24">
        <v>100</v>
      </c>
      <c r="H26" s="29">
        <v>1137.19</v>
      </c>
      <c r="I26" s="29">
        <v>4.22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20517.14</v>
      </c>
      <c r="I27" s="30">
        <v>76.06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2:10" x14ac:dyDescent="0.25">
      <c r="C33" s="56" t="s">
        <v>9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2:10" x14ac:dyDescent="0.25">
      <c r="C34" s="53"/>
      <c r="D34" s="50"/>
      <c r="E34" s="9"/>
      <c r="F34" s="9"/>
      <c r="G34" s="24"/>
      <c r="H34" s="29"/>
      <c r="I34" s="29"/>
      <c r="J34" s="12"/>
    </row>
    <row r="35" spans="2:10" x14ac:dyDescent="0.25">
      <c r="C35" s="55" t="s">
        <v>10</v>
      </c>
      <c r="D35" s="50"/>
      <c r="E35" s="9"/>
      <c r="F35" s="9"/>
      <c r="G35" s="24"/>
      <c r="H35" s="29"/>
      <c r="I35" s="29"/>
      <c r="J35" s="12"/>
    </row>
    <row r="36" spans="2:10" x14ac:dyDescent="0.25">
      <c r="B36" s="11" t="s">
        <v>3145</v>
      </c>
      <c r="C36" s="53" t="s">
        <v>3146</v>
      </c>
      <c r="D36" s="50" t="s">
        <v>3147</v>
      </c>
      <c r="E36" s="9" t="s">
        <v>720</v>
      </c>
      <c r="F36" s="9"/>
      <c r="G36" s="24">
        <v>5000000</v>
      </c>
      <c r="H36" s="29">
        <v>5212.28</v>
      </c>
      <c r="I36" s="29">
        <v>19.32</v>
      </c>
      <c r="J36" s="12"/>
    </row>
    <row r="37" spans="2:10" x14ac:dyDescent="0.25">
      <c r="B37" s="11" t="s">
        <v>3027</v>
      </c>
      <c r="C37" s="53" t="s">
        <v>3028</v>
      </c>
      <c r="D37" s="50" t="s">
        <v>3029</v>
      </c>
      <c r="E37" s="9" t="s">
        <v>720</v>
      </c>
      <c r="F37" s="9"/>
      <c r="G37" s="24">
        <v>200000</v>
      </c>
      <c r="H37" s="29">
        <v>210.82</v>
      </c>
      <c r="I37" s="29">
        <v>0.78</v>
      </c>
      <c r="J37" s="12"/>
    </row>
    <row r="38" spans="2:10" x14ac:dyDescent="0.25">
      <c r="C38" s="56" t="s">
        <v>161</v>
      </c>
      <c r="D38" s="50"/>
      <c r="E38" s="9"/>
      <c r="F38" s="9"/>
      <c r="G38" s="24"/>
      <c r="H38" s="30">
        <v>5423.1</v>
      </c>
      <c r="I38" s="30">
        <v>20.100000000000001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262.95</v>
      </c>
      <c r="I60" s="29">
        <v>0.97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262.95</v>
      </c>
      <c r="I61" s="30">
        <v>0.97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772.63</v>
      </c>
      <c r="I65" s="29">
        <v>2.8699999999999997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772.63</v>
      </c>
      <c r="I66" s="30">
        <v>2.8699999999999997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26975.82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"/>
  <dimension ref="A1:J12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2312</v>
      </c>
      <c r="J2" s="34" t="s">
        <v>3592</v>
      </c>
    </row>
    <row r="3" spans="1:10" ht="16.5" x14ac:dyDescent="0.3">
      <c r="C3" s="1" t="s">
        <v>26</v>
      </c>
      <c r="D3" s="26" t="s">
        <v>3292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4106</v>
      </c>
      <c r="H10" s="29">
        <v>39.42</v>
      </c>
      <c r="I10" s="29">
        <v>0.77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5598</v>
      </c>
      <c r="H11" s="29">
        <v>31.99</v>
      </c>
      <c r="I11" s="29">
        <v>0.63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4198</v>
      </c>
      <c r="H12" s="29">
        <v>30.44</v>
      </c>
      <c r="I12" s="29">
        <v>0.59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6275</v>
      </c>
      <c r="H13" s="29">
        <v>28.81</v>
      </c>
      <c r="I13" s="29">
        <v>0.56000000000000005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135</v>
      </c>
      <c r="H14" s="29">
        <v>28.35</v>
      </c>
      <c r="I14" s="29">
        <v>0.55000000000000004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1414</v>
      </c>
      <c r="H15" s="29">
        <v>25.26</v>
      </c>
      <c r="I15" s="29">
        <v>0.49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1765</v>
      </c>
      <c r="H16" s="29">
        <v>24.06</v>
      </c>
      <c r="I16" s="29">
        <v>0.47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8286</v>
      </c>
      <c r="H17" s="29">
        <v>23.42</v>
      </c>
      <c r="I17" s="29">
        <v>0.46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8323</v>
      </c>
      <c r="H18" s="29">
        <v>22.6</v>
      </c>
      <c r="I18" s="29">
        <v>0.44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1691</v>
      </c>
      <c r="H19" s="29">
        <v>22.03</v>
      </c>
      <c r="I19" s="29">
        <v>0.43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1479</v>
      </c>
      <c r="H20" s="29">
        <v>21.8</v>
      </c>
      <c r="I20" s="29">
        <v>0.43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1177</v>
      </c>
      <c r="H21" s="29">
        <v>21.45</v>
      </c>
      <c r="I21" s="29">
        <v>0.42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2662</v>
      </c>
      <c r="H22" s="29">
        <v>21.31</v>
      </c>
      <c r="I22" s="29">
        <v>0.42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1170</v>
      </c>
      <c r="H23" s="29">
        <v>21.18</v>
      </c>
      <c r="I23" s="29">
        <v>0.41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1863</v>
      </c>
      <c r="H24" s="29">
        <v>21</v>
      </c>
      <c r="I24" s="29">
        <v>0.41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5730</v>
      </c>
      <c r="H25" s="29">
        <v>20.62</v>
      </c>
      <c r="I25" s="29">
        <v>0.4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568</v>
      </c>
      <c r="H26" s="29">
        <v>20.25</v>
      </c>
      <c r="I26" s="29">
        <v>0.4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3306</v>
      </c>
      <c r="H27" s="29">
        <v>20.04</v>
      </c>
      <c r="I27" s="29">
        <v>0.39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3984</v>
      </c>
      <c r="H28" s="29">
        <v>20.02</v>
      </c>
      <c r="I28" s="29">
        <v>0.39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2778</v>
      </c>
      <c r="H29" s="29">
        <v>18.54</v>
      </c>
      <c r="I29" s="29">
        <v>0.36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3043</v>
      </c>
      <c r="H30" s="29">
        <v>17.62</v>
      </c>
      <c r="I30" s="29">
        <v>0.34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13317</v>
      </c>
      <c r="H31" s="29">
        <v>17.25</v>
      </c>
      <c r="I31" s="29">
        <v>0.34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8153</v>
      </c>
      <c r="H32" s="29">
        <v>16.690000000000001</v>
      </c>
      <c r="I32" s="29">
        <v>0.33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1232</v>
      </c>
      <c r="H33" s="29">
        <v>15.49</v>
      </c>
      <c r="I33" s="29">
        <v>0.3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1067</v>
      </c>
      <c r="H34" s="29">
        <v>15.41</v>
      </c>
      <c r="I34" s="29">
        <v>0.3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95</v>
      </c>
      <c r="H35" s="29">
        <v>15.34</v>
      </c>
      <c r="I35" s="29">
        <v>0.3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6867</v>
      </c>
      <c r="H36" s="29">
        <v>15.09</v>
      </c>
      <c r="I36" s="29">
        <v>0.28999999999999998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988</v>
      </c>
      <c r="H37" s="29">
        <v>14.53</v>
      </c>
      <c r="I37" s="29">
        <v>0.28000000000000003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938</v>
      </c>
      <c r="H38" s="29">
        <v>14.28</v>
      </c>
      <c r="I38" s="29">
        <v>0.28000000000000003</v>
      </c>
      <c r="J38" s="12"/>
    </row>
    <row r="39" spans="2:10" x14ac:dyDescent="0.25">
      <c r="B39" s="11" t="s">
        <v>1865</v>
      </c>
      <c r="C39" s="53" t="s">
        <v>1866</v>
      </c>
      <c r="D39" s="50" t="s">
        <v>1867</v>
      </c>
      <c r="E39" s="9"/>
      <c r="F39" s="9" t="s">
        <v>48</v>
      </c>
      <c r="G39" s="24">
        <v>401</v>
      </c>
      <c r="H39" s="29">
        <v>14.18</v>
      </c>
      <c r="I39" s="29">
        <v>0.28000000000000003</v>
      </c>
      <c r="J39" s="12"/>
    </row>
    <row r="40" spans="2:10" x14ac:dyDescent="0.25">
      <c r="B40" s="11" t="s">
        <v>953</v>
      </c>
      <c r="C40" s="53" t="s">
        <v>954</v>
      </c>
      <c r="D40" s="50" t="s">
        <v>955</v>
      </c>
      <c r="E40" s="9"/>
      <c r="F40" s="9" t="s">
        <v>773</v>
      </c>
      <c r="G40" s="24">
        <v>64</v>
      </c>
      <c r="H40" s="29">
        <v>14.11</v>
      </c>
      <c r="I40" s="29">
        <v>0.28000000000000003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3121</v>
      </c>
      <c r="H41" s="29">
        <v>14.04</v>
      </c>
      <c r="I41" s="29">
        <v>0.27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13234</v>
      </c>
      <c r="H42" s="29">
        <v>13.88</v>
      </c>
      <c r="I42" s="29">
        <v>0.27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4927</v>
      </c>
      <c r="H43" s="29">
        <v>13.88</v>
      </c>
      <c r="I43" s="29">
        <v>0.27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12012</v>
      </c>
      <c r="H44" s="29">
        <v>13.75</v>
      </c>
      <c r="I44" s="29">
        <v>0.27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2694</v>
      </c>
      <c r="H45" s="29">
        <v>13.38</v>
      </c>
      <c r="I45" s="29">
        <v>0.26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15963</v>
      </c>
      <c r="H46" s="29">
        <v>12.63</v>
      </c>
      <c r="I46" s="29">
        <v>0.25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104</v>
      </c>
      <c r="H47" s="29">
        <v>11.86</v>
      </c>
      <c r="I47" s="29">
        <v>0.23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3701</v>
      </c>
      <c r="H48" s="29">
        <v>10.75</v>
      </c>
      <c r="I48" s="29">
        <v>0.21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1721</v>
      </c>
      <c r="H49" s="29">
        <v>10</v>
      </c>
      <c r="I49" s="29">
        <v>0.2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9514</v>
      </c>
      <c r="H50" s="29">
        <v>9.76</v>
      </c>
      <c r="I50" s="29">
        <v>0.19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6882</v>
      </c>
      <c r="H51" s="29">
        <v>8.2799999999999994</v>
      </c>
      <c r="I51" s="29">
        <v>0.16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11751</v>
      </c>
      <c r="H52" s="29">
        <v>7.71</v>
      </c>
      <c r="I52" s="29">
        <v>0.15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257</v>
      </c>
      <c r="H53" s="29">
        <v>7.53</v>
      </c>
      <c r="I53" s="29">
        <v>0.15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2840</v>
      </c>
      <c r="H54" s="29">
        <v>7.22</v>
      </c>
      <c r="I54" s="29">
        <v>0.14000000000000001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2726</v>
      </c>
      <c r="H55" s="29">
        <v>7.1</v>
      </c>
      <c r="I55" s="29">
        <v>0.14000000000000001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25639</v>
      </c>
      <c r="H56" s="29">
        <v>6.1</v>
      </c>
      <c r="I56" s="29">
        <v>0.12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2813</v>
      </c>
      <c r="H57" s="29">
        <v>6.06</v>
      </c>
      <c r="I57" s="29">
        <v>0.12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82911</v>
      </c>
      <c r="H58" s="29">
        <v>5.68</v>
      </c>
      <c r="I58" s="29">
        <v>0.11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2743</v>
      </c>
      <c r="H59" s="29">
        <v>4.07</v>
      </c>
      <c r="I59" s="29">
        <v>0.08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836.26</v>
      </c>
      <c r="I60" s="30">
        <v>16.329999999999998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3021</v>
      </c>
      <c r="C68" s="53" t="s">
        <v>46</v>
      </c>
      <c r="D68" s="50" t="s">
        <v>3022</v>
      </c>
      <c r="E68" s="9" t="s">
        <v>547</v>
      </c>
      <c r="F68" s="9" t="s">
        <v>48</v>
      </c>
      <c r="G68" s="24">
        <v>40</v>
      </c>
      <c r="H68" s="29">
        <v>454.88</v>
      </c>
      <c r="I68" s="29">
        <v>8.89</v>
      </c>
      <c r="J68" s="12" t="s">
        <v>530</v>
      </c>
    </row>
    <row r="69" spans="1:10" x14ac:dyDescent="0.25">
      <c r="B69" s="11" t="s">
        <v>3066</v>
      </c>
      <c r="C69" s="53" t="s">
        <v>1302</v>
      </c>
      <c r="D69" s="50" t="s">
        <v>3067</v>
      </c>
      <c r="E69" s="9" t="s">
        <v>547</v>
      </c>
      <c r="F69" s="9" t="s">
        <v>48</v>
      </c>
      <c r="G69" s="24">
        <v>40</v>
      </c>
      <c r="H69" s="29">
        <v>453.4</v>
      </c>
      <c r="I69" s="29">
        <v>8.86</v>
      </c>
      <c r="J69" s="12" t="s">
        <v>530</v>
      </c>
    </row>
    <row r="70" spans="1:10" x14ac:dyDescent="0.25">
      <c r="B70" s="11" t="s">
        <v>3131</v>
      </c>
      <c r="C70" s="53" t="s">
        <v>592</v>
      </c>
      <c r="D70" s="50" t="s">
        <v>3132</v>
      </c>
      <c r="E70" s="9" t="s">
        <v>547</v>
      </c>
      <c r="F70" s="9" t="s">
        <v>48</v>
      </c>
      <c r="G70" s="24">
        <v>40</v>
      </c>
      <c r="H70" s="29">
        <v>441.98</v>
      </c>
      <c r="I70" s="29">
        <v>8.64</v>
      </c>
      <c r="J70" s="12" t="s">
        <v>530</v>
      </c>
    </row>
    <row r="71" spans="1:10" x14ac:dyDescent="0.25">
      <c r="B71" s="11" t="s">
        <v>2146</v>
      </c>
      <c r="C71" s="53" t="s">
        <v>1366</v>
      </c>
      <c r="D71" s="50" t="s">
        <v>2147</v>
      </c>
      <c r="E71" s="9" t="s">
        <v>1460</v>
      </c>
      <c r="F71" s="9" t="s">
        <v>48</v>
      </c>
      <c r="G71" s="24">
        <v>40</v>
      </c>
      <c r="H71" s="29">
        <v>418.58</v>
      </c>
      <c r="I71" s="29">
        <v>8.18</v>
      </c>
      <c r="J71" s="12" t="s">
        <v>530</v>
      </c>
    </row>
    <row r="72" spans="1:10" x14ac:dyDescent="0.25">
      <c r="B72" s="11" t="s">
        <v>2178</v>
      </c>
      <c r="C72" s="53" t="s">
        <v>73</v>
      </c>
      <c r="D72" s="50" t="s">
        <v>2179</v>
      </c>
      <c r="E72" s="9" t="s">
        <v>547</v>
      </c>
      <c r="F72" s="9" t="s">
        <v>48</v>
      </c>
      <c r="G72" s="24">
        <v>40</v>
      </c>
      <c r="H72" s="29">
        <v>413.29</v>
      </c>
      <c r="I72" s="29">
        <v>8.08</v>
      </c>
      <c r="J72" s="12" t="s">
        <v>530</v>
      </c>
    </row>
    <row r="73" spans="1:10" x14ac:dyDescent="0.25">
      <c r="B73" s="11" t="s">
        <v>1573</v>
      </c>
      <c r="C73" s="53" t="s">
        <v>42</v>
      </c>
      <c r="D73" s="50" t="s">
        <v>1574</v>
      </c>
      <c r="E73" s="9" t="s">
        <v>547</v>
      </c>
      <c r="F73" s="9" t="s">
        <v>44</v>
      </c>
      <c r="G73" s="24">
        <v>40</v>
      </c>
      <c r="H73" s="29">
        <v>413.1</v>
      </c>
      <c r="I73" s="29">
        <v>8.07</v>
      </c>
      <c r="J73" s="12" t="s">
        <v>530</v>
      </c>
    </row>
    <row r="74" spans="1:10" x14ac:dyDescent="0.25">
      <c r="B74" s="11" t="s">
        <v>2018</v>
      </c>
      <c r="C74" s="53" t="s">
        <v>579</v>
      </c>
      <c r="D74" s="50" t="s">
        <v>2019</v>
      </c>
      <c r="E74" s="9" t="s">
        <v>547</v>
      </c>
      <c r="F74" s="9" t="s">
        <v>48</v>
      </c>
      <c r="G74" s="24">
        <v>40</v>
      </c>
      <c r="H74" s="29">
        <v>411.92</v>
      </c>
      <c r="I74" s="29">
        <v>8.0500000000000007</v>
      </c>
      <c r="J74" s="12" t="s">
        <v>530</v>
      </c>
    </row>
    <row r="75" spans="1:10" x14ac:dyDescent="0.25">
      <c r="C75" s="56" t="s">
        <v>161</v>
      </c>
      <c r="D75" s="50"/>
      <c r="E75" s="9"/>
      <c r="F75" s="9"/>
      <c r="G75" s="24"/>
      <c r="H75" s="30">
        <v>3007.15</v>
      </c>
      <c r="I75" s="30">
        <v>58.77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7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6" t="s">
        <v>8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2:10" x14ac:dyDescent="0.25">
      <c r="C81" s="56" t="s">
        <v>9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2:10" x14ac:dyDescent="0.25">
      <c r="C82" s="53"/>
      <c r="D82" s="50"/>
      <c r="E82" s="9"/>
      <c r="F82" s="9"/>
      <c r="G82" s="24"/>
      <c r="H82" s="29"/>
      <c r="I82" s="29"/>
      <c r="J82" s="12"/>
    </row>
    <row r="83" spans="2:10" x14ac:dyDescent="0.25">
      <c r="C83" s="55" t="s">
        <v>10</v>
      </c>
      <c r="D83" s="50"/>
      <c r="E83" s="9"/>
      <c r="F83" s="9"/>
      <c r="G83" s="24"/>
      <c r="H83" s="29"/>
      <c r="I83" s="29"/>
      <c r="J83" s="12"/>
    </row>
    <row r="84" spans="2:10" x14ac:dyDescent="0.25">
      <c r="B84" s="11" t="s">
        <v>3214</v>
      </c>
      <c r="C84" s="53" t="s">
        <v>3215</v>
      </c>
      <c r="D84" s="50" t="s">
        <v>3216</v>
      </c>
      <c r="E84" s="9" t="s">
        <v>720</v>
      </c>
      <c r="F84" s="9"/>
      <c r="G84" s="24">
        <v>1000000</v>
      </c>
      <c r="H84" s="29">
        <v>1040.95</v>
      </c>
      <c r="I84" s="29">
        <v>20.350000000000001</v>
      </c>
      <c r="J84" s="12"/>
    </row>
    <row r="85" spans="2:10" x14ac:dyDescent="0.25">
      <c r="C85" s="56" t="s">
        <v>161</v>
      </c>
      <c r="D85" s="50"/>
      <c r="E85" s="9"/>
      <c r="F85" s="9"/>
      <c r="G85" s="24"/>
      <c r="H85" s="30">
        <v>1040.95</v>
      </c>
      <c r="I85" s="30">
        <v>20.350000000000001</v>
      </c>
      <c r="J85" s="12"/>
    </row>
    <row r="86" spans="2:10" x14ac:dyDescent="0.25">
      <c r="C86" s="53"/>
      <c r="D86" s="50"/>
      <c r="E86" s="9"/>
      <c r="F86" s="9"/>
      <c r="G86" s="24"/>
      <c r="H86" s="29"/>
      <c r="I86" s="29"/>
      <c r="J86" s="12"/>
    </row>
    <row r="87" spans="2:10" x14ac:dyDescent="0.25">
      <c r="C87" s="56" t="s">
        <v>11</v>
      </c>
      <c r="D87" s="50"/>
      <c r="E87" s="9"/>
      <c r="F87" s="9"/>
      <c r="G87" s="24"/>
      <c r="H87" s="29"/>
      <c r="I87" s="29"/>
      <c r="J87" s="12"/>
    </row>
    <row r="88" spans="2:10" x14ac:dyDescent="0.25">
      <c r="C88" s="53"/>
      <c r="D88" s="50"/>
      <c r="E88" s="9"/>
      <c r="F88" s="9"/>
      <c r="G88" s="24"/>
      <c r="H88" s="29"/>
      <c r="I88" s="29"/>
      <c r="J88" s="12"/>
    </row>
    <row r="89" spans="2:10" x14ac:dyDescent="0.25">
      <c r="C89" s="56" t="s">
        <v>13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2:10" x14ac:dyDescent="0.25">
      <c r="C90" s="53"/>
      <c r="D90" s="50"/>
      <c r="E90" s="9"/>
      <c r="F90" s="9"/>
      <c r="G90" s="24"/>
      <c r="H90" s="29"/>
      <c r="I90" s="29"/>
      <c r="J90" s="12"/>
    </row>
    <row r="91" spans="2:10" x14ac:dyDescent="0.25">
      <c r="C91" s="56" t="s">
        <v>14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2:10" x14ac:dyDescent="0.25">
      <c r="C92" s="53"/>
      <c r="D92" s="50"/>
      <c r="E92" s="9"/>
      <c r="F92" s="9"/>
      <c r="G92" s="24"/>
      <c r="H92" s="29"/>
      <c r="I92" s="29"/>
      <c r="J92" s="12"/>
    </row>
    <row r="93" spans="2:10" x14ac:dyDescent="0.25">
      <c r="C93" s="56" t="s">
        <v>15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2:10" x14ac:dyDescent="0.25">
      <c r="C94" s="53"/>
      <c r="D94" s="50"/>
      <c r="E94" s="9"/>
      <c r="F94" s="9"/>
      <c r="G94" s="24"/>
      <c r="H94" s="29"/>
      <c r="I94" s="29"/>
      <c r="J94" s="12"/>
    </row>
    <row r="95" spans="2:10" x14ac:dyDescent="0.25">
      <c r="C95" s="56" t="s">
        <v>16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2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17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4" t="s">
        <v>18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A99" s="33"/>
      <c r="B99" s="33"/>
      <c r="C99" s="54"/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19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20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21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C106" s="55" t="s">
        <v>22</v>
      </c>
      <c r="D106" s="50"/>
      <c r="E106" s="9"/>
      <c r="F106" s="9"/>
      <c r="G106" s="24"/>
      <c r="H106" s="29"/>
      <c r="I106" s="29"/>
      <c r="J106" s="12"/>
    </row>
    <row r="107" spans="1:10" x14ac:dyDescent="0.25">
      <c r="B107" s="11" t="s">
        <v>174</v>
      </c>
      <c r="C107" s="53" t="s">
        <v>175</v>
      </c>
      <c r="D107" s="50"/>
      <c r="E107" s="9"/>
      <c r="F107" s="9"/>
      <c r="G107" s="24"/>
      <c r="H107" s="29">
        <v>94.82</v>
      </c>
      <c r="I107" s="29">
        <v>1.85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94.82</v>
      </c>
      <c r="I108" s="30">
        <v>1.85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A110" s="15"/>
      <c r="B110" s="33"/>
      <c r="C110" s="54" t="s">
        <v>23</v>
      </c>
      <c r="D110" s="50"/>
      <c r="E110" s="9"/>
      <c r="F110" s="9"/>
      <c r="G110" s="24"/>
      <c r="H110" s="29"/>
      <c r="I110" s="29"/>
      <c r="J110" s="12"/>
    </row>
    <row r="111" spans="1:10" x14ac:dyDescent="0.25">
      <c r="A111" s="33"/>
      <c r="B111" s="33"/>
      <c r="C111" s="57" t="s">
        <v>3687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1:10" x14ac:dyDescent="0.25">
      <c r="B112" s="11"/>
      <c r="C112" s="53" t="s">
        <v>176</v>
      </c>
      <c r="D112" s="50"/>
      <c r="E112" s="9"/>
      <c r="F112" s="9"/>
      <c r="G112" s="24"/>
      <c r="H112" s="29">
        <v>136.77000000000001</v>
      </c>
      <c r="I112" s="29">
        <v>2.6999999999999997</v>
      </c>
      <c r="J112" s="12"/>
    </row>
    <row r="113" spans="3:10" x14ac:dyDescent="0.25">
      <c r="C113" s="56" t="s">
        <v>161</v>
      </c>
      <c r="D113" s="50"/>
      <c r="E113" s="9"/>
      <c r="F113" s="9"/>
      <c r="G113" s="24"/>
      <c r="H113" s="30">
        <v>136.77000000000001</v>
      </c>
      <c r="I113" s="30">
        <v>2.6999999999999997</v>
      </c>
      <c r="J113" s="12"/>
    </row>
    <row r="114" spans="3:10" x14ac:dyDescent="0.25">
      <c r="C114" s="53"/>
      <c r="D114" s="50"/>
      <c r="E114" s="9"/>
      <c r="F114" s="9"/>
      <c r="G114" s="24"/>
      <c r="H114" s="29"/>
      <c r="I114" s="29"/>
      <c r="J114" s="12"/>
    </row>
    <row r="115" spans="3:10" x14ac:dyDescent="0.25">
      <c r="C115" s="58" t="s">
        <v>177</v>
      </c>
      <c r="D115" s="51"/>
      <c r="E115" s="6"/>
      <c r="F115" s="7"/>
      <c r="G115" s="25"/>
      <c r="H115" s="31">
        <v>5115.95</v>
      </c>
      <c r="I115" s="31">
        <f>SUMIFS(I:I,C:C,"Total")</f>
        <v>99.999999999999986</v>
      </c>
      <c r="J115" s="8"/>
    </row>
    <row r="118" spans="3:10" x14ac:dyDescent="0.25">
      <c r="C118" s="1" t="s">
        <v>178</v>
      </c>
    </row>
    <row r="119" spans="3:10" x14ac:dyDescent="0.25">
      <c r="C119" s="2" t="s">
        <v>179</v>
      </c>
    </row>
    <row r="120" spans="3:10" x14ac:dyDescent="0.25">
      <c r="C120" s="2" t="s">
        <v>180</v>
      </c>
    </row>
    <row r="121" spans="3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2956</v>
      </c>
      <c r="J2" s="34" t="s">
        <v>3592</v>
      </c>
    </row>
    <row r="3" spans="1:10" ht="16.5" x14ac:dyDescent="0.3">
      <c r="C3" s="1" t="s">
        <v>26</v>
      </c>
      <c r="D3" s="26" t="s">
        <v>3293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3066</v>
      </c>
      <c r="C18" s="53" t="s">
        <v>1302</v>
      </c>
      <c r="D18" s="50" t="s">
        <v>3067</v>
      </c>
      <c r="E18" s="9" t="s">
        <v>547</v>
      </c>
      <c r="F18" s="9" t="s">
        <v>48</v>
      </c>
      <c r="G18" s="24">
        <v>270</v>
      </c>
      <c r="H18" s="29">
        <v>3060.44</v>
      </c>
      <c r="I18" s="29">
        <v>9.7899999999999991</v>
      </c>
      <c r="J18" s="12" t="s">
        <v>530</v>
      </c>
    </row>
    <row r="19" spans="2:10" x14ac:dyDescent="0.25">
      <c r="B19" s="11" t="s">
        <v>2146</v>
      </c>
      <c r="C19" s="53" t="s">
        <v>1366</v>
      </c>
      <c r="D19" s="50" t="s">
        <v>2147</v>
      </c>
      <c r="E19" s="9" t="s">
        <v>1460</v>
      </c>
      <c r="F19" s="9" t="s">
        <v>48</v>
      </c>
      <c r="G19" s="24">
        <v>280</v>
      </c>
      <c r="H19" s="29">
        <v>2930.04</v>
      </c>
      <c r="I19" s="29">
        <v>9.3699999999999992</v>
      </c>
      <c r="J19" s="12" t="s">
        <v>530</v>
      </c>
    </row>
    <row r="20" spans="2:10" x14ac:dyDescent="0.25">
      <c r="B20" s="11" t="s">
        <v>1573</v>
      </c>
      <c r="C20" s="53" t="s">
        <v>42</v>
      </c>
      <c r="D20" s="50" t="s">
        <v>1574</v>
      </c>
      <c r="E20" s="9" t="s">
        <v>547</v>
      </c>
      <c r="F20" s="9" t="s">
        <v>44</v>
      </c>
      <c r="G20" s="24">
        <v>260</v>
      </c>
      <c r="H20" s="29">
        <v>2685.18</v>
      </c>
      <c r="I20" s="29">
        <v>8.59</v>
      </c>
      <c r="J20" s="12" t="s">
        <v>530</v>
      </c>
    </row>
    <row r="21" spans="2:10" x14ac:dyDescent="0.25">
      <c r="B21" s="11" t="s">
        <v>3294</v>
      </c>
      <c r="C21" s="53" t="s">
        <v>2159</v>
      </c>
      <c r="D21" s="50" t="s">
        <v>3295</v>
      </c>
      <c r="E21" s="9" t="s">
        <v>529</v>
      </c>
      <c r="F21" s="9" t="s">
        <v>48</v>
      </c>
      <c r="G21" s="24">
        <v>250</v>
      </c>
      <c r="H21" s="29">
        <v>2534.16</v>
      </c>
      <c r="I21" s="29">
        <v>8.11</v>
      </c>
      <c r="J21" s="12" t="s">
        <v>530</v>
      </c>
    </row>
    <row r="22" spans="2:10" x14ac:dyDescent="0.25">
      <c r="B22" s="11" t="s">
        <v>3131</v>
      </c>
      <c r="C22" s="53" t="s">
        <v>592</v>
      </c>
      <c r="D22" s="50" t="s">
        <v>3132</v>
      </c>
      <c r="E22" s="9" t="s">
        <v>547</v>
      </c>
      <c r="F22" s="9" t="s">
        <v>48</v>
      </c>
      <c r="G22" s="24">
        <v>220</v>
      </c>
      <c r="H22" s="29">
        <v>2430.87</v>
      </c>
      <c r="I22" s="29">
        <v>7.77</v>
      </c>
      <c r="J22" s="12" t="s">
        <v>530</v>
      </c>
    </row>
    <row r="23" spans="2:10" x14ac:dyDescent="0.25">
      <c r="B23" s="11" t="s">
        <v>2178</v>
      </c>
      <c r="C23" s="53" t="s">
        <v>73</v>
      </c>
      <c r="D23" s="50" t="s">
        <v>2179</v>
      </c>
      <c r="E23" s="9" t="s">
        <v>547</v>
      </c>
      <c r="F23" s="9" t="s">
        <v>48</v>
      </c>
      <c r="G23" s="24">
        <v>210</v>
      </c>
      <c r="H23" s="29">
        <v>2169.79</v>
      </c>
      <c r="I23" s="29">
        <v>6.94</v>
      </c>
      <c r="J23" s="12" t="s">
        <v>530</v>
      </c>
    </row>
    <row r="24" spans="2:10" x14ac:dyDescent="0.25">
      <c r="B24" s="11" t="s">
        <v>970</v>
      </c>
      <c r="C24" s="53" t="s">
        <v>571</v>
      </c>
      <c r="D24" s="50" t="s">
        <v>971</v>
      </c>
      <c r="E24" s="9" t="s">
        <v>547</v>
      </c>
      <c r="F24" s="9" t="s">
        <v>48</v>
      </c>
      <c r="G24" s="24">
        <v>200</v>
      </c>
      <c r="H24" s="29">
        <v>2058.08</v>
      </c>
      <c r="I24" s="29">
        <v>6.58</v>
      </c>
      <c r="J24" s="12" t="s">
        <v>530</v>
      </c>
    </row>
    <row r="25" spans="2:10" x14ac:dyDescent="0.25">
      <c r="B25" s="11" t="s">
        <v>3081</v>
      </c>
      <c r="C25" s="53" t="s">
        <v>1040</v>
      </c>
      <c r="D25" s="50" t="s">
        <v>3082</v>
      </c>
      <c r="E25" s="9" t="s">
        <v>547</v>
      </c>
      <c r="F25" s="9" t="s">
        <v>48</v>
      </c>
      <c r="G25" s="24">
        <v>170</v>
      </c>
      <c r="H25" s="29">
        <v>1942.92</v>
      </c>
      <c r="I25" s="29">
        <v>6.21</v>
      </c>
      <c r="J25" s="12" t="s">
        <v>530</v>
      </c>
    </row>
    <row r="26" spans="2:10" x14ac:dyDescent="0.25">
      <c r="B26" s="11" t="s">
        <v>2018</v>
      </c>
      <c r="C26" s="53" t="s">
        <v>579</v>
      </c>
      <c r="D26" s="50" t="s">
        <v>2019</v>
      </c>
      <c r="E26" s="9" t="s">
        <v>547</v>
      </c>
      <c r="F26" s="9" t="s">
        <v>48</v>
      </c>
      <c r="G26" s="24">
        <v>60</v>
      </c>
      <c r="H26" s="29">
        <v>617.87</v>
      </c>
      <c r="I26" s="29">
        <v>1.98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20429.349999999999</v>
      </c>
      <c r="I27" s="30">
        <v>65.34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9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5" t="s">
        <v>10</v>
      </c>
      <c r="D35" s="50"/>
      <c r="E35" s="9"/>
      <c r="F35" s="9"/>
      <c r="G35" s="24"/>
      <c r="H35" s="29"/>
      <c r="I35" s="29"/>
      <c r="J35" s="12"/>
    </row>
    <row r="36" spans="1:10" x14ac:dyDescent="0.25">
      <c r="B36" s="11" t="s">
        <v>3296</v>
      </c>
      <c r="C36" s="53" t="s">
        <v>3297</v>
      </c>
      <c r="D36" s="50" t="s">
        <v>3298</v>
      </c>
      <c r="E36" s="9" t="s">
        <v>720</v>
      </c>
      <c r="F36" s="9"/>
      <c r="G36" s="24">
        <v>7500000</v>
      </c>
      <c r="H36" s="29">
        <v>7789.28</v>
      </c>
      <c r="I36" s="29">
        <v>24.91</v>
      </c>
      <c r="J36" s="12"/>
    </row>
    <row r="37" spans="1:10" x14ac:dyDescent="0.25">
      <c r="B37" s="11" t="s">
        <v>3299</v>
      </c>
      <c r="C37" s="53" t="s">
        <v>3300</v>
      </c>
      <c r="D37" s="50" t="s">
        <v>3301</v>
      </c>
      <c r="E37" s="9" t="s">
        <v>720</v>
      </c>
      <c r="F37" s="9"/>
      <c r="G37" s="24">
        <v>1000000</v>
      </c>
      <c r="H37" s="29">
        <v>1039.77</v>
      </c>
      <c r="I37" s="29">
        <v>3.33</v>
      </c>
      <c r="J37" s="12"/>
    </row>
    <row r="38" spans="1:10" x14ac:dyDescent="0.25">
      <c r="B38" s="11" t="s">
        <v>3302</v>
      </c>
      <c r="C38" s="53" t="s">
        <v>3303</v>
      </c>
      <c r="D38" s="50" t="s">
        <v>3304</v>
      </c>
      <c r="E38" s="9" t="s">
        <v>720</v>
      </c>
      <c r="F38" s="9"/>
      <c r="G38" s="24">
        <v>175000</v>
      </c>
      <c r="H38" s="29">
        <v>181.68</v>
      </c>
      <c r="I38" s="29">
        <v>0.57999999999999996</v>
      </c>
      <c r="J38" s="12"/>
    </row>
    <row r="39" spans="1:10" x14ac:dyDescent="0.25">
      <c r="B39" s="11" t="s">
        <v>3252</v>
      </c>
      <c r="C39" s="53" t="s">
        <v>3253</v>
      </c>
      <c r="D39" s="50" t="s">
        <v>3254</v>
      </c>
      <c r="E39" s="9" t="s">
        <v>720</v>
      </c>
      <c r="F39" s="9"/>
      <c r="G39" s="24">
        <v>159000</v>
      </c>
      <c r="H39" s="29">
        <v>166.33</v>
      </c>
      <c r="I39" s="29">
        <v>0.53</v>
      </c>
      <c r="J39" s="12"/>
    </row>
    <row r="40" spans="1:10" x14ac:dyDescent="0.25">
      <c r="B40" s="11" t="s">
        <v>3160</v>
      </c>
      <c r="C40" s="53" t="s">
        <v>3161</v>
      </c>
      <c r="D40" s="50" t="s">
        <v>3162</v>
      </c>
      <c r="E40" s="9" t="s">
        <v>720</v>
      </c>
      <c r="F40" s="9"/>
      <c r="G40" s="24">
        <v>100000</v>
      </c>
      <c r="H40" s="29">
        <v>104.52</v>
      </c>
      <c r="I40" s="29">
        <v>0.33</v>
      </c>
      <c r="J40" s="12"/>
    </row>
    <row r="41" spans="1:10" x14ac:dyDescent="0.25">
      <c r="C41" s="56" t="s">
        <v>161</v>
      </c>
      <c r="D41" s="50"/>
      <c r="E41" s="9"/>
      <c r="F41" s="9"/>
      <c r="G41" s="24"/>
      <c r="H41" s="30">
        <v>9281.58</v>
      </c>
      <c r="I41" s="30">
        <v>29.68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1702</v>
      </c>
      <c r="C47" s="53" t="s">
        <v>609</v>
      </c>
      <c r="D47" s="50" t="s">
        <v>1703</v>
      </c>
      <c r="E47" s="9" t="s">
        <v>1010</v>
      </c>
      <c r="F47" s="9" t="s">
        <v>40</v>
      </c>
      <c r="G47" s="24">
        <v>300</v>
      </c>
      <c r="H47" s="29">
        <v>292.55</v>
      </c>
      <c r="I47" s="29">
        <v>0.94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292.55</v>
      </c>
      <c r="I48" s="30">
        <v>0.94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131.69999999999999</v>
      </c>
      <c r="I64" s="29">
        <v>0.42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131.69999999999999</v>
      </c>
      <c r="I65" s="30">
        <v>0.42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1130.46</v>
      </c>
      <c r="I69" s="29">
        <v>3.62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1130.46</v>
      </c>
      <c r="I70" s="30">
        <v>3.62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31265.64</v>
      </c>
      <c r="I72" s="31">
        <f>SUMIFS(I:I,C:C,"Total")</f>
        <v>100.00000000000001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4"/>
  <dimension ref="A1:J6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2973</v>
      </c>
      <c r="J2" s="34" t="s">
        <v>3592</v>
      </c>
    </row>
    <row r="3" spans="1:10" ht="16.5" x14ac:dyDescent="0.3">
      <c r="C3" s="1" t="s">
        <v>26</v>
      </c>
      <c r="D3" s="26" t="s">
        <v>3305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A23" s="33"/>
      <c r="B23" s="33"/>
      <c r="C23" s="54" t="s">
        <v>9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A24" s="33"/>
      <c r="B24" s="33"/>
      <c r="C24" s="54"/>
      <c r="D24" s="50"/>
      <c r="E24" s="9"/>
      <c r="F24" s="9"/>
      <c r="G24" s="24"/>
      <c r="H24" s="29"/>
      <c r="I24" s="29"/>
      <c r="J24" s="12"/>
    </row>
    <row r="25" spans="1:10" x14ac:dyDescent="0.25">
      <c r="C25" s="55" t="s">
        <v>10</v>
      </c>
      <c r="D25" s="50"/>
      <c r="E25" s="9"/>
      <c r="F25" s="9"/>
      <c r="G25" s="24"/>
      <c r="H25" s="29"/>
      <c r="I25" s="29"/>
      <c r="J25" s="12"/>
    </row>
    <row r="26" spans="1:10" x14ac:dyDescent="0.25">
      <c r="B26" s="11" t="s">
        <v>3306</v>
      </c>
      <c r="C26" s="53" t="s">
        <v>3307</v>
      </c>
      <c r="D26" s="50" t="s">
        <v>3308</v>
      </c>
      <c r="E26" s="9" t="s">
        <v>720</v>
      </c>
      <c r="F26" s="9"/>
      <c r="G26" s="24">
        <v>500000</v>
      </c>
      <c r="H26" s="29">
        <v>539.52</v>
      </c>
      <c r="I26" s="29">
        <v>16.38</v>
      </c>
      <c r="J26" s="12"/>
    </row>
    <row r="27" spans="1:10" x14ac:dyDescent="0.25">
      <c r="B27" s="11" t="s">
        <v>3309</v>
      </c>
      <c r="C27" s="53" t="s">
        <v>3310</v>
      </c>
      <c r="D27" s="50" t="s">
        <v>3311</v>
      </c>
      <c r="E27" s="9" t="s">
        <v>720</v>
      </c>
      <c r="F27" s="9"/>
      <c r="G27" s="24">
        <v>500000</v>
      </c>
      <c r="H27" s="29">
        <v>539.37</v>
      </c>
      <c r="I27" s="29">
        <v>16.38</v>
      </c>
      <c r="J27" s="12"/>
    </row>
    <row r="28" spans="1:10" x14ac:dyDescent="0.25">
      <c r="B28" s="11" t="s">
        <v>3312</v>
      </c>
      <c r="C28" s="53" t="s">
        <v>3313</v>
      </c>
      <c r="D28" s="50" t="s">
        <v>3314</v>
      </c>
      <c r="E28" s="9" t="s">
        <v>720</v>
      </c>
      <c r="F28" s="9"/>
      <c r="G28" s="24">
        <v>500000</v>
      </c>
      <c r="H28" s="29">
        <v>539.29999999999995</v>
      </c>
      <c r="I28" s="29">
        <v>16.38</v>
      </c>
      <c r="J28" s="12"/>
    </row>
    <row r="29" spans="1:10" x14ac:dyDescent="0.25">
      <c r="B29" s="11" t="s">
        <v>3315</v>
      </c>
      <c r="C29" s="53" t="s">
        <v>3316</v>
      </c>
      <c r="D29" s="50" t="s">
        <v>3317</v>
      </c>
      <c r="E29" s="9" t="s">
        <v>720</v>
      </c>
      <c r="F29" s="9"/>
      <c r="G29" s="24">
        <v>500000</v>
      </c>
      <c r="H29" s="29">
        <v>537.75</v>
      </c>
      <c r="I29" s="29">
        <v>16.329999999999998</v>
      </c>
      <c r="J29" s="12"/>
    </row>
    <row r="30" spans="1:10" x14ac:dyDescent="0.25">
      <c r="B30" s="11" t="s">
        <v>3318</v>
      </c>
      <c r="C30" s="53" t="s">
        <v>3319</v>
      </c>
      <c r="D30" s="50" t="s">
        <v>3320</v>
      </c>
      <c r="E30" s="9" t="s">
        <v>720</v>
      </c>
      <c r="F30" s="9"/>
      <c r="G30" s="24">
        <v>500000</v>
      </c>
      <c r="H30" s="29">
        <v>529.97</v>
      </c>
      <c r="I30" s="29">
        <v>16.09</v>
      </c>
      <c r="J30" s="12"/>
    </row>
    <row r="31" spans="1:10" x14ac:dyDescent="0.25">
      <c r="B31" s="11" t="s">
        <v>3321</v>
      </c>
      <c r="C31" s="53" t="s">
        <v>3322</v>
      </c>
      <c r="D31" s="50" t="s">
        <v>3323</v>
      </c>
      <c r="E31" s="9" t="s">
        <v>720</v>
      </c>
      <c r="F31" s="9"/>
      <c r="G31" s="24">
        <v>400000</v>
      </c>
      <c r="H31" s="29">
        <v>423.86</v>
      </c>
      <c r="I31" s="29">
        <v>12.87</v>
      </c>
      <c r="J31" s="12"/>
    </row>
    <row r="32" spans="1:10" x14ac:dyDescent="0.25">
      <c r="C32" s="56" t="s">
        <v>161</v>
      </c>
      <c r="D32" s="50"/>
      <c r="E32" s="9"/>
      <c r="F32" s="9"/>
      <c r="G32" s="24"/>
      <c r="H32" s="30">
        <v>3109.77</v>
      </c>
      <c r="I32" s="30">
        <v>94.43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11</v>
      </c>
      <c r="D34" s="50"/>
      <c r="E34" s="9"/>
      <c r="F34" s="9"/>
      <c r="G34" s="24"/>
      <c r="H34" s="29"/>
      <c r="I34" s="29"/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13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14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15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C42" s="56" t="s">
        <v>16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C43" s="53"/>
      <c r="D43" s="50"/>
      <c r="E43" s="9"/>
      <c r="F43" s="9"/>
      <c r="G43" s="24"/>
      <c r="H43" s="29"/>
      <c r="I43" s="29"/>
      <c r="J43" s="12"/>
    </row>
    <row r="44" spans="1:10" x14ac:dyDescent="0.25">
      <c r="A44" s="15"/>
      <c r="B44" s="33"/>
      <c r="C44" s="54" t="s">
        <v>17</v>
      </c>
      <c r="D44" s="50"/>
      <c r="E44" s="9"/>
      <c r="F44" s="9"/>
      <c r="G44" s="24"/>
      <c r="H44" s="29"/>
      <c r="I44" s="29"/>
      <c r="J44" s="12"/>
    </row>
    <row r="45" spans="1:10" x14ac:dyDescent="0.25">
      <c r="A45" s="33"/>
      <c r="B45" s="33"/>
      <c r="C45" s="54" t="s">
        <v>18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3"/>
      <c r="B46" s="33"/>
      <c r="C46" s="54"/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19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20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21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C53" s="55" t="s">
        <v>22</v>
      </c>
      <c r="D53" s="50"/>
      <c r="E53" s="9"/>
      <c r="F53" s="9"/>
      <c r="G53" s="24"/>
      <c r="H53" s="29"/>
      <c r="I53" s="29"/>
      <c r="J53" s="12"/>
    </row>
    <row r="54" spans="1:10" x14ac:dyDescent="0.25">
      <c r="B54" s="11" t="s">
        <v>174</v>
      </c>
      <c r="C54" s="53" t="s">
        <v>175</v>
      </c>
      <c r="D54" s="50"/>
      <c r="E54" s="9"/>
      <c r="F54" s="9"/>
      <c r="G54" s="24"/>
      <c r="H54" s="29">
        <v>147.22</v>
      </c>
      <c r="I54" s="29">
        <v>4.47</v>
      </c>
      <c r="J54" s="12"/>
    </row>
    <row r="55" spans="1:10" x14ac:dyDescent="0.25">
      <c r="C55" s="56" t="s">
        <v>161</v>
      </c>
      <c r="D55" s="50"/>
      <c r="E55" s="9"/>
      <c r="F55" s="9"/>
      <c r="G55" s="24"/>
      <c r="H55" s="30">
        <v>147.22</v>
      </c>
      <c r="I55" s="30">
        <v>4.47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23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7" t="s">
        <v>3687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B59" s="11"/>
      <c r="C59" s="53" t="s">
        <v>176</v>
      </c>
      <c r="D59" s="50"/>
      <c r="E59" s="9"/>
      <c r="F59" s="9"/>
      <c r="G59" s="24"/>
      <c r="H59" s="29">
        <v>36.090000000000003</v>
      </c>
      <c r="I59" s="29">
        <v>1.1000000000000001</v>
      </c>
      <c r="J59" s="12"/>
    </row>
    <row r="60" spans="1:10" x14ac:dyDescent="0.25">
      <c r="C60" s="56" t="s">
        <v>161</v>
      </c>
      <c r="D60" s="50"/>
      <c r="E60" s="9"/>
      <c r="F60" s="9"/>
      <c r="G60" s="24"/>
      <c r="H60" s="30">
        <v>36.090000000000003</v>
      </c>
      <c r="I60" s="30">
        <v>1.1000000000000001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8" t="s">
        <v>177</v>
      </c>
      <c r="D62" s="51"/>
      <c r="E62" s="6"/>
      <c r="F62" s="7"/>
      <c r="G62" s="25"/>
      <c r="H62" s="31">
        <v>3293.08</v>
      </c>
      <c r="I62" s="31">
        <f>SUMIFS(I:I,C:C,"Total")</f>
        <v>100</v>
      </c>
      <c r="J62" s="8"/>
    </row>
    <row r="65" spans="3:3" x14ac:dyDescent="0.25">
      <c r="C65" s="1" t="s">
        <v>178</v>
      </c>
    </row>
    <row r="66" spans="3:3" x14ac:dyDescent="0.25">
      <c r="C66" s="2" t="s">
        <v>179</v>
      </c>
    </row>
    <row r="67" spans="3:3" x14ac:dyDescent="0.25">
      <c r="C67" s="2" t="s">
        <v>180</v>
      </c>
    </row>
    <row r="68" spans="3:3" x14ac:dyDescent="0.25">
      <c r="C6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5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3324</v>
      </c>
      <c r="J2" s="34" t="s">
        <v>3592</v>
      </c>
    </row>
    <row r="3" spans="1:10" ht="16.5" x14ac:dyDescent="0.3">
      <c r="C3" s="1" t="s">
        <v>26</v>
      </c>
      <c r="D3" s="26" t="s">
        <v>3325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3131</v>
      </c>
      <c r="C18" s="53" t="s">
        <v>592</v>
      </c>
      <c r="D18" s="50" t="s">
        <v>3132</v>
      </c>
      <c r="E18" s="9" t="s">
        <v>547</v>
      </c>
      <c r="F18" s="9" t="s">
        <v>48</v>
      </c>
      <c r="G18" s="24">
        <v>140</v>
      </c>
      <c r="H18" s="29">
        <v>1546.92</v>
      </c>
      <c r="I18" s="29">
        <v>9.8800000000000008</v>
      </c>
      <c r="J18" s="12" t="s">
        <v>530</v>
      </c>
    </row>
    <row r="19" spans="2:10" x14ac:dyDescent="0.25">
      <c r="B19" s="11" t="s">
        <v>3326</v>
      </c>
      <c r="C19" s="53" t="s">
        <v>1294</v>
      </c>
      <c r="D19" s="50" t="s">
        <v>3327</v>
      </c>
      <c r="E19" s="9" t="s">
        <v>529</v>
      </c>
      <c r="F19" s="9" t="s">
        <v>48</v>
      </c>
      <c r="G19" s="24">
        <v>180</v>
      </c>
      <c r="H19" s="29">
        <v>1504.8</v>
      </c>
      <c r="I19" s="29">
        <v>9.61</v>
      </c>
      <c r="J19" s="12" t="s">
        <v>530</v>
      </c>
    </row>
    <row r="20" spans="2:10" x14ac:dyDescent="0.25">
      <c r="B20" s="11" t="s">
        <v>3328</v>
      </c>
      <c r="C20" s="53" t="s">
        <v>2159</v>
      </c>
      <c r="D20" s="50" t="s">
        <v>3329</v>
      </c>
      <c r="E20" s="9" t="s">
        <v>529</v>
      </c>
      <c r="F20" s="9" t="s">
        <v>48</v>
      </c>
      <c r="G20" s="24">
        <v>140</v>
      </c>
      <c r="H20" s="29">
        <v>1487.71</v>
      </c>
      <c r="I20" s="29">
        <v>9.5</v>
      </c>
      <c r="J20" s="12" t="s">
        <v>530</v>
      </c>
    </row>
    <row r="21" spans="2:10" x14ac:dyDescent="0.25">
      <c r="B21" s="11" t="s">
        <v>2146</v>
      </c>
      <c r="C21" s="53" t="s">
        <v>1366</v>
      </c>
      <c r="D21" s="50" t="s">
        <v>2147</v>
      </c>
      <c r="E21" s="9" t="s">
        <v>1460</v>
      </c>
      <c r="F21" s="9" t="s">
        <v>48</v>
      </c>
      <c r="G21" s="24">
        <v>140</v>
      </c>
      <c r="H21" s="29">
        <v>1465.02</v>
      </c>
      <c r="I21" s="29">
        <v>9.35</v>
      </c>
      <c r="J21" s="12" t="s">
        <v>530</v>
      </c>
    </row>
    <row r="22" spans="2:10" x14ac:dyDescent="0.25">
      <c r="B22" s="11" t="s">
        <v>2154</v>
      </c>
      <c r="C22" s="53" t="s">
        <v>625</v>
      </c>
      <c r="D22" s="50" t="s">
        <v>2155</v>
      </c>
      <c r="E22" s="9" t="s">
        <v>529</v>
      </c>
      <c r="F22" s="9" t="s">
        <v>48</v>
      </c>
      <c r="G22" s="24">
        <v>140</v>
      </c>
      <c r="H22" s="29">
        <v>1449.04</v>
      </c>
      <c r="I22" s="29">
        <v>9.25</v>
      </c>
      <c r="J22" s="12" t="s">
        <v>530</v>
      </c>
    </row>
    <row r="23" spans="2:10" x14ac:dyDescent="0.25">
      <c r="B23" s="11" t="s">
        <v>2178</v>
      </c>
      <c r="C23" s="53" t="s">
        <v>73</v>
      </c>
      <c r="D23" s="50" t="s">
        <v>2179</v>
      </c>
      <c r="E23" s="9" t="s">
        <v>547</v>
      </c>
      <c r="F23" s="9" t="s">
        <v>48</v>
      </c>
      <c r="G23" s="24">
        <v>140</v>
      </c>
      <c r="H23" s="29">
        <v>1446.52</v>
      </c>
      <c r="I23" s="29">
        <v>9.24</v>
      </c>
      <c r="J23" s="12" t="s">
        <v>530</v>
      </c>
    </row>
    <row r="24" spans="2:10" x14ac:dyDescent="0.25">
      <c r="B24" s="11" t="s">
        <v>1573</v>
      </c>
      <c r="C24" s="53" t="s">
        <v>42</v>
      </c>
      <c r="D24" s="50" t="s">
        <v>1574</v>
      </c>
      <c r="E24" s="9" t="s">
        <v>547</v>
      </c>
      <c r="F24" s="9" t="s">
        <v>44</v>
      </c>
      <c r="G24" s="24">
        <v>140</v>
      </c>
      <c r="H24" s="29">
        <v>1445.86</v>
      </c>
      <c r="I24" s="29">
        <v>9.23</v>
      </c>
      <c r="J24" s="12" t="s">
        <v>530</v>
      </c>
    </row>
    <row r="25" spans="2:10" x14ac:dyDescent="0.25">
      <c r="B25" s="11" t="s">
        <v>970</v>
      </c>
      <c r="C25" s="53" t="s">
        <v>571</v>
      </c>
      <c r="D25" s="50" t="s">
        <v>971</v>
      </c>
      <c r="E25" s="9" t="s">
        <v>547</v>
      </c>
      <c r="F25" s="9" t="s">
        <v>48</v>
      </c>
      <c r="G25" s="24">
        <v>140</v>
      </c>
      <c r="H25" s="29">
        <v>1440.66</v>
      </c>
      <c r="I25" s="29">
        <v>9.1999999999999993</v>
      </c>
      <c r="J25" s="12" t="s">
        <v>530</v>
      </c>
    </row>
    <row r="26" spans="2:10" x14ac:dyDescent="0.25">
      <c r="B26" s="11" t="s">
        <v>2152</v>
      </c>
      <c r="C26" s="53" t="s">
        <v>754</v>
      </c>
      <c r="D26" s="50" t="s">
        <v>2153</v>
      </c>
      <c r="E26" s="9" t="s">
        <v>547</v>
      </c>
      <c r="F26" s="9" t="s">
        <v>48</v>
      </c>
      <c r="G26" s="24">
        <v>140</v>
      </c>
      <c r="H26" s="29">
        <v>1439.61</v>
      </c>
      <c r="I26" s="29">
        <v>9.19</v>
      </c>
      <c r="J26" s="12" t="s">
        <v>530</v>
      </c>
    </row>
    <row r="27" spans="2:10" x14ac:dyDescent="0.25">
      <c r="B27" s="11" t="s">
        <v>2063</v>
      </c>
      <c r="C27" s="53" t="s">
        <v>66</v>
      </c>
      <c r="D27" s="50" t="s">
        <v>2064</v>
      </c>
      <c r="E27" s="9" t="s">
        <v>547</v>
      </c>
      <c r="F27" s="9" t="s">
        <v>68</v>
      </c>
      <c r="G27" s="24">
        <v>140</v>
      </c>
      <c r="H27" s="29">
        <v>1437.7</v>
      </c>
      <c r="I27" s="29">
        <v>9.18</v>
      </c>
      <c r="J27" s="12" t="s">
        <v>530</v>
      </c>
    </row>
    <row r="28" spans="2:10" x14ac:dyDescent="0.25">
      <c r="B28" s="11" t="s">
        <v>2000</v>
      </c>
      <c r="C28" s="53" t="s">
        <v>904</v>
      </c>
      <c r="D28" s="50" t="s">
        <v>2001</v>
      </c>
      <c r="E28" s="9" t="s">
        <v>547</v>
      </c>
      <c r="F28" s="9" t="s">
        <v>217</v>
      </c>
      <c r="G28" s="24">
        <v>30</v>
      </c>
      <c r="H28" s="29">
        <v>311.60000000000002</v>
      </c>
      <c r="I28" s="29">
        <v>1.99</v>
      </c>
      <c r="J28" s="12" t="s">
        <v>530</v>
      </c>
    </row>
    <row r="29" spans="2:10" x14ac:dyDescent="0.25">
      <c r="B29" s="11" t="s">
        <v>2165</v>
      </c>
      <c r="C29" s="53" t="s">
        <v>579</v>
      </c>
      <c r="D29" s="50" t="s">
        <v>2166</v>
      </c>
      <c r="E29" s="9" t="s">
        <v>547</v>
      </c>
      <c r="F29" s="9" t="s">
        <v>48</v>
      </c>
      <c r="G29" s="24">
        <v>5</v>
      </c>
      <c r="H29" s="29">
        <v>52.74</v>
      </c>
      <c r="I29" s="29">
        <v>0.34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15028.18</v>
      </c>
      <c r="I30" s="30">
        <v>95.96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22.24</v>
      </c>
      <c r="I60" s="29">
        <v>0.14000000000000001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22.24</v>
      </c>
      <c r="I61" s="30">
        <v>0.14000000000000001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610.86</v>
      </c>
      <c r="I65" s="29">
        <v>3.9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610.86</v>
      </c>
      <c r="I66" s="30">
        <v>3.9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15661.28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6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3330</v>
      </c>
      <c r="J2" s="34" t="s">
        <v>3592</v>
      </c>
    </row>
    <row r="3" spans="1:10" ht="16.5" x14ac:dyDescent="0.3">
      <c r="C3" s="1" t="s">
        <v>26</v>
      </c>
      <c r="D3" s="26" t="s">
        <v>3331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3131</v>
      </c>
      <c r="C18" s="53" t="s">
        <v>592</v>
      </c>
      <c r="D18" s="50" t="s">
        <v>3132</v>
      </c>
      <c r="E18" s="9" t="s">
        <v>547</v>
      </c>
      <c r="F18" s="9" t="s">
        <v>48</v>
      </c>
      <c r="G18" s="24">
        <v>70</v>
      </c>
      <c r="H18" s="29">
        <v>773.46</v>
      </c>
      <c r="I18" s="29">
        <v>9.2100000000000009</v>
      </c>
      <c r="J18" s="12" t="s">
        <v>530</v>
      </c>
    </row>
    <row r="19" spans="2:10" x14ac:dyDescent="0.25">
      <c r="B19" s="11" t="s">
        <v>3326</v>
      </c>
      <c r="C19" s="53" t="s">
        <v>1294</v>
      </c>
      <c r="D19" s="50" t="s">
        <v>3327</v>
      </c>
      <c r="E19" s="9" t="s">
        <v>529</v>
      </c>
      <c r="F19" s="9" t="s">
        <v>48</v>
      </c>
      <c r="G19" s="24">
        <v>90</v>
      </c>
      <c r="H19" s="29">
        <v>752.4</v>
      </c>
      <c r="I19" s="29">
        <v>8.9600000000000009</v>
      </c>
      <c r="J19" s="12" t="s">
        <v>530</v>
      </c>
    </row>
    <row r="20" spans="2:10" x14ac:dyDescent="0.25">
      <c r="B20" s="11" t="s">
        <v>3328</v>
      </c>
      <c r="C20" s="53" t="s">
        <v>2159</v>
      </c>
      <c r="D20" s="50" t="s">
        <v>3329</v>
      </c>
      <c r="E20" s="9" t="s">
        <v>529</v>
      </c>
      <c r="F20" s="9" t="s">
        <v>48</v>
      </c>
      <c r="G20" s="24">
        <v>70</v>
      </c>
      <c r="H20" s="29">
        <v>743.85</v>
      </c>
      <c r="I20" s="29">
        <v>8.86</v>
      </c>
      <c r="J20" s="12" t="s">
        <v>530</v>
      </c>
    </row>
    <row r="21" spans="2:10" x14ac:dyDescent="0.25">
      <c r="B21" s="11" t="s">
        <v>2171</v>
      </c>
      <c r="C21" s="53" t="s">
        <v>625</v>
      </c>
      <c r="D21" s="50" t="s">
        <v>2172</v>
      </c>
      <c r="E21" s="9" t="s">
        <v>529</v>
      </c>
      <c r="F21" s="9" t="s">
        <v>48</v>
      </c>
      <c r="G21" s="24">
        <v>70</v>
      </c>
      <c r="H21" s="29">
        <v>728.4</v>
      </c>
      <c r="I21" s="29">
        <v>8.67</v>
      </c>
      <c r="J21" s="12" t="s">
        <v>530</v>
      </c>
    </row>
    <row r="22" spans="2:10" x14ac:dyDescent="0.25">
      <c r="B22" s="11" t="s">
        <v>2000</v>
      </c>
      <c r="C22" s="53" t="s">
        <v>904</v>
      </c>
      <c r="D22" s="50" t="s">
        <v>2001</v>
      </c>
      <c r="E22" s="9" t="s">
        <v>547</v>
      </c>
      <c r="F22" s="9" t="s">
        <v>217</v>
      </c>
      <c r="G22" s="24">
        <v>70</v>
      </c>
      <c r="H22" s="29">
        <v>727.08</v>
      </c>
      <c r="I22" s="29">
        <v>8.66</v>
      </c>
      <c r="J22" s="12" t="s">
        <v>530</v>
      </c>
    </row>
    <row r="23" spans="2:10" x14ac:dyDescent="0.25">
      <c r="B23" s="11" t="s">
        <v>2178</v>
      </c>
      <c r="C23" s="53" t="s">
        <v>73</v>
      </c>
      <c r="D23" s="50" t="s">
        <v>2179</v>
      </c>
      <c r="E23" s="9" t="s">
        <v>547</v>
      </c>
      <c r="F23" s="9" t="s">
        <v>48</v>
      </c>
      <c r="G23" s="24">
        <v>70</v>
      </c>
      <c r="H23" s="29">
        <v>723.26</v>
      </c>
      <c r="I23" s="29">
        <v>8.61</v>
      </c>
      <c r="J23" s="12" t="s">
        <v>530</v>
      </c>
    </row>
    <row r="24" spans="2:10" x14ac:dyDescent="0.25">
      <c r="B24" s="11" t="s">
        <v>1573</v>
      </c>
      <c r="C24" s="53" t="s">
        <v>42</v>
      </c>
      <c r="D24" s="50" t="s">
        <v>1574</v>
      </c>
      <c r="E24" s="9" t="s">
        <v>547</v>
      </c>
      <c r="F24" s="9" t="s">
        <v>44</v>
      </c>
      <c r="G24" s="24">
        <v>70</v>
      </c>
      <c r="H24" s="29">
        <v>722.93</v>
      </c>
      <c r="I24" s="29">
        <v>8.61</v>
      </c>
      <c r="J24" s="12" t="s">
        <v>530</v>
      </c>
    </row>
    <row r="25" spans="2:10" x14ac:dyDescent="0.25">
      <c r="B25" s="11" t="s">
        <v>970</v>
      </c>
      <c r="C25" s="53" t="s">
        <v>571</v>
      </c>
      <c r="D25" s="50" t="s">
        <v>971</v>
      </c>
      <c r="E25" s="9" t="s">
        <v>547</v>
      </c>
      <c r="F25" s="9" t="s">
        <v>48</v>
      </c>
      <c r="G25" s="24">
        <v>70</v>
      </c>
      <c r="H25" s="29">
        <v>720.33</v>
      </c>
      <c r="I25" s="29">
        <v>8.58</v>
      </c>
      <c r="J25" s="12" t="s">
        <v>530</v>
      </c>
    </row>
    <row r="26" spans="2:10" x14ac:dyDescent="0.25">
      <c r="B26" s="11" t="s">
        <v>2152</v>
      </c>
      <c r="C26" s="53" t="s">
        <v>754</v>
      </c>
      <c r="D26" s="50" t="s">
        <v>2153</v>
      </c>
      <c r="E26" s="9" t="s">
        <v>547</v>
      </c>
      <c r="F26" s="9" t="s">
        <v>48</v>
      </c>
      <c r="G26" s="24">
        <v>70</v>
      </c>
      <c r="H26" s="29">
        <v>719.8</v>
      </c>
      <c r="I26" s="29">
        <v>8.57</v>
      </c>
      <c r="J26" s="12" t="s">
        <v>530</v>
      </c>
    </row>
    <row r="27" spans="2:10" x14ac:dyDescent="0.25">
      <c r="B27" s="11" t="s">
        <v>2063</v>
      </c>
      <c r="C27" s="53" t="s">
        <v>66</v>
      </c>
      <c r="D27" s="50" t="s">
        <v>2064</v>
      </c>
      <c r="E27" s="9" t="s">
        <v>547</v>
      </c>
      <c r="F27" s="9" t="s">
        <v>68</v>
      </c>
      <c r="G27" s="24">
        <v>70</v>
      </c>
      <c r="H27" s="29">
        <v>718.85</v>
      </c>
      <c r="I27" s="29">
        <v>8.56</v>
      </c>
      <c r="J27" s="12" t="s">
        <v>530</v>
      </c>
    </row>
    <row r="28" spans="2:10" x14ac:dyDescent="0.25">
      <c r="B28" s="11" t="s">
        <v>3137</v>
      </c>
      <c r="C28" s="53" t="s">
        <v>215</v>
      </c>
      <c r="D28" s="50" t="s">
        <v>3138</v>
      </c>
      <c r="E28" s="9" t="s">
        <v>547</v>
      </c>
      <c r="F28" s="9" t="s">
        <v>217</v>
      </c>
      <c r="G28" s="24">
        <v>50</v>
      </c>
      <c r="H28" s="29">
        <v>523.54999999999995</v>
      </c>
      <c r="I28" s="29">
        <v>6.23</v>
      </c>
      <c r="J28" s="12" t="s">
        <v>530</v>
      </c>
    </row>
    <row r="29" spans="2:10" x14ac:dyDescent="0.25">
      <c r="B29" s="11" t="s">
        <v>2165</v>
      </c>
      <c r="C29" s="53" t="s">
        <v>579</v>
      </c>
      <c r="D29" s="50" t="s">
        <v>2166</v>
      </c>
      <c r="E29" s="9" t="s">
        <v>547</v>
      </c>
      <c r="F29" s="9" t="s">
        <v>48</v>
      </c>
      <c r="G29" s="24">
        <v>15</v>
      </c>
      <c r="H29" s="29">
        <v>158.22999999999999</v>
      </c>
      <c r="I29" s="29">
        <v>1.88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8012.14</v>
      </c>
      <c r="I30" s="30">
        <v>95.4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74.569999999999993</v>
      </c>
      <c r="I60" s="29">
        <v>0.89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74.569999999999993</v>
      </c>
      <c r="I61" s="30">
        <v>0.89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311.51</v>
      </c>
      <c r="I65" s="29">
        <v>3.71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311.51</v>
      </c>
      <c r="I66" s="30">
        <v>3.71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8398.2199999999993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7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3332</v>
      </c>
      <c r="J2" s="34" t="s">
        <v>3592</v>
      </c>
    </row>
    <row r="3" spans="1:10" ht="16.5" x14ac:dyDescent="0.3">
      <c r="C3" s="1" t="s">
        <v>26</v>
      </c>
      <c r="D3" s="26" t="s">
        <v>3333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1:10" x14ac:dyDescent="0.25">
      <c r="B18" s="11" t="s">
        <v>3334</v>
      </c>
      <c r="C18" s="53" t="s">
        <v>73</v>
      </c>
      <c r="D18" s="50" t="s">
        <v>3335</v>
      </c>
      <c r="E18" s="9" t="s">
        <v>547</v>
      </c>
      <c r="F18" s="9" t="s">
        <v>48</v>
      </c>
      <c r="G18" s="24">
        <v>200</v>
      </c>
      <c r="H18" s="29">
        <v>1008.13</v>
      </c>
      <c r="I18" s="29">
        <v>7.63</v>
      </c>
      <c r="J18" s="12" t="s">
        <v>530</v>
      </c>
    </row>
    <row r="19" spans="1:10" x14ac:dyDescent="0.25">
      <c r="B19" s="11" t="s">
        <v>3336</v>
      </c>
      <c r="C19" s="53" t="s">
        <v>592</v>
      </c>
      <c r="D19" s="50" t="s">
        <v>3337</v>
      </c>
      <c r="E19" s="9" t="s">
        <v>547</v>
      </c>
      <c r="F19" s="9" t="s">
        <v>48</v>
      </c>
      <c r="G19" s="24">
        <v>100</v>
      </c>
      <c r="H19" s="29">
        <v>1008.12</v>
      </c>
      <c r="I19" s="29">
        <v>7.63</v>
      </c>
      <c r="J19" s="12" t="s">
        <v>530</v>
      </c>
    </row>
    <row r="20" spans="1:10" x14ac:dyDescent="0.25">
      <c r="B20" s="11" t="s">
        <v>2594</v>
      </c>
      <c r="C20" s="53" t="s">
        <v>625</v>
      </c>
      <c r="D20" s="50" t="s">
        <v>2595</v>
      </c>
      <c r="E20" s="9" t="s">
        <v>529</v>
      </c>
      <c r="F20" s="9" t="s">
        <v>48</v>
      </c>
      <c r="G20" s="24">
        <v>100</v>
      </c>
      <c r="H20" s="29">
        <v>1005.83</v>
      </c>
      <c r="I20" s="29">
        <v>7.62</v>
      </c>
      <c r="J20" s="12" t="s">
        <v>530</v>
      </c>
    </row>
    <row r="21" spans="1:10" x14ac:dyDescent="0.25">
      <c r="B21" s="11" t="s">
        <v>2568</v>
      </c>
      <c r="C21" s="53" t="s">
        <v>579</v>
      </c>
      <c r="D21" s="50" t="s">
        <v>2569</v>
      </c>
      <c r="E21" s="9" t="s">
        <v>547</v>
      </c>
      <c r="F21" s="9" t="s">
        <v>48</v>
      </c>
      <c r="G21" s="24">
        <v>50</v>
      </c>
      <c r="H21" s="29">
        <v>504.18</v>
      </c>
      <c r="I21" s="29">
        <v>3.82</v>
      </c>
      <c r="J21" s="12" t="s">
        <v>530</v>
      </c>
    </row>
    <row r="22" spans="1:10" x14ac:dyDescent="0.25">
      <c r="C22" s="56" t="s">
        <v>161</v>
      </c>
      <c r="D22" s="50"/>
      <c r="E22" s="9"/>
      <c r="F22" s="9"/>
      <c r="G22" s="24"/>
      <c r="H22" s="30">
        <v>3526.26</v>
      </c>
      <c r="I22" s="30">
        <v>26.7</v>
      </c>
      <c r="J22" s="12"/>
    </row>
    <row r="23" spans="1:10" x14ac:dyDescent="0.25">
      <c r="C23" s="53"/>
      <c r="D23" s="50"/>
      <c r="E23" s="9"/>
      <c r="F23" s="9"/>
      <c r="G23" s="24"/>
      <c r="H23" s="29"/>
      <c r="I23" s="29"/>
      <c r="J23" s="12"/>
    </row>
    <row r="24" spans="1:10" x14ac:dyDescent="0.25">
      <c r="C24" s="56" t="s">
        <v>7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1:10" x14ac:dyDescent="0.25">
      <c r="C25" s="53"/>
      <c r="D25" s="50"/>
      <c r="E25" s="9"/>
      <c r="F25" s="9"/>
      <c r="G25" s="24"/>
      <c r="H25" s="29"/>
      <c r="I25" s="29"/>
      <c r="J25" s="12"/>
    </row>
    <row r="26" spans="1:10" x14ac:dyDescent="0.25">
      <c r="C26" s="56" t="s">
        <v>8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1:10" x14ac:dyDescent="0.25">
      <c r="C27" s="53"/>
      <c r="D27" s="50"/>
      <c r="E27" s="9"/>
      <c r="F27" s="9"/>
      <c r="G27" s="24"/>
      <c r="H27" s="29"/>
      <c r="I27" s="29"/>
      <c r="J27" s="12"/>
    </row>
    <row r="28" spans="1:10" x14ac:dyDescent="0.25">
      <c r="C28" s="56" t="s">
        <v>9</v>
      </c>
      <c r="D28" s="50"/>
      <c r="E28" s="9"/>
      <c r="F28" s="9"/>
      <c r="G28" s="24"/>
      <c r="H28" s="29" t="s">
        <v>2</v>
      </c>
      <c r="I28" s="29" t="s">
        <v>2</v>
      </c>
      <c r="J28" s="12"/>
    </row>
    <row r="29" spans="1:10" x14ac:dyDescent="0.25">
      <c r="C29" s="53"/>
      <c r="D29" s="50"/>
      <c r="E29" s="9"/>
      <c r="F29" s="9"/>
      <c r="G29" s="24"/>
      <c r="H29" s="29"/>
      <c r="I29" s="29"/>
      <c r="J29" s="12"/>
    </row>
    <row r="30" spans="1:10" x14ac:dyDescent="0.25">
      <c r="C30" s="56" t="s">
        <v>10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1:10" x14ac:dyDescent="0.25">
      <c r="C31" s="53"/>
      <c r="D31" s="50"/>
      <c r="E31" s="9"/>
      <c r="F31" s="9"/>
      <c r="G31" s="24"/>
      <c r="H31" s="29"/>
      <c r="I31" s="29"/>
      <c r="J31" s="12"/>
    </row>
    <row r="32" spans="1:10" x14ac:dyDescent="0.25">
      <c r="A32" s="15"/>
      <c r="B32" s="33"/>
      <c r="C32" s="54" t="s">
        <v>11</v>
      </c>
      <c r="D32" s="50"/>
      <c r="E32" s="9"/>
      <c r="F32" s="9"/>
      <c r="G32" s="24"/>
      <c r="H32" s="29"/>
      <c r="I32" s="29"/>
      <c r="J32" s="12"/>
    </row>
    <row r="33" spans="2:10" x14ac:dyDescent="0.25">
      <c r="C33" s="55" t="s">
        <v>13</v>
      </c>
      <c r="D33" s="50"/>
      <c r="E33" s="9"/>
      <c r="F33" s="9"/>
      <c r="G33" s="24"/>
      <c r="H33" s="29"/>
      <c r="I33" s="29"/>
      <c r="J33" s="12"/>
    </row>
    <row r="34" spans="2:10" x14ac:dyDescent="0.25">
      <c r="B34" s="11" t="s">
        <v>3338</v>
      </c>
      <c r="C34" s="53" t="s">
        <v>2999</v>
      </c>
      <c r="D34" s="50" t="s">
        <v>3339</v>
      </c>
      <c r="E34" s="9" t="s">
        <v>1007</v>
      </c>
      <c r="F34" s="9" t="s">
        <v>48</v>
      </c>
      <c r="G34" s="24">
        <v>260</v>
      </c>
      <c r="H34" s="29">
        <v>1267.1600000000001</v>
      </c>
      <c r="I34" s="29">
        <v>9.59</v>
      </c>
      <c r="J34" s="12" t="s">
        <v>530</v>
      </c>
    </row>
    <row r="35" spans="2:10" x14ac:dyDescent="0.25">
      <c r="B35" s="11" t="s">
        <v>3340</v>
      </c>
      <c r="C35" s="53" t="s">
        <v>1696</v>
      </c>
      <c r="D35" s="50" t="s">
        <v>3341</v>
      </c>
      <c r="E35" s="9" t="s">
        <v>1007</v>
      </c>
      <c r="F35" s="9" t="s">
        <v>48</v>
      </c>
      <c r="G35" s="24">
        <v>240</v>
      </c>
      <c r="H35" s="29">
        <v>1156.69</v>
      </c>
      <c r="I35" s="29">
        <v>8.76</v>
      </c>
      <c r="J35" s="12" t="s">
        <v>530</v>
      </c>
    </row>
    <row r="36" spans="2:10" x14ac:dyDescent="0.25">
      <c r="C36" s="56" t="s">
        <v>161</v>
      </c>
      <c r="D36" s="50"/>
      <c r="E36" s="9"/>
      <c r="F36" s="9"/>
      <c r="G36" s="24"/>
      <c r="H36" s="30">
        <v>2423.85</v>
      </c>
      <c r="I36" s="30">
        <v>18.350000000000001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5" t="s">
        <v>14</v>
      </c>
      <c r="D38" s="50"/>
      <c r="E38" s="9"/>
      <c r="F38" s="9"/>
      <c r="G38" s="24"/>
      <c r="H38" s="29"/>
      <c r="I38" s="29"/>
      <c r="J38" s="12"/>
    </row>
    <row r="39" spans="2:10" x14ac:dyDescent="0.25">
      <c r="B39" s="11" t="s">
        <v>2615</v>
      </c>
      <c r="C39" s="53" t="s">
        <v>609</v>
      </c>
      <c r="D39" s="50" t="s">
        <v>2616</v>
      </c>
      <c r="E39" s="9" t="s">
        <v>1010</v>
      </c>
      <c r="F39" s="9" t="s">
        <v>40</v>
      </c>
      <c r="G39" s="24">
        <v>1200</v>
      </c>
      <c r="H39" s="29">
        <v>1178.6500000000001</v>
      </c>
      <c r="I39" s="29">
        <v>8.92</v>
      </c>
      <c r="J39" s="12" t="s">
        <v>530</v>
      </c>
    </row>
    <row r="40" spans="2:10" x14ac:dyDescent="0.25">
      <c r="B40" s="11" t="s">
        <v>3342</v>
      </c>
      <c r="C40" s="53" t="s">
        <v>3101</v>
      </c>
      <c r="D40" s="50" t="s">
        <v>3343</v>
      </c>
      <c r="E40" s="9" t="s">
        <v>1007</v>
      </c>
      <c r="F40" s="9" t="s">
        <v>40</v>
      </c>
      <c r="G40" s="24">
        <v>1200</v>
      </c>
      <c r="H40" s="29">
        <v>1171.0999999999999</v>
      </c>
      <c r="I40" s="29">
        <v>8.8699999999999992</v>
      </c>
      <c r="J40" s="12" t="s">
        <v>530</v>
      </c>
    </row>
    <row r="41" spans="2:10" x14ac:dyDescent="0.25">
      <c r="B41" s="11" t="s">
        <v>3344</v>
      </c>
      <c r="C41" s="53" t="s">
        <v>3120</v>
      </c>
      <c r="D41" s="50" t="s">
        <v>3345</v>
      </c>
      <c r="E41" s="9" t="s">
        <v>1007</v>
      </c>
      <c r="F41" s="9" t="s">
        <v>40</v>
      </c>
      <c r="G41" s="24">
        <v>1200</v>
      </c>
      <c r="H41" s="29">
        <v>1170.82</v>
      </c>
      <c r="I41" s="29">
        <v>8.8699999999999992</v>
      </c>
      <c r="J41" s="12" t="s">
        <v>530</v>
      </c>
    </row>
    <row r="42" spans="2:10" x14ac:dyDescent="0.25">
      <c r="B42" s="11" t="s">
        <v>3346</v>
      </c>
      <c r="C42" s="53" t="s">
        <v>189</v>
      </c>
      <c r="D42" s="50" t="s">
        <v>3347</v>
      </c>
      <c r="E42" s="9" t="s">
        <v>1007</v>
      </c>
      <c r="F42" s="9" t="s">
        <v>40</v>
      </c>
      <c r="G42" s="24">
        <v>1200</v>
      </c>
      <c r="H42" s="29">
        <v>1168.1099999999999</v>
      </c>
      <c r="I42" s="29">
        <v>8.84</v>
      </c>
      <c r="J42" s="12" t="s">
        <v>530</v>
      </c>
    </row>
    <row r="43" spans="2:10" x14ac:dyDescent="0.25">
      <c r="B43" s="11" t="s">
        <v>1374</v>
      </c>
      <c r="C43" s="53" t="s">
        <v>754</v>
      </c>
      <c r="D43" s="50" t="s">
        <v>1375</v>
      </c>
      <c r="E43" s="9" t="s">
        <v>1007</v>
      </c>
      <c r="F43" s="9" t="s">
        <v>48</v>
      </c>
      <c r="G43" s="24">
        <v>950</v>
      </c>
      <c r="H43" s="29">
        <v>929.91</v>
      </c>
      <c r="I43" s="29">
        <v>7.04</v>
      </c>
      <c r="J43" s="12" t="s">
        <v>530</v>
      </c>
    </row>
    <row r="44" spans="2:10" x14ac:dyDescent="0.25">
      <c r="B44" s="11" t="s">
        <v>2577</v>
      </c>
      <c r="C44" s="53" t="s">
        <v>2270</v>
      </c>
      <c r="D44" s="50" t="s">
        <v>2578</v>
      </c>
      <c r="E44" s="9" t="s">
        <v>1010</v>
      </c>
      <c r="F44" s="9" t="s">
        <v>40</v>
      </c>
      <c r="G44" s="24">
        <v>925</v>
      </c>
      <c r="H44" s="29">
        <v>903.54</v>
      </c>
      <c r="I44" s="29">
        <v>6.84</v>
      </c>
      <c r="J44" s="12" t="s">
        <v>530</v>
      </c>
    </row>
    <row r="45" spans="2:10" x14ac:dyDescent="0.25">
      <c r="B45" s="11" t="s">
        <v>3348</v>
      </c>
      <c r="C45" s="53" t="s">
        <v>1732</v>
      </c>
      <c r="D45" s="50" t="s">
        <v>3349</v>
      </c>
      <c r="E45" s="9" t="s">
        <v>1007</v>
      </c>
      <c r="F45" s="9" t="s">
        <v>40</v>
      </c>
      <c r="G45" s="24">
        <v>500</v>
      </c>
      <c r="H45" s="29">
        <v>486.19</v>
      </c>
      <c r="I45" s="29">
        <v>3.68</v>
      </c>
      <c r="J45" s="12" t="s">
        <v>530</v>
      </c>
    </row>
    <row r="46" spans="2:10" x14ac:dyDescent="0.25">
      <c r="C46" s="56" t="s">
        <v>161</v>
      </c>
      <c r="D46" s="50"/>
      <c r="E46" s="9"/>
      <c r="F46" s="9"/>
      <c r="G46" s="24"/>
      <c r="H46" s="30">
        <v>7008.32</v>
      </c>
      <c r="I46" s="30">
        <v>53.06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111.83</v>
      </c>
      <c r="I62" s="29">
        <v>0.85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111.83</v>
      </c>
      <c r="I63" s="30">
        <v>0.85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136.38</v>
      </c>
      <c r="I67" s="29">
        <v>1.04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136.38</v>
      </c>
      <c r="I68" s="30">
        <v>1.04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13206.64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12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895</v>
      </c>
      <c r="J2" s="34" t="s">
        <v>3592</v>
      </c>
    </row>
    <row r="3" spans="1:10" ht="16.5" x14ac:dyDescent="0.3">
      <c r="C3" s="1" t="s">
        <v>26</v>
      </c>
      <c r="D3" s="26" t="s">
        <v>896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435485</v>
      </c>
      <c r="H10" s="29">
        <v>5552.22</v>
      </c>
      <c r="I10" s="29">
        <v>10.91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344923</v>
      </c>
      <c r="H11" s="29">
        <v>5350.27</v>
      </c>
      <c r="I11" s="29">
        <v>10.51</v>
      </c>
      <c r="J11" s="12"/>
    </row>
    <row r="12" spans="1:10" x14ac:dyDescent="0.25">
      <c r="B12" s="11" t="s">
        <v>72</v>
      </c>
      <c r="C12" s="53" t="s">
        <v>73</v>
      </c>
      <c r="D12" s="50" t="s">
        <v>74</v>
      </c>
      <c r="E12" s="9"/>
      <c r="F12" s="9" t="s">
        <v>48</v>
      </c>
      <c r="G12" s="24">
        <v>173680</v>
      </c>
      <c r="H12" s="29">
        <v>3989.86</v>
      </c>
      <c r="I12" s="29">
        <v>7.84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650732</v>
      </c>
      <c r="H13" s="29">
        <v>3335.65</v>
      </c>
      <c r="I13" s="29">
        <v>6.56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369015</v>
      </c>
      <c r="H14" s="29">
        <v>2569.64</v>
      </c>
      <c r="I14" s="29">
        <v>5.05</v>
      </c>
      <c r="J14" s="12"/>
    </row>
    <row r="15" spans="1:10" x14ac:dyDescent="0.25">
      <c r="B15" s="11" t="s">
        <v>52</v>
      </c>
      <c r="C15" s="53" t="s">
        <v>53</v>
      </c>
      <c r="D15" s="50" t="s">
        <v>54</v>
      </c>
      <c r="E15" s="9"/>
      <c r="F15" s="9" t="s">
        <v>40</v>
      </c>
      <c r="G15" s="24">
        <v>134706</v>
      </c>
      <c r="H15" s="29">
        <v>2175.77</v>
      </c>
      <c r="I15" s="29">
        <v>4.28</v>
      </c>
      <c r="J15" s="12"/>
    </row>
    <row r="16" spans="1:10" x14ac:dyDescent="0.25">
      <c r="B16" s="11" t="s">
        <v>55</v>
      </c>
      <c r="C16" s="53" t="s">
        <v>56</v>
      </c>
      <c r="D16" s="50" t="s">
        <v>57</v>
      </c>
      <c r="E16" s="9"/>
      <c r="F16" s="9" t="s">
        <v>58</v>
      </c>
      <c r="G16" s="24">
        <v>105868</v>
      </c>
      <c r="H16" s="29">
        <v>2173.73</v>
      </c>
      <c r="I16" s="29">
        <v>4.2699999999999996</v>
      </c>
      <c r="J16" s="12"/>
    </row>
    <row r="17" spans="2:10" x14ac:dyDescent="0.25">
      <c r="B17" s="11" t="s">
        <v>307</v>
      </c>
      <c r="C17" s="53" t="s">
        <v>308</v>
      </c>
      <c r="D17" s="50" t="s">
        <v>309</v>
      </c>
      <c r="E17" s="9"/>
      <c r="F17" s="9" t="s">
        <v>81</v>
      </c>
      <c r="G17" s="24">
        <v>866502</v>
      </c>
      <c r="H17" s="29">
        <v>2135.06</v>
      </c>
      <c r="I17" s="29">
        <v>4.2</v>
      </c>
      <c r="J17" s="12"/>
    </row>
    <row r="18" spans="2:10" x14ac:dyDescent="0.25">
      <c r="B18" s="11" t="s">
        <v>62</v>
      </c>
      <c r="C18" s="53" t="s">
        <v>63</v>
      </c>
      <c r="D18" s="50" t="s">
        <v>64</v>
      </c>
      <c r="E18" s="9"/>
      <c r="F18" s="9" t="s">
        <v>40</v>
      </c>
      <c r="G18" s="24">
        <v>224399</v>
      </c>
      <c r="H18" s="29">
        <v>1658.42</v>
      </c>
      <c r="I18" s="29">
        <v>3.26</v>
      </c>
      <c r="J18" s="12"/>
    </row>
    <row r="19" spans="2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124427</v>
      </c>
      <c r="H19" s="29">
        <v>1655.56</v>
      </c>
      <c r="I19" s="29">
        <v>3.25</v>
      </c>
      <c r="J19" s="12"/>
    </row>
    <row r="20" spans="2:10" x14ac:dyDescent="0.25">
      <c r="B20" s="11" t="s">
        <v>154</v>
      </c>
      <c r="C20" s="53" t="s">
        <v>155</v>
      </c>
      <c r="D20" s="50" t="s">
        <v>156</v>
      </c>
      <c r="E20" s="9"/>
      <c r="F20" s="9" t="s">
        <v>81</v>
      </c>
      <c r="G20" s="24">
        <v>71984</v>
      </c>
      <c r="H20" s="29">
        <v>1465.09</v>
      </c>
      <c r="I20" s="29">
        <v>2.88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386682</v>
      </c>
      <c r="H21" s="29">
        <v>1321.87</v>
      </c>
      <c r="I21" s="29">
        <v>2.6</v>
      </c>
      <c r="J21" s="12"/>
    </row>
    <row r="22" spans="2:10" x14ac:dyDescent="0.25">
      <c r="B22" s="11" t="s">
        <v>45</v>
      </c>
      <c r="C22" s="53" t="s">
        <v>46</v>
      </c>
      <c r="D22" s="50" t="s">
        <v>47</v>
      </c>
      <c r="E22" s="9"/>
      <c r="F22" s="9" t="s">
        <v>48</v>
      </c>
      <c r="G22" s="24">
        <v>23956</v>
      </c>
      <c r="H22" s="29">
        <v>976.02</v>
      </c>
      <c r="I22" s="29">
        <v>1.92</v>
      </c>
      <c r="J22" s="12"/>
    </row>
    <row r="23" spans="2:10" x14ac:dyDescent="0.25">
      <c r="B23" s="11" t="s">
        <v>409</v>
      </c>
      <c r="C23" s="53" t="s">
        <v>410</v>
      </c>
      <c r="D23" s="50" t="s">
        <v>411</v>
      </c>
      <c r="E23" s="9"/>
      <c r="F23" s="9" t="s">
        <v>100</v>
      </c>
      <c r="G23" s="24">
        <v>13392</v>
      </c>
      <c r="H23" s="29">
        <v>970.36</v>
      </c>
      <c r="I23" s="29">
        <v>1.91</v>
      </c>
      <c r="J23" s="12"/>
    </row>
    <row r="24" spans="2:10" x14ac:dyDescent="0.25">
      <c r="B24" s="11" t="s">
        <v>897</v>
      </c>
      <c r="C24" s="53" t="s">
        <v>898</v>
      </c>
      <c r="D24" s="50" t="s">
        <v>899</v>
      </c>
      <c r="E24" s="9"/>
      <c r="F24" s="9" t="s">
        <v>40</v>
      </c>
      <c r="G24" s="24">
        <v>60749</v>
      </c>
      <c r="H24" s="29">
        <v>953.21</v>
      </c>
      <c r="I24" s="29">
        <v>1.87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191329</v>
      </c>
      <c r="H25" s="29">
        <v>846.54</v>
      </c>
      <c r="I25" s="29">
        <v>1.66</v>
      </c>
      <c r="J25" s="12"/>
    </row>
    <row r="26" spans="2:10" x14ac:dyDescent="0.25">
      <c r="B26" s="11" t="s">
        <v>78</v>
      </c>
      <c r="C26" s="53" t="s">
        <v>79</v>
      </c>
      <c r="D26" s="50" t="s">
        <v>80</v>
      </c>
      <c r="E26" s="9"/>
      <c r="F26" s="9" t="s">
        <v>81</v>
      </c>
      <c r="G26" s="24">
        <v>45425</v>
      </c>
      <c r="H26" s="29">
        <v>775.02</v>
      </c>
      <c r="I26" s="29">
        <v>1.52</v>
      </c>
      <c r="J26" s="12"/>
    </row>
    <row r="27" spans="2:10" x14ac:dyDescent="0.25">
      <c r="B27" s="11" t="s">
        <v>141</v>
      </c>
      <c r="C27" s="53" t="s">
        <v>142</v>
      </c>
      <c r="D27" s="50" t="s">
        <v>143</v>
      </c>
      <c r="E27" s="9"/>
      <c r="F27" s="9" t="s">
        <v>58</v>
      </c>
      <c r="G27" s="24">
        <v>54668</v>
      </c>
      <c r="H27" s="29">
        <v>616.46</v>
      </c>
      <c r="I27" s="29">
        <v>1.21</v>
      </c>
      <c r="J27" s="12"/>
    </row>
    <row r="28" spans="2:10" x14ac:dyDescent="0.25">
      <c r="B28" s="11" t="s">
        <v>900</v>
      </c>
      <c r="C28" s="53" t="s">
        <v>901</v>
      </c>
      <c r="D28" s="50" t="s">
        <v>902</v>
      </c>
      <c r="E28" s="9"/>
      <c r="F28" s="9" t="s">
        <v>48</v>
      </c>
      <c r="G28" s="24">
        <v>6094</v>
      </c>
      <c r="H28" s="29">
        <v>555.17999999999995</v>
      </c>
      <c r="I28" s="29">
        <v>1.0900000000000001</v>
      </c>
      <c r="J28" s="12"/>
    </row>
    <row r="29" spans="2:10" x14ac:dyDescent="0.25">
      <c r="B29" s="11" t="s">
        <v>400</v>
      </c>
      <c r="C29" s="53" t="s">
        <v>401</v>
      </c>
      <c r="D29" s="50" t="s">
        <v>402</v>
      </c>
      <c r="E29" s="9"/>
      <c r="F29" s="9" t="s">
        <v>81</v>
      </c>
      <c r="G29" s="24">
        <v>3592</v>
      </c>
      <c r="H29" s="29">
        <v>519.19000000000005</v>
      </c>
      <c r="I29" s="29">
        <v>1.02</v>
      </c>
      <c r="J29" s="12"/>
    </row>
    <row r="30" spans="2:10" x14ac:dyDescent="0.25">
      <c r="B30" s="11" t="s">
        <v>97</v>
      </c>
      <c r="C30" s="53" t="s">
        <v>98</v>
      </c>
      <c r="D30" s="50" t="s">
        <v>99</v>
      </c>
      <c r="E30" s="9"/>
      <c r="F30" s="9" t="s">
        <v>100</v>
      </c>
      <c r="G30" s="24">
        <v>96455</v>
      </c>
      <c r="H30" s="29">
        <v>511.74</v>
      </c>
      <c r="I30" s="29">
        <v>1.01</v>
      </c>
      <c r="J30" s="12"/>
    </row>
    <row r="31" spans="2:10" x14ac:dyDescent="0.25">
      <c r="B31" s="11" t="s">
        <v>903</v>
      </c>
      <c r="C31" s="53" t="s">
        <v>904</v>
      </c>
      <c r="D31" s="50" t="s">
        <v>905</v>
      </c>
      <c r="E31" s="9"/>
      <c r="F31" s="9" t="s">
        <v>217</v>
      </c>
      <c r="G31" s="24">
        <v>438678</v>
      </c>
      <c r="H31" s="29">
        <v>510.4</v>
      </c>
      <c r="I31" s="29">
        <v>1</v>
      </c>
      <c r="J31" s="12"/>
    </row>
    <row r="32" spans="2:10" x14ac:dyDescent="0.25">
      <c r="B32" s="11" t="s">
        <v>822</v>
      </c>
      <c r="C32" s="53" t="s">
        <v>823</v>
      </c>
      <c r="D32" s="50" t="s">
        <v>824</v>
      </c>
      <c r="E32" s="9"/>
      <c r="F32" s="9" t="s">
        <v>153</v>
      </c>
      <c r="G32" s="24">
        <v>111211</v>
      </c>
      <c r="H32" s="29">
        <v>500.28</v>
      </c>
      <c r="I32" s="29">
        <v>0.98</v>
      </c>
      <c r="J32" s="12"/>
    </row>
    <row r="33" spans="2:10" x14ac:dyDescent="0.25">
      <c r="B33" s="11" t="s">
        <v>89</v>
      </c>
      <c r="C33" s="53" t="s">
        <v>90</v>
      </c>
      <c r="D33" s="50" t="s">
        <v>91</v>
      </c>
      <c r="E33" s="9"/>
      <c r="F33" s="9" t="s">
        <v>92</v>
      </c>
      <c r="G33" s="24">
        <v>42043</v>
      </c>
      <c r="H33" s="29">
        <v>487.57</v>
      </c>
      <c r="I33" s="29">
        <v>0.96</v>
      </c>
      <c r="J33" s="12"/>
    </row>
    <row r="34" spans="2:10" x14ac:dyDescent="0.25">
      <c r="B34" s="11" t="s">
        <v>101</v>
      </c>
      <c r="C34" s="53" t="s">
        <v>102</v>
      </c>
      <c r="D34" s="50" t="s">
        <v>103</v>
      </c>
      <c r="E34" s="9"/>
      <c r="F34" s="9" t="s">
        <v>96</v>
      </c>
      <c r="G34" s="24">
        <v>11341</v>
      </c>
      <c r="H34" s="29">
        <v>483.02</v>
      </c>
      <c r="I34" s="29">
        <v>0.95</v>
      </c>
      <c r="J34" s="12"/>
    </row>
    <row r="35" spans="2:10" x14ac:dyDescent="0.25">
      <c r="B35" s="11" t="s">
        <v>340</v>
      </c>
      <c r="C35" s="53" t="s">
        <v>341</v>
      </c>
      <c r="D35" s="50" t="s">
        <v>342</v>
      </c>
      <c r="E35" s="9"/>
      <c r="F35" s="9" t="s">
        <v>58</v>
      </c>
      <c r="G35" s="24">
        <v>62212</v>
      </c>
      <c r="H35" s="29">
        <v>473.71</v>
      </c>
      <c r="I35" s="29">
        <v>0.93</v>
      </c>
      <c r="J35" s="12"/>
    </row>
    <row r="36" spans="2:10" x14ac:dyDescent="0.25">
      <c r="B36" s="11" t="s">
        <v>214</v>
      </c>
      <c r="C36" s="53" t="s">
        <v>215</v>
      </c>
      <c r="D36" s="50" t="s">
        <v>216</v>
      </c>
      <c r="E36" s="9"/>
      <c r="F36" s="9" t="s">
        <v>217</v>
      </c>
      <c r="G36" s="24">
        <v>237213</v>
      </c>
      <c r="H36" s="29">
        <v>458.53</v>
      </c>
      <c r="I36" s="29">
        <v>0.9</v>
      </c>
      <c r="J36" s="12"/>
    </row>
    <row r="37" spans="2:10" x14ac:dyDescent="0.25">
      <c r="B37" s="11" t="s">
        <v>906</v>
      </c>
      <c r="C37" s="53" t="s">
        <v>907</v>
      </c>
      <c r="D37" s="50" t="s">
        <v>908</v>
      </c>
      <c r="E37" s="9"/>
      <c r="F37" s="9" t="s">
        <v>909</v>
      </c>
      <c r="G37" s="24">
        <v>316903</v>
      </c>
      <c r="H37" s="29">
        <v>417.52</v>
      </c>
      <c r="I37" s="29">
        <v>0.82</v>
      </c>
      <c r="J37" s="12"/>
    </row>
    <row r="38" spans="2:10" x14ac:dyDescent="0.25">
      <c r="B38" s="11" t="s">
        <v>910</v>
      </c>
      <c r="C38" s="53" t="s">
        <v>911</v>
      </c>
      <c r="D38" s="50" t="s">
        <v>912</v>
      </c>
      <c r="E38" s="9"/>
      <c r="F38" s="9" t="s">
        <v>100</v>
      </c>
      <c r="G38" s="24">
        <v>13122</v>
      </c>
      <c r="H38" s="29">
        <v>416.75</v>
      </c>
      <c r="I38" s="29">
        <v>0.82</v>
      </c>
      <c r="J38" s="12"/>
    </row>
    <row r="39" spans="2:10" x14ac:dyDescent="0.25">
      <c r="B39" s="11" t="s">
        <v>130</v>
      </c>
      <c r="C39" s="53" t="s">
        <v>131</v>
      </c>
      <c r="D39" s="50" t="s">
        <v>132</v>
      </c>
      <c r="E39" s="9"/>
      <c r="F39" s="9" t="s">
        <v>44</v>
      </c>
      <c r="G39" s="24">
        <v>80874</v>
      </c>
      <c r="H39" s="29">
        <v>413.71</v>
      </c>
      <c r="I39" s="29">
        <v>0.81</v>
      </c>
      <c r="J39" s="12"/>
    </row>
    <row r="40" spans="2:10" x14ac:dyDescent="0.25">
      <c r="B40" s="11" t="s">
        <v>913</v>
      </c>
      <c r="C40" s="53" t="s">
        <v>914</v>
      </c>
      <c r="D40" s="50" t="s">
        <v>915</v>
      </c>
      <c r="E40" s="9"/>
      <c r="F40" s="9" t="s">
        <v>916</v>
      </c>
      <c r="G40" s="24">
        <v>180080</v>
      </c>
      <c r="H40" s="29">
        <v>369.61</v>
      </c>
      <c r="I40" s="29">
        <v>0.73</v>
      </c>
      <c r="J40" s="12"/>
    </row>
    <row r="41" spans="2:10" x14ac:dyDescent="0.25">
      <c r="B41" s="11" t="s">
        <v>418</v>
      </c>
      <c r="C41" s="53" t="s">
        <v>419</v>
      </c>
      <c r="D41" s="50" t="s">
        <v>420</v>
      </c>
      <c r="E41" s="9"/>
      <c r="F41" s="9" t="s">
        <v>81</v>
      </c>
      <c r="G41" s="24">
        <v>11865</v>
      </c>
      <c r="H41" s="29">
        <v>362.8</v>
      </c>
      <c r="I41" s="29">
        <v>0.71</v>
      </c>
      <c r="J41" s="12"/>
    </row>
    <row r="42" spans="2:10" x14ac:dyDescent="0.25">
      <c r="B42" s="11" t="s">
        <v>442</v>
      </c>
      <c r="C42" s="53" t="s">
        <v>443</v>
      </c>
      <c r="D42" s="50" t="s">
        <v>444</v>
      </c>
      <c r="E42" s="9"/>
      <c r="F42" s="9" t="s">
        <v>153</v>
      </c>
      <c r="G42" s="24">
        <v>12221</v>
      </c>
      <c r="H42" s="29">
        <v>356.1</v>
      </c>
      <c r="I42" s="29">
        <v>0.7</v>
      </c>
      <c r="J42" s="12"/>
    </row>
    <row r="43" spans="2:10" x14ac:dyDescent="0.25">
      <c r="B43" s="11" t="s">
        <v>917</v>
      </c>
      <c r="C43" s="53" t="s">
        <v>918</v>
      </c>
      <c r="D43" s="50" t="s">
        <v>919</v>
      </c>
      <c r="E43" s="9"/>
      <c r="F43" s="9" t="s">
        <v>58</v>
      </c>
      <c r="G43" s="24">
        <v>149651</v>
      </c>
      <c r="H43" s="29">
        <v>355.72</v>
      </c>
      <c r="I43" s="29">
        <v>0.7</v>
      </c>
      <c r="J43" s="12"/>
    </row>
    <row r="44" spans="2:10" x14ac:dyDescent="0.25">
      <c r="B44" s="11" t="s">
        <v>137</v>
      </c>
      <c r="C44" s="53" t="s">
        <v>138</v>
      </c>
      <c r="D44" s="50" t="s">
        <v>139</v>
      </c>
      <c r="E44" s="9"/>
      <c r="F44" s="9" t="s">
        <v>140</v>
      </c>
      <c r="G44" s="24">
        <v>76050</v>
      </c>
      <c r="H44" s="29">
        <v>325.11</v>
      </c>
      <c r="I44" s="29">
        <v>0.64</v>
      </c>
      <c r="J44" s="12"/>
    </row>
    <row r="45" spans="2:10" x14ac:dyDescent="0.25">
      <c r="B45" s="11" t="s">
        <v>275</v>
      </c>
      <c r="C45" s="53" t="s">
        <v>276</v>
      </c>
      <c r="D45" s="50" t="s">
        <v>277</v>
      </c>
      <c r="E45" s="9"/>
      <c r="F45" s="9" t="s">
        <v>44</v>
      </c>
      <c r="G45" s="24">
        <v>246633</v>
      </c>
      <c r="H45" s="29">
        <v>324.08</v>
      </c>
      <c r="I45" s="29">
        <v>0.64</v>
      </c>
      <c r="J45" s="12"/>
    </row>
    <row r="46" spans="2:10" x14ac:dyDescent="0.25">
      <c r="B46" s="11" t="s">
        <v>104</v>
      </c>
      <c r="C46" s="53" t="s">
        <v>105</v>
      </c>
      <c r="D46" s="50" t="s">
        <v>106</v>
      </c>
      <c r="E46" s="9"/>
      <c r="F46" s="9" t="s">
        <v>100</v>
      </c>
      <c r="G46" s="24">
        <v>1404</v>
      </c>
      <c r="H46" s="29">
        <v>321.25</v>
      </c>
      <c r="I46" s="29">
        <v>0.63</v>
      </c>
      <c r="J46" s="12"/>
    </row>
    <row r="47" spans="2:10" x14ac:dyDescent="0.25">
      <c r="B47" s="11" t="s">
        <v>144</v>
      </c>
      <c r="C47" s="53" t="s">
        <v>145</v>
      </c>
      <c r="D47" s="50" t="s">
        <v>146</v>
      </c>
      <c r="E47" s="9"/>
      <c r="F47" s="9" t="s">
        <v>100</v>
      </c>
      <c r="G47" s="24">
        <v>13081</v>
      </c>
      <c r="H47" s="29">
        <v>318.33</v>
      </c>
      <c r="I47" s="29">
        <v>0.63</v>
      </c>
      <c r="J47" s="12"/>
    </row>
    <row r="48" spans="2:10" x14ac:dyDescent="0.25">
      <c r="B48" s="11" t="s">
        <v>920</v>
      </c>
      <c r="C48" s="53" t="s">
        <v>921</v>
      </c>
      <c r="D48" s="50" t="s">
        <v>922</v>
      </c>
      <c r="E48" s="9"/>
      <c r="F48" s="9" t="s">
        <v>194</v>
      </c>
      <c r="G48" s="24">
        <v>55428</v>
      </c>
      <c r="H48" s="29">
        <v>317.74</v>
      </c>
      <c r="I48" s="29">
        <v>0.62</v>
      </c>
      <c r="J48" s="12"/>
    </row>
    <row r="49" spans="2:10" x14ac:dyDescent="0.25">
      <c r="B49" s="11" t="s">
        <v>923</v>
      </c>
      <c r="C49" s="53" t="s">
        <v>924</v>
      </c>
      <c r="D49" s="50" t="s">
        <v>925</v>
      </c>
      <c r="E49" s="9"/>
      <c r="F49" s="9" t="s">
        <v>96</v>
      </c>
      <c r="G49" s="24">
        <v>39761</v>
      </c>
      <c r="H49" s="29">
        <v>312.94</v>
      </c>
      <c r="I49" s="29">
        <v>0.61</v>
      </c>
      <c r="J49" s="12"/>
    </row>
    <row r="50" spans="2:10" x14ac:dyDescent="0.25">
      <c r="B50" s="11" t="s">
        <v>480</v>
      </c>
      <c r="C50" s="53" t="s">
        <v>481</v>
      </c>
      <c r="D50" s="50" t="s">
        <v>482</v>
      </c>
      <c r="E50" s="9"/>
      <c r="F50" s="9" t="s">
        <v>113</v>
      </c>
      <c r="G50" s="24">
        <v>79297</v>
      </c>
      <c r="H50" s="29">
        <v>302.95</v>
      </c>
      <c r="I50" s="29">
        <v>0.6</v>
      </c>
      <c r="J50" s="12"/>
    </row>
    <row r="51" spans="2:10" x14ac:dyDescent="0.25">
      <c r="B51" s="11" t="s">
        <v>133</v>
      </c>
      <c r="C51" s="53" t="s">
        <v>134</v>
      </c>
      <c r="D51" s="50" t="s">
        <v>135</v>
      </c>
      <c r="E51" s="9"/>
      <c r="F51" s="9" t="s">
        <v>136</v>
      </c>
      <c r="G51" s="24">
        <v>147098</v>
      </c>
      <c r="H51" s="29">
        <v>294.42</v>
      </c>
      <c r="I51" s="29">
        <v>0.57999999999999996</v>
      </c>
      <c r="J51" s="12"/>
    </row>
    <row r="52" spans="2:10" x14ac:dyDescent="0.25">
      <c r="B52" s="11" t="s">
        <v>127</v>
      </c>
      <c r="C52" s="53" t="s">
        <v>128</v>
      </c>
      <c r="D52" s="50" t="s">
        <v>129</v>
      </c>
      <c r="E52" s="9"/>
      <c r="F52" s="9" t="s">
        <v>100</v>
      </c>
      <c r="G52" s="24">
        <v>180380</v>
      </c>
      <c r="H52" s="29">
        <v>291.31</v>
      </c>
      <c r="I52" s="29">
        <v>0.56999999999999995</v>
      </c>
      <c r="J52" s="12"/>
    </row>
    <row r="53" spans="2:10" x14ac:dyDescent="0.25">
      <c r="B53" s="11" t="s">
        <v>926</v>
      </c>
      <c r="C53" s="53" t="s">
        <v>927</v>
      </c>
      <c r="D53" s="50" t="s">
        <v>928</v>
      </c>
      <c r="E53" s="9"/>
      <c r="F53" s="9" t="s">
        <v>140</v>
      </c>
      <c r="G53" s="24">
        <v>102297</v>
      </c>
      <c r="H53" s="29">
        <v>267.56</v>
      </c>
      <c r="I53" s="29">
        <v>0.53</v>
      </c>
      <c r="J53" s="12"/>
    </row>
    <row r="54" spans="2:10" x14ac:dyDescent="0.25">
      <c r="B54" s="11" t="s">
        <v>337</v>
      </c>
      <c r="C54" s="53" t="s">
        <v>338</v>
      </c>
      <c r="D54" s="50" t="s">
        <v>339</v>
      </c>
      <c r="E54" s="9"/>
      <c r="F54" s="9" t="s">
        <v>136</v>
      </c>
      <c r="G54" s="24">
        <v>183529</v>
      </c>
      <c r="H54" s="29">
        <v>265.38</v>
      </c>
      <c r="I54" s="29">
        <v>0.52</v>
      </c>
      <c r="J54" s="12"/>
    </row>
    <row r="55" spans="2:10" x14ac:dyDescent="0.25">
      <c r="B55" s="11" t="s">
        <v>357</v>
      </c>
      <c r="C55" s="53" t="s">
        <v>358</v>
      </c>
      <c r="D55" s="50" t="s">
        <v>359</v>
      </c>
      <c r="E55" s="9"/>
      <c r="F55" s="9" t="s">
        <v>153</v>
      </c>
      <c r="G55" s="24">
        <v>51161</v>
      </c>
      <c r="H55" s="29">
        <v>238.77</v>
      </c>
      <c r="I55" s="29">
        <v>0.47</v>
      </c>
      <c r="J55" s="12"/>
    </row>
    <row r="56" spans="2:10" x14ac:dyDescent="0.25">
      <c r="B56" s="11" t="s">
        <v>929</v>
      </c>
      <c r="C56" s="53" t="s">
        <v>930</v>
      </c>
      <c r="D56" s="50" t="s">
        <v>931</v>
      </c>
      <c r="E56" s="9"/>
      <c r="F56" s="9" t="s">
        <v>932</v>
      </c>
      <c r="G56" s="24">
        <v>85730</v>
      </c>
      <c r="H56" s="29">
        <v>236.87</v>
      </c>
      <c r="I56" s="29">
        <v>0.47</v>
      </c>
      <c r="J56" s="12"/>
    </row>
    <row r="57" spans="2:10" x14ac:dyDescent="0.25">
      <c r="B57" s="11" t="s">
        <v>313</v>
      </c>
      <c r="C57" s="53" t="s">
        <v>314</v>
      </c>
      <c r="D57" s="50" t="s">
        <v>315</v>
      </c>
      <c r="E57" s="9"/>
      <c r="F57" s="9" t="s">
        <v>160</v>
      </c>
      <c r="G57" s="24">
        <v>186326</v>
      </c>
      <c r="H57" s="29">
        <v>234.86</v>
      </c>
      <c r="I57" s="29">
        <v>0.46</v>
      </c>
      <c r="J57" s="12"/>
    </row>
    <row r="58" spans="2:10" x14ac:dyDescent="0.25">
      <c r="B58" s="11" t="s">
        <v>343</v>
      </c>
      <c r="C58" s="53" t="s">
        <v>344</v>
      </c>
      <c r="D58" s="50" t="s">
        <v>345</v>
      </c>
      <c r="E58" s="9"/>
      <c r="F58" s="9" t="s">
        <v>346</v>
      </c>
      <c r="G58" s="24">
        <v>61939</v>
      </c>
      <c r="H58" s="29">
        <v>181.51</v>
      </c>
      <c r="I58" s="29">
        <v>0.36</v>
      </c>
      <c r="J58" s="12"/>
    </row>
    <row r="59" spans="2:10" x14ac:dyDescent="0.25">
      <c r="B59" s="11" t="s">
        <v>933</v>
      </c>
      <c r="C59" s="53" t="s">
        <v>934</v>
      </c>
      <c r="D59" s="50" t="s">
        <v>935</v>
      </c>
      <c r="E59" s="9"/>
      <c r="F59" s="9" t="s">
        <v>40</v>
      </c>
      <c r="G59" s="24">
        <v>210719</v>
      </c>
      <c r="H59" s="29">
        <v>143.91999999999999</v>
      </c>
      <c r="I59" s="29">
        <v>0.28000000000000003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50089.58</v>
      </c>
      <c r="I60" s="30">
        <v>98.44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5</v>
      </c>
      <c r="D66" s="50"/>
      <c r="E66" s="9"/>
      <c r="F66" s="9"/>
      <c r="G66" s="24"/>
      <c r="H66" s="29"/>
      <c r="I66" s="29"/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11</v>
      </c>
      <c r="D78" s="50"/>
      <c r="E78" s="9"/>
      <c r="F78" s="9"/>
      <c r="G78" s="24"/>
      <c r="H78" s="29"/>
      <c r="I78" s="29"/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13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14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17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18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19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20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C95" s="55" t="s">
        <v>21</v>
      </c>
      <c r="D95" s="50"/>
      <c r="E95" s="9"/>
      <c r="F95" s="9"/>
      <c r="G95" s="24"/>
      <c r="H95" s="29"/>
      <c r="I95" s="29"/>
      <c r="J95" s="12"/>
    </row>
    <row r="96" spans="1:10" x14ac:dyDescent="0.25">
      <c r="B96" s="11" t="s">
        <v>936</v>
      </c>
      <c r="C96" s="53" t="s">
        <v>937</v>
      </c>
      <c r="D96" s="50"/>
      <c r="E96" s="9"/>
      <c r="F96" s="9"/>
      <c r="G96" s="24"/>
      <c r="H96" s="29">
        <v>50</v>
      </c>
      <c r="I96" s="29">
        <v>0.1</v>
      </c>
      <c r="J96" s="12"/>
    </row>
    <row r="97" spans="1:10" x14ac:dyDescent="0.25">
      <c r="B97" s="11" t="s">
        <v>938</v>
      </c>
      <c r="C97" s="53" t="s">
        <v>939</v>
      </c>
      <c r="D97" s="50"/>
      <c r="E97" s="9"/>
      <c r="F97" s="9"/>
      <c r="G97" s="24"/>
      <c r="H97" s="29">
        <v>50</v>
      </c>
      <c r="I97" s="29">
        <v>0.1</v>
      </c>
      <c r="J97" s="12"/>
    </row>
    <row r="98" spans="1:10" x14ac:dyDescent="0.25">
      <c r="B98" s="11" t="s">
        <v>940</v>
      </c>
      <c r="C98" s="53" t="s">
        <v>941</v>
      </c>
      <c r="D98" s="50"/>
      <c r="E98" s="9"/>
      <c r="F98" s="9"/>
      <c r="G98" s="24"/>
      <c r="H98" s="29">
        <v>25</v>
      </c>
      <c r="I98" s="29">
        <v>0.05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125</v>
      </c>
      <c r="I99" s="30">
        <v>0.25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C101" s="55" t="s">
        <v>22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B102" s="11" t="s">
        <v>174</v>
      </c>
      <c r="C102" s="53" t="s">
        <v>175</v>
      </c>
      <c r="D102" s="50"/>
      <c r="E102" s="9"/>
      <c r="F102" s="9"/>
      <c r="G102" s="24"/>
      <c r="H102" s="29">
        <v>1064.8599999999999</v>
      </c>
      <c r="I102" s="29">
        <v>2.09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1064.8599999999999</v>
      </c>
      <c r="I103" s="30">
        <v>2.09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A105" s="15"/>
      <c r="B105" s="33"/>
      <c r="C105" s="54" t="s">
        <v>23</v>
      </c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7" t="s">
        <v>3687</v>
      </c>
      <c r="D106" s="50"/>
      <c r="E106" s="9"/>
      <c r="F106" s="9"/>
      <c r="G106" s="24"/>
      <c r="H106" s="29">
        <v>4</v>
      </c>
      <c r="I106" s="29">
        <v>0.01</v>
      </c>
      <c r="J106" s="12"/>
    </row>
    <row r="107" spans="1:10" x14ac:dyDescent="0.25">
      <c r="B107" s="11"/>
      <c r="C107" s="53" t="s">
        <v>176</v>
      </c>
      <c r="D107" s="50"/>
      <c r="E107" s="9"/>
      <c r="F107" s="9"/>
      <c r="G107" s="24"/>
      <c r="H107" s="29">
        <v>-397.44</v>
      </c>
      <c r="I107" s="29">
        <v>-0.79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-393.44</v>
      </c>
      <c r="I108" s="30">
        <v>-0.78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C110" s="58" t="s">
        <v>177</v>
      </c>
      <c r="D110" s="51"/>
      <c r="E110" s="6"/>
      <c r="F110" s="7"/>
      <c r="G110" s="25"/>
      <c r="H110" s="31">
        <v>50886</v>
      </c>
      <c r="I110" s="31">
        <f>SUMIFS(I:I,C:C,"Total")</f>
        <v>100</v>
      </c>
      <c r="J110" s="8"/>
    </row>
    <row r="112" spans="1:10" s="46" customFormat="1" ht="15.75" x14ac:dyDescent="0.3">
      <c r="C112" s="46" t="s">
        <v>3610</v>
      </c>
      <c r="G112" s="47"/>
      <c r="H112" s="47"/>
      <c r="I112" s="47"/>
    </row>
    <row r="113" spans="2:10" s="38" customFormat="1" ht="27" x14ac:dyDescent="0.25">
      <c r="B113" s="39"/>
      <c r="C113" s="39" t="s">
        <v>3605</v>
      </c>
      <c r="D113" s="39" t="s">
        <v>3606</v>
      </c>
      <c r="E113" s="39" t="s">
        <v>3607</v>
      </c>
      <c r="F113" s="39" t="s">
        <v>32</v>
      </c>
      <c r="G113" s="40" t="s">
        <v>33</v>
      </c>
      <c r="H113" s="41" t="s">
        <v>3608</v>
      </c>
      <c r="I113" s="40" t="s">
        <v>35</v>
      </c>
      <c r="J113" s="39" t="s">
        <v>36</v>
      </c>
    </row>
    <row r="114" spans="2:10" s="38" customFormat="1" x14ac:dyDescent="0.25">
      <c r="B114" s="39"/>
      <c r="C114" s="39" t="s">
        <v>3598</v>
      </c>
      <c r="D114" s="39"/>
      <c r="E114" s="39"/>
      <c r="F114" s="39"/>
      <c r="G114" s="40"/>
      <c r="H114" s="41"/>
      <c r="I114" s="40"/>
      <c r="J114" s="39"/>
    </row>
    <row r="115" spans="2:10" x14ac:dyDescent="0.25">
      <c r="B115" s="42">
        <v>3700024</v>
      </c>
      <c r="C115" s="42" t="s">
        <v>3596</v>
      </c>
      <c r="D115" s="42" t="s">
        <v>3597</v>
      </c>
      <c r="E115" s="42"/>
      <c r="F115" s="42" t="s">
        <v>12</v>
      </c>
      <c r="G115" s="43">
        <v>6150</v>
      </c>
      <c r="H115" s="43">
        <v>744.14077499999996</v>
      </c>
      <c r="I115" s="43">
        <v>1.46</v>
      </c>
      <c r="J115" s="42"/>
    </row>
    <row r="116" spans="2:10" s="1" customFormat="1" x14ac:dyDescent="0.25">
      <c r="B116" s="44"/>
      <c r="C116" s="44" t="s">
        <v>3609</v>
      </c>
      <c r="D116" s="44"/>
      <c r="E116" s="44"/>
      <c r="F116" s="44"/>
      <c r="G116" s="45"/>
      <c r="H116" s="45">
        <f>SUM(H114:H115)</f>
        <v>744.14077499999996</v>
      </c>
      <c r="I116" s="45">
        <f>SUM(I114:I115)</f>
        <v>1.46</v>
      </c>
      <c r="J116" s="44"/>
    </row>
    <row r="118" spans="2:10" x14ac:dyDescent="0.25">
      <c r="C118" s="1" t="s">
        <v>178</v>
      </c>
    </row>
    <row r="119" spans="2:10" x14ac:dyDescent="0.25">
      <c r="C119" s="2" t="s">
        <v>179</v>
      </c>
    </row>
    <row r="120" spans="2:10" x14ac:dyDescent="0.25">
      <c r="C120" s="2" t="s">
        <v>180</v>
      </c>
    </row>
    <row r="121" spans="2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8"/>
  <dimension ref="A1:J12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3350</v>
      </c>
      <c r="J2" s="34" t="s">
        <v>3592</v>
      </c>
    </row>
    <row r="3" spans="1:10" ht="16.5" x14ac:dyDescent="0.3">
      <c r="C3" s="1" t="s">
        <v>26</v>
      </c>
      <c r="D3" s="26" t="s">
        <v>3351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8349</v>
      </c>
      <c r="H10" s="29">
        <v>80.150000000000006</v>
      </c>
      <c r="I10" s="29">
        <v>0.77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11381</v>
      </c>
      <c r="H11" s="29">
        <v>65.040000000000006</v>
      </c>
      <c r="I11" s="29">
        <v>0.62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8535</v>
      </c>
      <c r="H12" s="29">
        <v>61.88</v>
      </c>
      <c r="I12" s="29">
        <v>0.59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12759</v>
      </c>
      <c r="H13" s="29">
        <v>58.58</v>
      </c>
      <c r="I13" s="29">
        <v>0.56000000000000005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275</v>
      </c>
      <c r="H14" s="29">
        <v>57.74</v>
      </c>
      <c r="I14" s="29">
        <v>0.55000000000000004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2875</v>
      </c>
      <c r="H15" s="29">
        <v>51.35</v>
      </c>
      <c r="I15" s="29">
        <v>0.49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3589</v>
      </c>
      <c r="H16" s="29">
        <v>48.91</v>
      </c>
      <c r="I16" s="29">
        <v>0.47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16848</v>
      </c>
      <c r="H17" s="29">
        <v>47.61</v>
      </c>
      <c r="I17" s="29">
        <v>0.45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16923</v>
      </c>
      <c r="H18" s="29">
        <v>45.95</v>
      </c>
      <c r="I18" s="29">
        <v>0.44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3439</v>
      </c>
      <c r="H19" s="29">
        <v>44.81</v>
      </c>
      <c r="I19" s="29">
        <v>0.43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3007</v>
      </c>
      <c r="H20" s="29">
        <v>44.33</v>
      </c>
      <c r="I20" s="29">
        <v>0.42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2394</v>
      </c>
      <c r="H21" s="29">
        <v>43.63</v>
      </c>
      <c r="I21" s="29">
        <v>0.42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5413</v>
      </c>
      <c r="H22" s="29">
        <v>43.34</v>
      </c>
      <c r="I22" s="29">
        <v>0.41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2378</v>
      </c>
      <c r="H23" s="29">
        <v>43.05</v>
      </c>
      <c r="I23" s="29">
        <v>0.41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3788</v>
      </c>
      <c r="H24" s="29">
        <v>42.7</v>
      </c>
      <c r="I24" s="29">
        <v>0.41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11651</v>
      </c>
      <c r="H25" s="29">
        <v>41.93</v>
      </c>
      <c r="I25" s="29">
        <v>0.4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1155</v>
      </c>
      <c r="H26" s="29">
        <v>41.17</v>
      </c>
      <c r="I26" s="29">
        <v>0.39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6722</v>
      </c>
      <c r="H27" s="29">
        <v>40.75</v>
      </c>
      <c r="I27" s="29">
        <v>0.39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8099</v>
      </c>
      <c r="H28" s="29">
        <v>40.69</v>
      </c>
      <c r="I28" s="29">
        <v>0.39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5648</v>
      </c>
      <c r="H29" s="29">
        <v>37.700000000000003</v>
      </c>
      <c r="I29" s="29">
        <v>0.36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6187</v>
      </c>
      <c r="H30" s="29">
        <v>35.82</v>
      </c>
      <c r="I30" s="29">
        <v>0.34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27077</v>
      </c>
      <c r="H31" s="29">
        <v>35.08</v>
      </c>
      <c r="I31" s="29">
        <v>0.33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16577</v>
      </c>
      <c r="H32" s="29">
        <v>33.92</v>
      </c>
      <c r="I32" s="29">
        <v>0.32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2506</v>
      </c>
      <c r="H33" s="29">
        <v>31.52</v>
      </c>
      <c r="I33" s="29">
        <v>0.3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2170</v>
      </c>
      <c r="H34" s="29">
        <v>31.34</v>
      </c>
      <c r="I34" s="29">
        <v>0.3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193</v>
      </c>
      <c r="H35" s="29">
        <v>31.16</v>
      </c>
      <c r="I35" s="29">
        <v>0.3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13963</v>
      </c>
      <c r="H36" s="29">
        <v>30.68</v>
      </c>
      <c r="I36" s="29">
        <v>0.28999999999999998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2009</v>
      </c>
      <c r="H37" s="29">
        <v>29.54</v>
      </c>
      <c r="I37" s="29">
        <v>0.28000000000000003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1907</v>
      </c>
      <c r="H38" s="29">
        <v>29.03</v>
      </c>
      <c r="I38" s="29">
        <v>0.28000000000000003</v>
      </c>
      <c r="J38" s="12"/>
    </row>
    <row r="39" spans="2:10" x14ac:dyDescent="0.25">
      <c r="B39" s="11" t="s">
        <v>953</v>
      </c>
      <c r="C39" s="53" t="s">
        <v>954</v>
      </c>
      <c r="D39" s="50" t="s">
        <v>955</v>
      </c>
      <c r="E39" s="9"/>
      <c r="F39" s="9" t="s">
        <v>773</v>
      </c>
      <c r="G39" s="24">
        <v>131</v>
      </c>
      <c r="H39" s="29">
        <v>28.88</v>
      </c>
      <c r="I39" s="29">
        <v>0.28000000000000003</v>
      </c>
      <c r="J39" s="12"/>
    </row>
    <row r="40" spans="2:10" x14ac:dyDescent="0.25">
      <c r="B40" s="11" t="s">
        <v>1865</v>
      </c>
      <c r="C40" s="53" t="s">
        <v>1866</v>
      </c>
      <c r="D40" s="50" t="s">
        <v>1867</v>
      </c>
      <c r="E40" s="9"/>
      <c r="F40" s="9" t="s">
        <v>48</v>
      </c>
      <c r="G40" s="24">
        <v>816</v>
      </c>
      <c r="H40" s="29">
        <v>28.86</v>
      </c>
      <c r="I40" s="29">
        <v>0.28000000000000003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6346</v>
      </c>
      <c r="H41" s="29">
        <v>28.55</v>
      </c>
      <c r="I41" s="29">
        <v>0.27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26907</v>
      </c>
      <c r="H42" s="29">
        <v>28.23</v>
      </c>
      <c r="I42" s="29">
        <v>0.27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10018</v>
      </c>
      <c r="H43" s="29">
        <v>28.22</v>
      </c>
      <c r="I43" s="29">
        <v>0.27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24424</v>
      </c>
      <c r="H44" s="29">
        <v>27.97</v>
      </c>
      <c r="I44" s="29">
        <v>0.27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5478</v>
      </c>
      <c r="H45" s="29">
        <v>27.2</v>
      </c>
      <c r="I45" s="29">
        <v>0.26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32456</v>
      </c>
      <c r="H46" s="29">
        <v>25.69</v>
      </c>
      <c r="I46" s="29">
        <v>0.25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212</v>
      </c>
      <c r="H47" s="29">
        <v>24.17</v>
      </c>
      <c r="I47" s="29">
        <v>0.23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7525</v>
      </c>
      <c r="H48" s="29">
        <v>21.86</v>
      </c>
      <c r="I48" s="29">
        <v>0.21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3500</v>
      </c>
      <c r="H49" s="29">
        <v>20.34</v>
      </c>
      <c r="I49" s="29">
        <v>0.19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19344</v>
      </c>
      <c r="H50" s="29">
        <v>19.84</v>
      </c>
      <c r="I50" s="29">
        <v>0.19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13993</v>
      </c>
      <c r="H51" s="29">
        <v>16.84</v>
      </c>
      <c r="I51" s="29">
        <v>0.16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23894</v>
      </c>
      <c r="H52" s="29">
        <v>15.67</v>
      </c>
      <c r="I52" s="29">
        <v>0.15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523</v>
      </c>
      <c r="H53" s="29">
        <v>15.33</v>
      </c>
      <c r="I53" s="29">
        <v>0.15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5775</v>
      </c>
      <c r="H54" s="29">
        <v>14.68</v>
      </c>
      <c r="I54" s="29">
        <v>0.14000000000000001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5542</v>
      </c>
      <c r="H55" s="29">
        <v>14.44</v>
      </c>
      <c r="I55" s="29">
        <v>0.14000000000000001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52130</v>
      </c>
      <c r="H56" s="29">
        <v>12.41</v>
      </c>
      <c r="I56" s="29">
        <v>0.12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5720</v>
      </c>
      <c r="H57" s="29">
        <v>12.32</v>
      </c>
      <c r="I57" s="29">
        <v>0.12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168579</v>
      </c>
      <c r="H58" s="29">
        <v>11.55</v>
      </c>
      <c r="I58" s="29">
        <v>0.11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5578</v>
      </c>
      <c r="H59" s="29">
        <v>8.27</v>
      </c>
      <c r="I59" s="29">
        <v>0.08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1700.72</v>
      </c>
      <c r="I60" s="30">
        <v>16.25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2178</v>
      </c>
      <c r="C68" s="53" t="s">
        <v>73</v>
      </c>
      <c r="D68" s="50" t="s">
        <v>2179</v>
      </c>
      <c r="E68" s="9" t="s">
        <v>547</v>
      </c>
      <c r="F68" s="9" t="s">
        <v>48</v>
      </c>
      <c r="G68" s="24">
        <v>95</v>
      </c>
      <c r="H68" s="29">
        <v>981.57</v>
      </c>
      <c r="I68" s="29">
        <v>9.3699999999999992</v>
      </c>
      <c r="J68" s="12" t="s">
        <v>530</v>
      </c>
    </row>
    <row r="69" spans="1:10" x14ac:dyDescent="0.25">
      <c r="B69" s="11" t="s">
        <v>591</v>
      </c>
      <c r="C69" s="53" t="s">
        <v>592</v>
      </c>
      <c r="D69" s="50" t="s">
        <v>593</v>
      </c>
      <c r="E69" s="9" t="s">
        <v>547</v>
      </c>
      <c r="F69" s="9" t="s">
        <v>48</v>
      </c>
      <c r="G69" s="24">
        <v>95</v>
      </c>
      <c r="H69" s="29">
        <v>978.12</v>
      </c>
      <c r="I69" s="29">
        <v>9.34</v>
      </c>
      <c r="J69" s="12" t="s">
        <v>530</v>
      </c>
    </row>
    <row r="70" spans="1:10" x14ac:dyDescent="0.25">
      <c r="B70" s="11" t="s">
        <v>3352</v>
      </c>
      <c r="C70" s="53" t="s">
        <v>579</v>
      </c>
      <c r="D70" s="50" t="s">
        <v>3353</v>
      </c>
      <c r="E70" s="9" t="s">
        <v>547</v>
      </c>
      <c r="F70" s="9" t="s">
        <v>48</v>
      </c>
      <c r="G70" s="24">
        <v>95</v>
      </c>
      <c r="H70" s="29">
        <v>973.3</v>
      </c>
      <c r="I70" s="29">
        <v>9.2899999999999991</v>
      </c>
      <c r="J70" s="12" t="s">
        <v>530</v>
      </c>
    </row>
    <row r="71" spans="1:10" x14ac:dyDescent="0.25">
      <c r="B71" s="11" t="s">
        <v>2198</v>
      </c>
      <c r="C71" s="53" t="s">
        <v>42</v>
      </c>
      <c r="D71" s="50" t="s">
        <v>2199</v>
      </c>
      <c r="E71" s="9" t="s">
        <v>547</v>
      </c>
      <c r="F71" s="9" t="s">
        <v>44</v>
      </c>
      <c r="G71" s="24">
        <v>95</v>
      </c>
      <c r="H71" s="29">
        <v>960.36</v>
      </c>
      <c r="I71" s="29">
        <v>9.17</v>
      </c>
      <c r="J71" s="12"/>
    </row>
    <row r="72" spans="1:10" x14ac:dyDescent="0.25">
      <c r="B72" s="11" t="s">
        <v>966</v>
      </c>
      <c r="C72" s="53" t="s">
        <v>754</v>
      </c>
      <c r="D72" s="50" t="s">
        <v>967</v>
      </c>
      <c r="E72" s="9" t="s">
        <v>547</v>
      </c>
      <c r="F72" s="9" t="s">
        <v>48</v>
      </c>
      <c r="G72" s="24">
        <v>90</v>
      </c>
      <c r="H72" s="29">
        <v>946.88</v>
      </c>
      <c r="I72" s="29">
        <v>9.0399999999999991</v>
      </c>
      <c r="J72" s="12" t="s">
        <v>530</v>
      </c>
    </row>
    <row r="73" spans="1:10" x14ac:dyDescent="0.25">
      <c r="B73" s="11" t="s">
        <v>3354</v>
      </c>
      <c r="C73" s="53" t="s">
        <v>553</v>
      </c>
      <c r="D73" s="50" t="s">
        <v>3355</v>
      </c>
      <c r="E73" s="9" t="s">
        <v>547</v>
      </c>
      <c r="F73" s="9" t="s">
        <v>48</v>
      </c>
      <c r="G73" s="24">
        <v>50</v>
      </c>
      <c r="H73" s="29">
        <v>534.87</v>
      </c>
      <c r="I73" s="29">
        <v>5.1100000000000003</v>
      </c>
      <c r="J73" s="12" t="s">
        <v>530</v>
      </c>
    </row>
    <row r="74" spans="1:10" x14ac:dyDescent="0.25">
      <c r="B74" s="11" t="s">
        <v>2039</v>
      </c>
      <c r="C74" s="53" t="s">
        <v>66</v>
      </c>
      <c r="D74" s="50" t="s">
        <v>2040</v>
      </c>
      <c r="E74" s="9" t="s">
        <v>547</v>
      </c>
      <c r="F74" s="9" t="s">
        <v>68</v>
      </c>
      <c r="G74" s="24">
        <v>25</v>
      </c>
      <c r="H74" s="29">
        <v>257.8</v>
      </c>
      <c r="I74" s="29">
        <v>2.46</v>
      </c>
      <c r="J74" s="12" t="s">
        <v>530</v>
      </c>
    </row>
    <row r="75" spans="1:10" x14ac:dyDescent="0.25">
      <c r="C75" s="56" t="s">
        <v>161</v>
      </c>
      <c r="D75" s="50"/>
      <c r="E75" s="9"/>
      <c r="F75" s="9"/>
      <c r="G75" s="24"/>
      <c r="H75" s="30">
        <v>5632.9</v>
      </c>
      <c r="I75" s="30">
        <v>53.78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7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6" t="s">
        <v>8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2:10" x14ac:dyDescent="0.25">
      <c r="C81" s="56" t="s">
        <v>9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2:10" x14ac:dyDescent="0.25">
      <c r="C82" s="53"/>
      <c r="D82" s="50"/>
      <c r="E82" s="9"/>
      <c r="F82" s="9"/>
      <c r="G82" s="24"/>
      <c r="H82" s="29"/>
      <c r="I82" s="29"/>
      <c r="J82" s="12"/>
    </row>
    <row r="83" spans="2:10" x14ac:dyDescent="0.25">
      <c r="C83" s="55" t="s">
        <v>10</v>
      </c>
      <c r="D83" s="50"/>
      <c r="E83" s="9"/>
      <c r="F83" s="9"/>
      <c r="G83" s="24"/>
      <c r="H83" s="29"/>
      <c r="I83" s="29"/>
      <c r="J83" s="12"/>
    </row>
    <row r="84" spans="2:10" x14ac:dyDescent="0.25">
      <c r="B84" s="11" t="s">
        <v>3356</v>
      </c>
      <c r="C84" s="53" t="s">
        <v>3357</v>
      </c>
      <c r="D84" s="50" t="s">
        <v>3358</v>
      </c>
      <c r="E84" s="9" t="s">
        <v>720</v>
      </c>
      <c r="F84" s="9"/>
      <c r="G84" s="24">
        <v>2500000</v>
      </c>
      <c r="H84" s="29">
        <v>2659.56</v>
      </c>
      <c r="I84" s="29">
        <v>25.39</v>
      </c>
      <c r="J84" s="12"/>
    </row>
    <row r="85" spans="2:10" x14ac:dyDescent="0.25">
      <c r="C85" s="56" t="s">
        <v>161</v>
      </c>
      <c r="D85" s="50"/>
      <c r="E85" s="9"/>
      <c r="F85" s="9"/>
      <c r="G85" s="24"/>
      <c r="H85" s="30">
        <v>2659.56</v>
      </c>
      <c r="I85" s="30">
        <v>25.39</v>
      </c>
      <c r="J85" s="12"/>
    </row>
    <row r="86" spans="2:10" x14ac:dyDescent="0.25">
      <c r="C86" s="53"/>
      <c r="D86" s="50"/>
      <c r="E86" s="9"/>
      <c r="F86" s="9"/>
      <c r="G86" s="24"/>
      <c r="H86" s="29"/>
      <c r="I86" s="29"/>
      <c r="J86" s="12"/>
    </row>
    <row r="87" spans="2:10" x14ac:dyDescent="0.25">
      <c r="C87" s="56" t="s">
        <v>11</v>
      </c>
      <c r="D87" s="50"/>
      <c r="E87" s="9"/>
      <c r="F87" s="9"/>
      <c r="G87" s="24"/>
      <c r="H87" s="29"/>
      <c r="I87" s="29"/>
      <c r="J87" s="12"/>
    </row>
    <row r="88" spans="2:10" x14ac:dyDescent="0.25">
      <c r="C88" s="53"/>
      <c r="D88" s="50"/>
      <c r="E88" s="9"/>
      <c r="F88" s="9"/>
      <c r="G88" s="24"/>
      <c r="H88" s="29"/>
      <c r="I88" s="29"/>
      <c r="J88" s="12"/>
    </row>
    <row r="89" spans="2:10" x14ac:dyDescent="0.25">
      <c r="C89" s="56" t="s">
        <v>13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2:10" x14ac:dyDescent="0.25">
      <c r="C90" s="53"/>
      <c r="D90" s="50"/>
      <c r="E90" s="9"/>
      <c r="F90" s="9"/>
      <c r="G90" s="24"/>
      <c r="H90" s="29"/>
      <c r="I90" s="29"/>
      <c r="J90" s="12"/>
    </row>
    <row r="91" spans="2:10" x14ac:dyDescent="0.25">
      <c r="C91" s="56" t="s">
        <v>14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2:10" x14ac:dyDescent="0.25">
      <c r="C92" s="53"/>
      <c r="D92" s="50"/>
      <c r="E92" s="9"/>
      <c r="F92" s="9"/>
      <c r="G92" s="24"/>
      <c r="H92" s="29"/>
      <c r="I92" s="29"/>
      <c r="J92" s="12"/>
    </row>
    <row r="93" spans="2:10" x14ac:dyDescent="0.25">
      <c r="C93" s="56" t="s">
        <v>15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2:10" x14ac:dyDescent="0.25">
      <c r="C94" s="53"/>
      <c r="D94" s="50"/>
      <c r="E94" s="9"/>
      <c r="F94" s="9"/>
      <c r="G94" s="24"/>
      <c r="H94" s="29"/>
      <c r="I94" s="29"/>
      <c r="J94" s="12"/>
    </row>
    <row r="95" spans="2:10" x14ac:dyDescent="0.25">
      <c r="C95" s="56" t="s">
        <v>16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2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17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4" t="s">
        <v>18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A99" s="33"/>
      <c r="B99" s="33"/>
      <c r="C99" s="54"/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19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20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21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C106" s="55" t="s">
        <v>22</v>
      </c>
      <c r="D106" s="50"/>
      <c r="E106" s="9"/>
      <c r="F106" s="9"/>
      <c r="G106" s="24"/>
      <c r="H106" s="29"/>
      <c r="I106" s="29"/>
      <c r="J106" s="12"/>
    </row>
    <row r="107" spans="1:10" x14ac:dyDescent="0.25">
      <c r="B107" s="11" t="s">
        <v>174</v>
      </c>
      <c r="C107" s="53" t="s">
        <v>175</v>
      </c>
      <c r="D107" s="50"/>
      <c r="E107" s="9"/>
      <c r="F107" s="9"/>
      <c r="G107" s="24"/>
      <c r="H107" s="29">
        <v>175.28</v>
      </c>
      <c r="I107" s="29">
        <v>1.67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175.28</v>
      </c>
      <c r="I108" s="30">
        <v>1.67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A110" s="15"/>
      <c r="B110" s="33"/>
      <c r="C110" s="54" t="s">
        <v>23</v>
      </c>
      <c r="D110" s="50"/>
      <c r="E110" s="9"/>
      <c r="F110" s="9"/>
      <c r="G110" s="24"/>
      <c r="H110" s="29"/>
      <c r="I110" s="29"/>
      <c r="J110" s="12"/>
    </row>
    <row r="111" spans="1:10" x14ac:dyDescent="0.25">
      <c r="A111" s="33"/>
      <c r="B111" s="33"/>
      <c r="C111" s="57" t="s">
        <v>3687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1:10" x14ac:dyDescent="0.25">
      <c r="B112" s="11"/>
      <c r="C112" s="53" t="s">
        <v>176</v>
      </c>
      <c r="D112" s="50"/>
      <c r="E112" s="9"/>
      <c r="F112" s="9"/>
      <c r="G112" s="24"/>
      <c r="H112" s="29">
        <v>305.92</v>
      </c>
      <c r="I112" s="29">
        <v>2.91</v>
      </c>
      <c r="J112" s="12"/>
    </row>
    <row r="113" spans="3:10" x14ac:dyDescent="0.25">
      <c r="C113" s="56" t="s">
        <v>161</v>
      </c>
      <c r="D113" s="50"/>
      <c r="E113" s="9"/>
      <c r="F113" s="9"/>
      <c r="G113" s="24"/>
      <c r="H113" s="30">
        <v>305.92</v>
      </c>
      <c r="I113" s="30">
        <v>2.91</v>
      </c>
      <c r="J113" s="12"/>
    </row>
    <row r="114" spans="3:10" x14ac:dyDescent="0.25">
      <c r="C114" s="53"/>
      <c r="D114" s="50"/>
      <c r="E114" s="9"/>
      <c r="F114" s="9"/>
      <c r="G114" s="24"/>
      <c r="H114" s="29"/>
      <c r="I114" s="29"/>
      <c r="J114" s="12"/>
    </row>
    <row r="115" spans="3:10" x14ac:dyDescent="0.25">
      <c r="C115" s="58" t="s">
        <v>177</v>
      </c>
      <c r="D115" s="51"/>
      <c r="E115" s="6"/>
      <c r="F115" s="7"/>
      <c r="G115" s="25"/>
      <c r="H115" s="31">
        <v>10474.379999999999</v>
      </c>
      <c r="I115" s="31">
        <f>SUMIFS(I:I,C:C,"Total")</f>
        <v>100</v>
      </c>
      <c r="J115" s="8"/>
    </row>
    <row r="118" spans="3:10" x14ac:dyDescent="0.25">
      <c r="C118" s="1" t="s">
        <v>178</v>
      </c>
    </row>
    <row r="119" spans="3:10" x14ac:dyDescent="0.25">
      <c r="C119" s="2" t="s">
        <v>179</v>
      </c>
    </row>
    <row r="120" spans="3:10" x14ac:dyDescent="0.25">
      <c r="C120" s="2" t="s">
        <v>180</v>
      </c>
    </row>
    <row r="121" spans="3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9"/>
  <dimension ref="A1:J6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3359</v>
      </c>
      <c r="J2" s="34" t="s">
        <v>3592</v>
      </c>
    </row>
    <row r="3" spans="1:10" ht="16.5" x14ac:dyDescent="0.3">
      <c r="C3" s="1" t="s">
        <v>26</v>
      </c>
      <c r="D3" s="26" t="s">
        <v>3360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A23" s="33"/>
      <c r="B23" s="33"/>
      <c r="C23" s="54" t="s">
        <v>9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A24" s="33"/>
      <c r="B24" s="33"/>
      <c r="C24" s="54"/>
      <c r="D24" s="50"/>
      <c r="E24" s="9"/>
      <c r="F24" s="9"/>
      <c r="G24" s="24"/>
      <c r="H24" s="29"/>
      <c r="I24" s="29"/>
      <c r="J24" s="12"/>
    </row>
    <row r="25" spans="1:10" x14ac:dyDescent="0.25">
      <c r="C25" s="55" t="s">
        <v>10</v>
      </c>
      <c r="D25" s="50"/>
      <c r="E25" s="9"/>
      <c r="F25" s="9"/>
      <c r="G25" s="24"/>
      <c r="H25" s="29"/>
      <c r="I25" s="29"/>
      <c r="J25" s="12"/>
    </row>
    <row r="26" spans="1:10" x14ac:dyDescent="0.25">
      <c r="B26" s="11" t="s">
        <v>3312</v>
      </c>
      <c r="C26" s="53" t="s">
        <v>3313</v>
      </c>
      <c r="D26" s="50" t="s">
        <v>3314</v>
      </c>
      <c r="E26" s="9" t="s">
        <v>720</v>
      </c>
      <c r="F26" s="9"/>
      <c r="G26" s="24">
        <v>1000000</v>
      </c>
      <c r="H26" s="29">
        <v>1078.5999999999999</v>
      </c>
      <c r="I26" s="29">
        <v>45.05</v>
      </c>
      <c r="J26" s="12"/>
    </row>
    <row r="27" spans="1:10" x14ac:dyDescent="0.25">
      <c r="B27" s="11" t="s">
        <v>3306</v>
      </c>
      <c r="C27" s="53" t="s">
        <v>3307</v>
      </c>
      <c r="D27" s="50" t="s">
        <v>3308</v>
      </c>
      <c r="E27" s="9" t="s">
        <v>720</v>
      </c>
      <c r="F27" s="9"/>
      <c r="G27" s="24">
        <v>500000</v>
      </c>
      <c r="H27" s="29">
        <v>539.52</v>
      </c>
      <c r="I27" s="29">
        <v>22.54</v>
      </c>
      <c r="J27" s="12"/>
    </row>
    <row r="28" spans="1:10" x14ac:dyDescent="0.25">
      <c r="B28" s="11" t="s">
        <v>3361</v>
      </c>
      <c r="C28" s="53" t="s">
        <v>3362</v>
      </c>
      <c r="D28" s="50" t="s">
        <v>3363</v>
      </c>
      <c r="E28" s="9" t="s">
        <v>720</v>
      </c>
      <c r="F28" s="9"/>
      <c r="G28" s="24">
        <v>500000</v>
      </c>
      <c r="H28" s="29">
        <v>532.5</v>
      </c>
      <c r="I28" s="29">
        <v>22.24</v>
      </c>
      <c r="J28" s="12"/>
    </row>
    <row r="29" spans="1:10" x14ac:dyDescent="0.25">
      <c r="B29" s="11" t="s">
        <v>3364</v>
      </c>
      <c r="C29" s="53" t="s">
        <v>3365</v>
      </c>
      <c r="D29" s="50" t="s">
        <v>3366</v>
      </c>
      <c r="E29" s="9" t="s">
        <v>720</v>
      </c>
      <c r="F29" s="9"/>
      <c r="G29" s="24">
        <v>94400</v>
      </c>
      <c r="H29" s="29">
        <v>100.62</v>
      </c>
      <c r="I29" s="29">
        <v>4.2</v>
      </c>
      <c r="J29" s="12"/>
    </row>
    <row r="30" spans="1:10" x14ac:dyDescent="0.25">
      <c r="C30" s="56" t="s">
        <v>161</v>
      </c>
      <c r="D30" s="50"/>
      <c r="E30" s="9"/>
      <c r="F30" s="9"/>
      <c r="G30" s="24"/>
      <c r="H30" s="30">
        <v>2251.2399999999998</v>
      </c>
      <c r="I30" s="30">
        <v>94.03</v>
      </c>
      <c r="J30" s="12"/>
    </row>
    <row r="31" spans="1:10" x14ac:dyDescent="0.25">
      <c r="C31" s="53"/>
      <c r="D31" s="50"/>
      <c r="E31" s="9"/>
      <c r="F31" s="9"/>
      <c r="G31" s="24"/>
      <c r="H31" s="29"/>
      <c r="I31" s="29"/>
      <c r="J31" s="12"/>
    </row>
    <row r="32" spans="1:10" x14ac:dyDescent="0.25">
      <c r="C32" s="56" t="s">
        <v>11</v>
      </c>
      <c r="D32" s="50"/>
      <c r="E32" s="9"/>
      <c r="F32" s="9"/>
      <c r="G32" s="24"/>
      <c r="H32" s="29"/>
      <c r="I32" s="29"/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13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14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15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16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17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18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A45" s="33"/>
      <c r="B45" s="33"/>
      <c r="C45" s="54" t="s">
        <v>19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3"/>
      <c r="B46" s="33"/>
      <c r="C46" s="54"/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20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21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C51" s="55" t="s">
        <v>22</v>
      </c>
      <c r="D51" s="50"/>
      <c r="E51" s="9"/>
      <c r="F51" s="9"/>
      <c r="G51" s="24"/>
      <c r="H51" s="29"/>
      <c r="I51" s="29"/>
      <c r="J51" s="12"/>
    </row>
    <row r="52" spans="1:10" x14ac:dyDescent="0.25">
      <c r="B52" s="11" t="s">
        <v>174</v>
      </c>
      <c r="C52" s="53" t="s">
        <v>175</v>
      </c>
      <c r="D52" s="50"/>
      <c r="E52" s="9"/>
      <c r="F52" s="9"/>
      <c r="G52" s="24"/>
      <c r="H52" s="29">
        <v>108.68</v>
      </c>
      <c r="I52" s="29">
        <v>4.54</v>
      </c>
      <c r="J52" s="12"/>
    </row>
    <row r="53" spans="1:10" x14ac:dyDescent="0.25">
      <c r="C53" s="56" t="s">
        <v>161</v>
      </c>
      <c r="D53" s="50"/>
      <c r="E53" s="9"/>
      <c r="F53" s="9"/>
      <c r="G53" s="24"/>
      <c r="H53" s="30">
        <v>108.68</v>
      </c>
      <c r="I53" s="30">
        <v>4.54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23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7" t="s">
        <v>3687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B57" s="11"/>
      <c r="C57" s="53" t="s">
        <v>176</v>
      </c>
      <c r="D57" s="50"/>
      <c r="E57" s="9"/>
      <c r="F57" s="9"/>
      <c r="G57" s="24"/>
      <c r="H57" s="29">
        <v>34.1</v>
      </c>
      <c r="I57" s="29">
        <v>1.43</v>
      </c>
      <c r="J57" s="12"/>
    </row>
    <row r="58" spans="1:10" x14ac:dyDescent="0.25">
      <c r="C58" s="56" t="s">
        <v>161</v>
      </c>
      <c r="D58" s="50"/>
      <c r="E58" s="9"/>
      <c r="F58" s="9"/>
      <c r="G58" s="24"/>
      <c r="H58" s="30">
        <v>34.1</v>
      </c>
      <c r="I58" s="30">
        <v>1.43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8" t="s">
        <v>177</v>
      </c>
      <c r="D60" s="51"/>
      <c r="E60" s="6"/>
      <c r="F60" s="7"/>
      <c r="G60" s="25"/>
      <c r="H60" s="31">
        <v>2394.02</v>
      </c>
      <c r="I60" s="31">
        <f>SUMIFS(I:I,C:C,"Total")</f>
        <v>100.00000000000001</v>
      </c>
      <c r="J60" s="8"/>
    </row>
    <row r="63" spans="1:10" x14ac:dyDescent="0.25">
      <c r="C63" s="1" t="s">
        <v>178</v>
      </c>
    </row>
    <row r="64" spans="1:10" x14ac:dyDescent="0.25">
      <c r="C64" s="2" t="s">
        <v>179</v>
      </c>
    </row>
    <row r="65" spans="3:3" x14ac:dyDescent="0.25">
      <c r="C65" s="2" t="s">
        <v>180</v>
      </c>
    </row>
    <row r="66" spans="3:3" x14ac:dyDescent="0.25">
      <c r="C6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0"/>
  <dimension ref="A1:J7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2444</v>
      </c>
      <c r="J2" s="34" t="s">
        <v>3592</v>
      </c>
    </row>
    <row r="3" spans="1:10" ht="16.5" x14ac:dyDescent="0.3">
      <c r="C3" s="1" t="s">
        <v>26</v>
      </c>
      <c r="D3" s="26" t="s">
        <v>3367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3326</v>
      </c>
      <c r="C18" s="53" t="s">
        <v>1294</v>
      </c>
      <c r="D18" s="50" t="s">
        <v>3327</v>
      </c>
      <c r="E18" s="9" t="s">
        <v>529</v>
      </c>
      <c r="F18" s="9" t="s">
        <v>48</v>
      </c>
      <c r="G18" s="24">
        <v>170</v>
      </c>
      <c r="H18" s="29">
        <v>1421.2</v>
      </c>
      <c r="I18" s="29">
        <v>9.52</v>
      </c>
      <c r="J18" s="12" t="s">
        <v>530</v>
      </c>
    </row>
    <row r="19" spans="2:10" x14ac:dyDescent="0.25">
      <c r="B19" s="11" t="s">
        <v>3368</v>
      </c>
      <c r="C19" s="53" t="s">
        <v>2999</v>
      </c>
      <c r="D19" s="50" t="s">
        <v>3369</v>
      </c>
      <c r="E19" s="9" t="s">
        <v>547</v>
      </c>
      <c r="F19" s="9" t="s">
        <v>48</v>
      </c>
      <c r="G19" s="24">
        <v>170</v>
      </c>
      <c r="H19" s="29">
        <v>1415.23</v>
      </c>
      <c r="I19" s="29">
        <v>9.48</v>
      </c>
      <c r="J19" s="12" t="s">
        <v>530</v>
      </c>
    </row>
    <row r="20" spans="2:10" x14ac:dyDescent="0.25">
      <c r="B20" s="11" t="s">
        <v>2171</v>
      </c>
      <c r="C20" s="53" t="s">
        <v>625</v>
      </c>
      <c r="D20" s="50" t="s">
        <v>2172</v>
      </c>
      <c r="E20" s="9" t="s">
        <v>529</v>
      </c>
      <c r="F20" s="9" t="s">
        <v>48</v>
      </c>
      <c r="G20" s="24">
        <v>130</v>
      </c>
      <c r="H20" s="29">
        <v>1352.74</v>
      </c>
      <c r="I20" s="29">
        <v>9.06</v>
      </c>
      <c r="J20" s="12" t="s">
        <v>530</v>
      </c>
    </row>
    <row r="21" spans="2:10" x14ac:dyDescent="0.25">
      <c r="B21" s="11" t="s">
        <v>1573</v>
      </c>
      <c r="C21" s="53" t="s">
        <v>42</v>
      </c>
      <c r="D21" s="50" t="s">
        <v>1574</v>
      </c>
      <c r="E21" s="9" t="s">
        <v>547</v>
      </c>
      <c r="F21" s="9" t="s">
        <v>44</v>
      </c>
      <c r="G21" s="24">
        <v>130</v>
      </c>
      <c r="H21" s="29">
        <v>1342.59</v>
      </c>
      <c r="I21" s="29">
        <v>8.99</v>
      </c>
      <c r="J21" s="12" t="s">
        <v>530</v>
      </c>
    </row>
    <row r="22" spans="2:10" x14ac:dyDescent="0.25">
      <c r="B22" s="11" t="s">
        <v>2150</v>
      </c>
      <c r="C22" s="53" t="s">
        <v>754</v>
      </c>
      <c r="D22" s="50" t="s">
        <v>2151</v>
      </c>
      <c r="E22" s="9" t="s">
        <v>547</v>
      </c>
      <c r="F22" s="9" t="s">
        <v>48</v>
      </c>
      <c r="G22" s="24">
        <v>130</v>
      </c>
      <c r="H22" s="29">
        <v>1336.78</v>
      </c>
      <c r="I22" s="29">
        <v>8.9499999999999993</v>
      </c>
      <c r="J22" s="12" t="s">
        <v>530</v>
      </c>
    </row>
    <row r="23" spans="2:10" x14ac:dyDescent="0.25">
      <c r="B23" s="11" t="s">
        <v>2039</v>
      </c>
      <c r="C23" s="53" t="s">
        <v>66</v>
      </c>
      <c r="D23" s="50" t="s">
        <v>2040</v>
      </c>
      <c r="E23" s="9" t="s">
        <v>547</v>
      </c>
      <c r="F23" s="9" t="s">
        <v>68</v>
      </c>
      <c r="G23" s="24">
        <v>125</v>
      </c>
      <c r="H23" s="29">
        <v>1289</v>
      </c>
      <c r="I23" s="29">
        <v>8.6300000000000008</v>
      </c>
      <c r="J23" s="12" t="s">
        <v>530</v>
      </c>
    </row>
    <row r="24" spans="2:10" x14ac:dyDescent="0.25">
      <c r="B24" s="11" t="s">
        <v>2165</v>
      </c>
      <c r="C24" s="53" t="s">
        <v>579</v>
      </c>
      <c r="D24" s="50" t="s">
        <v>2166</v>
      </c>
      <c r="E24" s="9" t="s">
        <v>547</v>
      </c>
      <c r="F24" s="9" t="s">
        <v>48</v>
      </c>
      <c r="G24" s="24">
        <v>120</v>
      </c>
      <c r="H24" s="29">
        <v>1265.8800000000001</v>
      </c>
      <c r="I24" s="29">
        <v>8.48</v>
      </c>
      <c r="J24" s="12" t="s">
        <v>530</v>
      </c>
    </row>
    <row r="25" spans="2:10" x14ac:dyDescent="0.25">
      <c r="B25" s="11" t="s">
        <v>2000</v>
      </c>
      <c r="C25" s="53" t="s">
        <v>904</v>
      </c>
      <c r="D25" s="50" t="s">
        <v>2001</v>
      </c>
      <c r="E25" s="9" t="s">
        <v>547</v>
      </c>
      <c r="F25" s="9" t="s">
        <v>217</v>
      </c>
      <c r="G25" s="24">
        <v>100</v>
      </c>
      <c r="H25" s="29">
        <v>1038.68</v>
      </c>
      <c r="I25" s="29">
        <v>6.96</v>
      </c>
      <c r="J25" s="12" t="s">
        <v>530</v>
      </c>
    </row>
    <row r="26" spans="2:10" x14ac:dyDescent="0.25">
      <c r="B26" s="11" t="s">
        <v>2178</v>
      </c>
      <c r="C26" s="53" t="s">
        <v>73</v>
      </c>
      <c r="D26" s="50" t="s">
        <v>2179</v>
      </c>
      <c r="E26" s="9" t="s">
        <v>547</v>
      </c>
      <c r="F26" s="9" t="s">
        <v>48</v>
      </c>
      <c r="G26" s="24">
        <v>100</v>
      </c>
      <c r="H26" s="29">
        <v>1033.23</v>
      </c>
      <c r="I26" s="29">
        <v>6.92</v>
      </c>
      <c r="J26" s="12" t="s">
        <v>530</v>
      </c>
    </row>
    <row r="27" spans="2:10" x14ac:dyDescent="0.25">
      <c r="B27" s="11" t="s">
        <v>591</v>
      </c>
      <c r="C27" s="53" t="s">
        <v>592</v>
      </c>
      <c r="D27" s="50" t="s">
        <v>593</v>
      </c>
      <c r="E27" s="9" t="s">
        <v>547</v>
      </c>
      <c r="F27" s="9" t="s">
        <v>48</v>
      </c>
      <c r="G27" s="24">
        <v>100</v>
      </c>
      <c r="H27" s="29">
        <v>1029.5999999999999</v>
      </c>
      <c r="I27" s="29">
        <v>6.89</v>
      </c>
      <c r="J27" s="12" t="s">
        <v>530</v>
      </c>
    </row>
    <row r="28" spans="2:10" x14ac:dyDescent="0.25">
      <c r="B28" s="11" t="s">
        <v>3174</v>
      </c>
      <c r="C28" s="53" t="s">
        <v>571</v>
      </c>
      <c r="D28" s="50" t="s">
        <v>3175</v>
      </c>
      <c r="E28" s="9" t="s">
        <v>547</v>
      </c>
      <c r="F28" s="9" t="s">
        <v>48</v>
      </c>
      <c r="G28" s="24">
        <v>50</v>
      </c>
      <c r="H28" s="29">
        <v>515.47</v>
      </c>
      <c r="I28" s="29">
        <v>3.45</v>
      </c>
      <c r="J28" s="12" t="s">
        <v>530</v>
      </c>
    </row>
    <row r="29" spans="2:10" x14ac:dyDescent="0.25">
      <c r="B29" s="11" t="s">
        <v>3066</v>
      </c>
      <c r="C29" s="53" t="s">
        <v>1302</v>
      </c>
      <c r="D29" s="50" t="s">
        <v>3067</v>
      </c>
      <c r="E29" s="9" t="s">
        <v>547</v>
      </c>
      <c r="F29" s="9" t="s">
        <v>48</v>
      </c>
      <c r="G29" s="24">
        <v>45</v>
      </c>
      <c r="H29" s="29">
        <v>510.07</v>
      </c>
      <c r="I29" s="29">
        <v>3.42</v>
      </c>
      <c r="J29" s="12" t="s">
        <v>530</v>
      </c>
    </row>
    <row r="30" spans="2:10" x14ac:dyDescent="0.25">
      <c r="B30" s="11" t="s">
        <v>2255</v>
      </c>
      <c r="C30" s="53" t="s">
        <v>1366</v>
      </c>
      <c r="D30" s="50" t="s">
        <v>2256</v>
      </c>
      <c r="E30" s="9" t="s">
        <v>529</v>
      </c>
      <c r="F30" s="9" t="s">
        <v>48</v>
      </c>
      <c r="G30" s="24">
        <v>40</v>
      </c>
      <c r="H30" s="29">
        <v>413.02</v>
      </c>
      <c r="I30" s="29">
        <v>2.77</v>
      </c>
      <c r="J30" s="12" t="s">
        <v>530</v>
      </c>
    </row>
    <row r="31" spans="2:10" x14ac:dyDescent="0.25">
      <c r="B31" s="11" t="s">
        <v>3131</v>
      </c>
      <c r="C31" s="53" t="s">
        <v>592</v>
      </c>
      <c r="D31" s="50" t="s">
        <v>3132</v>
      </c>
      <c r="E31" s="9" t="s">
        <v>547</v>
      </c>
      <c r="F31" s="9" t="s">
        <v>48</v>
      </c>
      <c r="G31" s="24">
        <v>30</v>
      </c>
      <c r="H31" s="29">
        <v>331.48</v>
      </c>
      <c r="I31" s="29">
        <v>2.2200000000000002</v>
      </c>
      <c r="J31" s="12" t="s">
        <v>530</v>
      </c>
    </row>
    <row r="32" spans="2:10" x14ac:dyDescent="0.25">
      <c r="B32" s="11" t="s">
        <v>3294</v>
      </c>
      <c r="C32" s="53" t="s">
        <v>2159</v>
      </c>
      <c r="D32" s="50" t="s">
        <v>3295</v>
      </c>
      <c r="E32" s="9" t="s">
        <v>529</v>
      </c>
      <c r="F32" s="9" t="s">
        <v>48</v>
      </c>
      <c r="G32" s="24">
        <v>10</v>
      </c>
      <c r="H32" s="29">
        <v>101.37</v>
      </c>
      <c r="I32" s="29">
        <v>0.68</v>
      </c>
      <c r="J32" s="12" t="s">
        <v>530</v>
      </c>
    </row>
    <row r="33" spans="3:10" x14ac:dyDescent="0.25">
      <c r="C33" s="56" t="s">
        <v>161</v>
      </c>
      <c r="D33" s="50"/>
      <c r="E33" s="9"/>
      <c r="F33" s="9"/>
      <c r="G33" s="24"/>
      <c r="H33" s="30">
        <v>14396.34</v>
      </c>
      <c r="I33" s="30">
        <v>96.42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11</v>
      </c>
      <c r="D43" s="50"/>
      <c r="E43" s="9"/>
      <c r="F43" s="9"/>
      <c r="G43" s="24"/>
      <c r="H43" s="29"/>
      <c r="I43" s="29"/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13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14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15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16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17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18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19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20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21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C62" s="55" t="s">
        <v>22</v>
      </c>
      <c r="D62" s="50"/>
      <c r="E62" s="9"/>
      <c r="F62" s="9"/>
      <c r="G62" s="24"/>
      <c r="H62" s="29"/>
      <c r="I62" s="29"/>
      <c r="J62" s="12"/>
    </row>
    <row r="63" spans="1:10" x14ac:dyDescent="0.25">
      <c r="B63" s="11" t="s">
        <v>174</v>
      </c>
      <c r="C63" s="53" t="s">
        <v>175</v>
      </c>
      <c r="D63" s="50"/>
      <c r="E63" s="9"/>
      <c r="F63" s="9"/>
      <c r="G63" s="24"/>
      <c r="H63" s="29">
        <v>15.59</v>
      </c>
      <c r="I63" s="29">
        <v>0.1</v>
      </c>
      <c r="J63" s="12"/>
    </row>
    <row r="64" spans="1:10" x14ac:dyDescent="0.25">
      <c r="C64" s="56" t="s">
        <v>161</v>
      </c>
      <c r="D64" s="50"/>
      <c r="E64" s="9"/>
      <c r="F64" s="9"/>
      <c r="G64" s="24"/>
      <c r="H64" s="30">
        <v>15.59</v>
      </c>
      <c r="I64" s="30">
        <v>0.1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23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7" t="s">
        <v>3687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B68" s="11"/>
      <c r="C68" s="53" t="s">
        <v>176</v>
      </c>
      <c r="D68" s="50"/>
      <c r="E68" s="9"/>
      <c r="F68" s="9"/>
      <c r="G68" s="24"/>
      <c r="H68" s="29">
        <v>520.91</v>
      </c>
      <c r="I68" s="29">
        <v>3.4800000000000004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520.91</v>
      </c>
      <c r="I69" s="30">
        <v>3.4800000000000004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8" t="s">
        <v>177</v>
      </c>
      <c r="D71" s="51"/>
      <c r="E71" s="6"/>
      <c r="F71" s="7"/>
      <c r="G71" s="25"/>
      <c r="H71" s="31">
        <v>14932.84</v>
      </c>
      <c r="I71" s="31">
        <f>SUMIFS(I:I,C:C,"Total")</f>
        <v>100</v>
      </c>
      <c r="J71" s="8"/>
    </row>
    <row r="74" spans="1:10" x14ac:dyDescent="0.25">
      <c r="C74" s="1" t="s">
        <v>178</v>
      </c>
    </row>
    <row r="75" spans="1:10" x14ac:dyDescent="0.25">
      <c r="C75" s="2" t="s">
        <v>179</v>
      </c>
    </row>
    <row r="76" spans="1:10" x14ac:dyDescent="0.25">
      <c r="C76" s="2" t="s">
        <v>180</v>
      </c>
    </row>
    <row r="77" spans="1:10" x14ac:dyDescent="0.25">
      <c r="C7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1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3370</v>
      </c>
      <c r="J2" s="34" t="s">
        <v>3592</v>
      </c>
    </row>
    <row r="3" spans="1:10" ht="16.5" x14ac:dyDescent="0.3">
      <c r="C3" s="1" t="s">
        <v>26</v>
      </c>
      <c r="D3" s="26" t="s">
        <v>3371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3326</v>
      </c>
      <c r="C18" s="53" t="s">
        <v>1294</v>
      </c>
      <c r="D18" s="50" t="s">
        <v>3327</v>
      </c>
      <c r="E18" s="9" t="s">
        <v>529</v>
      </c>
      <c r="F18" s="9" t="s">
        <v>48</v>
      </c>
      <c r="G18" s="24">
        <v>190</v>
      </c>
      <c r="H18" s="29">
        <v>1588.4</v>
      </c>
      <c r="I18" s="29">
        <v>9.26</v>
      </c>
      <c r="J18" s="12" t="s">
        <v>530</v>
      </c>
    </row>
    <row r="19" spans="2:10" x14ac:dyDescent="0.25">
      <c r="B19" s="11" t="s">
        <v>2026</v>
      </c>
      <c r="C19" s="53" t="s">
        <v>571</v>
      </c>
      <c r="D19" s="50" t="s">
        <v>2027</v>
      </c>
      <c r="E19" s="9" t="s">
        <v>547</v>
      </c>
      <c r="F19" s="9" t="s">
        <v>48</v>
      </c>
      <c r="G19" s="24">
        <v>150</v>
      </c>
      <c r="H19" s="29">
        <v>1556.9</v>
      </c>
      <c r="I19" s="29">
        <v>9.08</v>
      </c>
      <c r="J19" s="12"/>
    </row>
    <row r="20" spans="2:10" x14ac:dyDescent="0.25">
      <c r="B20" s="11" t="s">
        <v>2178</v>
      </c>
      <c r="C20" s="53" t="s">
        <v>73</v>
      </c>
      <c r="D20" s="50" t="s">
        <v>2179</v>
      </c>
      <c r="E20" s="9" t="s">
        <v>547</v>
      </c>
      <c r="F20" s="9" t="s">
        <v>48</v>
      </c>
      <c r="G20" s="24">
        <v>150</v>
      </c>
      <c r="H20" s="29">
        <v>1549.85</v>
      </c>
      <c r="I20" s="29">
        <v>9.0399999999999991</v>
      </c>
      <c r="J20" s="12" t="s">
        <v>530</v>
      </c>
    </row>
    <row r="21" spans="2:10" x14ac:dyDescent="0.25">
      <c r="B21" s="11" t="s">
        <v>2255</v>
      </c>
      <c r="C21" s="53" t="s">
        <v>1366</v>
      </c>
      <c r="D21" s="50" t="s">
        <v>2256</v>
      </c>
      <c r="E21" s="9" t="s">
        <v>529</v>
      </c>
      <c r="F21" s="9" t="s">
        <v>48</v>
      </c>
      <c r="G21" s="24">
        <v>150</v>
      </c>
      <c r="H21" s="29">
        <v>1548.84</v>
      </c>
      <c r="I21" s="29">
        <v>9.0299999999999994</v>
      </c>
      <c r="J21" s="12" t="s">
        <v>530</v>
      </c>
    </row>
    <row r="22" spans="2:10" x14ac:dyDescent="0.25">
      <c r="B22" s="11" t="s">
        <v>3131</v>
      </c>
      <c r="C22" s="53" t="s">
        <v>592</v>
      </c>
      <c r="D22" s="50" t="s">
        <v>3132</v>
      </c>
      <c r="E22" s="9" t="s">
        <v>547</v>
      </c>
      <c r="F22" s="9" t="s">
        <v>48</v>
      </c>
      <c r="G22" s="24">
        <v>140</v>
      </c>
      <c r="H22" s="29">
        <v>1546.92</v>
      </c>
      <c r="I22" s="29">
        <v>9.02</v>
      </c>
      <c r="J22" s="12" t="s">
        <v>530</v>
      </c>
    </row>
    <row r="23" spans="2:10" x14ac:dyDescent="0.25">
      <c r="B23" s="11" t="s">
        <v>2150</v>
      </c>
      <c r="C23" s="53" t="s">
        <v>754</v>
      </c>
      <c r="D23" s="50" t="s">
        <v>2151</v>
      </c>
      <c r="E23" s="9" t="s">
        <v>547</v>
      </c>
      <c r="F23" s="9" t="s">
        <v>48</v>
      </c>
      <c r="G23" s="24">
        <v>150</v>
      </c>
      <c r="H23" s="29">
        <v>1542.44</v>
      </c>
      <c r="I23" s="29">
        <v>8.99</v>
      </c>
      <c r="J23" s="12" t="s">
        <v>530</v>
      </c>
    </row>
    <row r="24" spans="2:10" x14ac:dyDescent="0.25">
      <c r="B24" s="11" t="s">
        <v>2138</v>
      </c>
      <c r="C24" s="53" t="s">
        <v>625</v>
      </c>
      <c r="D24" s="50" t="s">
        <v>2139</v>
      </c>
      <c r="E24" s="9" t="s">
        <v>529</v>
      </c>
      <c r="F24" s="9" t="s">
        <v>48</v>
      </c>
      <c r="G24" s="24">
        <v>150</v>
      </c>
      <c r="H24" s="29">
        <v>1533.58</v>
      </c>
      <c r="I24" s="29">
        <v>8.94</v>
      </c>
      <c r="J24" s="12" t="s">
        <v>530</v>
      </c>
    </row>
    <row r="25" spans="2:10" x14ac:dyDescent="0.25">
      <c r="B25" s="11" t="s">
        <v>1573</v>
      </c>
      <c r="C25" s="53" t="s">
        <v>42</v>
      </c>
      <c r="D25" s="50" t="s">
        <v>1574</v>
      </c>
      <c r="E25" s="9" t="s">
        <v>547</v>
      </c>
      <c r="F25" s="9" t="s">
        <v>44</v>
      </c>
      <c r="G25" s="24">
        <v>120</v>
      </c>
      <c r="H25" s="29">
        <v>1239.31</v>
      </c>
      <c r="I25" s="29">
        <v>7.23</v>
      </c>
      <c r="J25" s="12" t="s">
        <v>530</v>
      </c>
    </row>
    <row r="26" spans="2:10" x14ac:dyDescent="0.25">
      <c r="B26" s="11" t="s">
        <v>2039</v>
      </c>
      <c r="C26" s="53" t="s">
        <v>66</v>
      </c>
      <c r="D26" s="50" t="s">
        <v>2040</v>
      </c>
      <c r="E26" s="9" t="s">
        <v>547</v>
      </c>
      <c r="F26" s="9" t="s">
        <v>68</v>
      </c>
      <c r="G26" s="24">
        <v>120</v>
      </c>
      <c r="H26" s="29">
        <v>1237.44</v>
      </c>
      <c r="I26" s="29">
        <v>7.22</v>
      </c>
      <c r="J26" s="12" t="s">
        <v>530</v>
      </c>
    </row>
    <row r="27" spans="2:10" x14ac:dyDescent="0.25">
      <c r="B27" s="11" t="s">
        <v>3066</v>
      </c>
      <c r="C27" s="53" t="s">
        <v>1302</v>
      </c>
      <c r="D27" s="50" t="s">
        <v>3067</v>
      </c>
      <c r="E27" s="9" t="s">
        <v>547</v>
      </c>
      <c r="F27" s="9" t="s">
        <v>48</v>
      </c>
      <c r="G27" s="24">
        <v>70</v>
      </c>
      <c r="H27" s="29">
        <v>793.45</v>
      </c>
      <c r="I27" s="29">
        <v>4.63</v>
      </c>
      <c r="J27" s="12" t="s">
        <v>530</v>
      </c>
    </row>
    <row r="28" spans="2:10" x14ac:dyDescent="0.25">
      <c r="B28" s="11" t="s">
        <v>2165</v>
      </c>
      <c r="C28" s="53" t="s">
        <v>579</v>
      </c>
      <c r="D28" s="50" t="s">
        <v>2166</v>
      </c>
      <c r="E28" s="9" t="s">
        <v>547</v>
      </c>
      <c r="F28" s="9" t="s">
        <v>48</v>
      </c>
      <c r="G28" s="24">
        <v>70</v>
      </c>
      <c r="H28" s="29">
        <v>738.43</v>
      </c>
      <c r="I28" s="29">
        <v>4.3099999999999996</v>
      </c>
      <c r="J28" s="12" t="s">
        <v>530</v>
      </c>
    </row>
    <row r="29" spans="2:10" x14ac:dyDescent="0.25">
      <c r="B29" s="11" t="s">
        <v>3372</v>
      </c>
      <c r="C29" s="53" t="s">
        <v>1705</v>
      </c>
      <c r="D29" s="50" t="s">
        <v>3373</v>
      </c>
      <c r="E29" s="9" t="s">
        <v>547</v>
      </c>
      <c r="F29" s="9" t="s">
        <v>48</v>
      </c>
      <c r="G29" s="24">
        <v>50</v>
      </c>
      <c r="H29" s="29">
        <v>535.65</v>
      </c>
      <c r="I29" s="29">
        <v>3.12</v>
      </c>
      <c r="J29" s="12" t="s">
        <v>530</v>
      </c>
    </row>
    <row r="30" spans="2:10" x14ac:dyDescent="0.25">
      <c r="B30" s="11" t="s">
        <v>3208</v>
      </c>
      <c r="C30" s="53" t="s">
        <v>215</v>
      </c>
      <c r="D30" s="50" t="s">
        <v>3209</v>
      </c>
      <c r="E30" s="9" t="s">
        <v>547</v>
      </c>
      <c r="F30" s="9" t="s">
        <v>217</v>
      </c>
      <c r="G30" s="24">
        <v>50</v>
      </c>
      <c r="H30" s="29">
        <v>518.16999999999996</v>
      </c>
      <c r="I30" s="29">
        <v>3.02</v>
      </c>
      <c r="J30" s="12" t="s">
        <v>530</v>
      </c>
    </row>
    <row r="31" spans="2:10" x14ac:dyDescent="0.25">
      <c r="B31" s="11" t="s">
        <v>3374</v>
      </c>
      <c r="C31" s="53" t="s">
        <v>1302</v>
      </c>
      <c r="D31" s="50" t="s">
        <v>3375</v>
      </c>
      <c r="E31" s="9" t="s">
        <v>547</v>
      </c>
      <c r="F31" s="9" t="s">
        <v>48</v>
      </c>
      <c r="G31" s="24">
        <v>30</v>
      </c>
      <c r="H31" s="29">
        <v>306.97000000000003</v>
      </c>
      <c r="I31" s="29">
        <v>1.79</v>
      </c>
      <c r="J31" s="12" t="s">
        <v>530</v>
      </c>
    </row>
    <row r="32" spans="2:10" x14ac:dyDescent="0.25">
      <c r="B32" s="11" t="s">
        <v>3294</v>
      </c>
      <c r="C32" s="53" t="s">
        <v>2159</v>
      </c>
      <c r="D32" s="50" t="s">
        <v>3295</v>
      </c>
      <c r="E32" s="9" t="s">
        <v>529</v>
      </c>
      <c r="F32" s="9" t="s">
        <v>48</v>
      </c>
      <c r="G32" s="24">
        <v>10</v>
      </c>
      <c r="H32" s="29">
        <v>101.37</v>
      </c>
      <c r="I32" s="29">
        <v>0.59</v>
      </c>
      <c r="J32" s="12" t="s">
        <v>530</v>
      </c>
    </row>
    <row r="33" spans="1:10" x14ac:dyDescent="0.25">
      <c r="C33" s="56" t="s">
        <v>161</v>
      </c>
      <c r="D33" s="50"/>
      <c r="E33" s="9"/>
      <c r="F33" s="9"/>
      <c r="G33" s="24"/>
      <c r="H33" s="30">
        <v>16337.72</v>
      </c>
      <c r="I33" s="30">
        <v>95.27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1702</v>
      </c>
      <c r="C47" s="53" t="s">
        <v>609</v>
      </c>
      <c r="D47" s="50" t="s">
        <v>1703</v>
      </c>
      <c r="E47" s="9" t="s">
        <v>1010</v>
      </c>
      <c r="F47" s="9" t="s">
        <v>40</v>
      </c>
      <c r="G47" s="24">
        <v>200</v>
      </c>
      <c r="H47" s="29">
        <v>195.03</v>
      </c>
      <c r="I47" s="29">
        <v>1.1399999999999999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195.03</v>
      </c>
      <c r="I48" s="30">
        <v>1.1399999999999999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38.520000000000003</v>
      </c>
      <c r="I64" s="29">
        <v>0.22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38.520000000000003</v>
      </c>
      <c r="I65" s="30">
        <v>0.22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578.21</v>
      </c>
      <c r="I69" s="29">
        <v>3.37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578.21</v>
      </c>
      <c r="I70" s="30">
        <v>3.37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17149.48</v>
      </c>
      <c r="I72" s="31">
        <f>SUMIFS(I:I,C:C,"Total")</f>
        <v>100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J12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2175</v>
      </c>
      <c r="J2" s="34" t="s">
        <v>3592</v>
      </c>
    </row>
    <row r="3" spans="1:10" ht="16.5" x14ac:dyDescent="0.3">
      <c r="C3" s="1" t="s">
        <v>26</v>
      </c>
      <c r="D3" s="26" t="s">
        <v>3376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13258</v>
      </c>
      <c r="H10" s="29">
        <v>127.28</v>
      </c>
      <c r="I10" s="29">
        <v>0.8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18075</v>
      </c>
      <c r="H11" s="29">
        <v>103.3</v>
      </c>
      <c r="I11" s="29">
        <v>0.65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13554</v>
      </c>
      <c r="H12" s="29">
        <v>98.27</v>
      </c>
      <c r="I12" s="29">
        <v>0.62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20262</v>
      </c>
      <c r="H13" s="29">
        <v>93.02</v>
      </c>
      <c r="I13" s="29">
        <v>0.59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437</v>
      </c>
      <c r="H14" s="29">
        <v>91.75</v>
      </c>
      <c r="I14" s="29">
        <v>0.57999999999999996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4566</v>
      </c>
      <c r="H15" s="29">
        <v>81.56</v>
      </c>
      <c r="I15" s="29">
        <v>0.52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5699</v>
      </c>
      <c r="H16" s="29">
        <v>77.67</v>
      </c>
      <c r="I16" s="29">
        <v>0.49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26755</v>
      </c>
      <c r="H17" s="29">
        <v>75.61</v>
      </c>
      <c r="I17" s="29">
        <v>0.48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26875</v>
      </c>
      <c r="H18" s="29">
        <v>72.97</v>
      </c>
      <c r="I18" s="29">
        <v>0.46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5461</v>
      </c>
      <c r="H19" s="29">
        <v>71.16</v>
      </c>
      <c r="I19" s="29">
        <v>0.45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4776</v>
      </c>
      <c r="H20" s="29">
        <v>70.41</v>
      </c>
      <c r="I20" s="29">
        <v>0.44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3802</v>
      </c>
      <c r="H21" s="29">
        <v>69.290000000000006</v>
      </c>
      <c r="I21" s="29">
        <v>0.44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8596</v>
      </c>
      <c r="H22" s="29">
        <v>68.819999999999993</v>
      </c>
      <c r="I22" s="29">
        <v>0.43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3776</v>
      </c>
      <c r="H23" s="29">
        <v>68.36</v>
      </c>
      <c r="I23" s="29">
        <v>0.43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6016</v>
      </c>
      <c r="H24" s="29">
        <v>67.81</v>
      </c>
      <c r="I24" s="29">
        <v>0.43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18503</v>
      </c>
      <c r="H25" s="29">
        <v>66.59</v>
      </c>
      <c r="I25" s="29">
        <v>0.42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1834</v>
      </c>
      <c r="H26" s="29">
        <v>65.37</v>
      </c>
      <c r="I26" s="29">
        <v>0.41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10675</v>
      </c>
      <c r="H27" s="29">
        <v>64.72</v>
      </c>
      <c r="I27" s="29">
        <v>0.41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12863</v>
      </c>
      <c r="H28" s="29">
        <v>64.63</v>
      </c>
      <c r="I28" s="29">
        <v>0.41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8970</v>
      </c>
      <c r="H29" s="29">
        <v>59.87</v>
      </c>
      <c r="I29" s="29">
        <v>0.38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9825</v>
      </c>
      <c r="H30" s="29">
        <v>56.89</v>
      </c>
      <c r="I30" s="29">
        <v>0.36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43000</v>
      </c>
      <c r="H31" s="29">
        <v>55.71</v>
      </c>
      <c r="I31" s="29">
        <v>0.35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26326</v>
      </c>
      <c r="H32" s="29">
        <v>53.88</v>
      </c>
      <c r="I32" s="29">
        <v>0.34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3979</v>
      </c>
      <c r="H33" s="29">
        <v>50.04</v>
      </c>
      <c r="I33" s="29">
        <v>0.32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3446</v>
      </c>
      <c r="H34" s="29">
        <v>49.77</v>
      </c>
      <c r="I34" s="29">
        <v>0.31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306</v>
      </c>
      <c r="H35" s="29">
        <v>49.4</v>
      </c>
      <c r="I35" s="29">
        <v>0.31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22174</v>
      </c>
      <c r="H36" s="29">
        <v>48.72</v>
      </c>
      <c r="I36" s="29">
        <v>0.31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3190</v>
      </c>
      <c r="H37" s="29">
        <v>46.9</v>
      </c>
      <c r="I37" s="29">
        <v>0.3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3028</v>
      </c>
      <c r="H38" s="29">
        <v>46.09</v>
      </c>
      <c r="I38" s="29">
        <v>0.28999999999999998</v>
      </c>
      <c r="J38" s="12"/>
    </row>
    <row r="39" spans="2:10" x14ac:dyDescent="0.25">
      <c r="B39" s="11" t="s">
        <v>953</v>
      </c>
      <c r="C39" s="53" t="s">
        <v>954</v>
      </c>
      <c r="D39" s="50" t="s">
        <v>955</v>
      </c>
      <c r="E39" s="9"/>
      <c r="F39" s="9" t="s">
        <v>773</v>
      </c>
      <c r="G39" s="24">
        <v>208</v>
      </c>
      <c r="H39" s="29">
        <v>45.86</v>
      </c>
      <c r="I39" s="29">
        <v>0.28999999999999998</v>
      </c>
      <c r="J39" s="12"/>
    </row>
    <row r="40" spans="2:10" x14ac:dyDescent="0.25">
      <c r="B40" s="11" t="s">
        <v>1865</v>
      </c>
      <c r="C40" s="53" t="s">
        <v>1866</v>
      </c>
      <c r="D40" s="50" t="s">
        <v>1867</v>
      </c>
      <c r="E40" s="9"/>
      <c r="F40" s="9" t="s">
        <v>48</v>
      </c>
      <c r="G40" s="24">
        <v>1295</v>
      </c>
      <c r="H40" s="29">
        <v>45.8</v>
      </c>
      <c r="I40" s="29">
        <v>0.28999999999999998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10078</v>
      </c>
      <c r="H41" s="29">
        <v>45.34</v>
      </c>
      <c r="I41" s="29">
        <v>0.28999999999999998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42730</v>
      </c>
      <c r="H42" s="29">
        <v>44.82</v>
      </c>
      <c r="I42" s="29">
        <v>0.28000000000000003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15910</v>
      </c>
      <c r="H43" s="29">
        <v>44.81</v>
      </c>
      <c r="I43" s="29">
        <v>0.28000000000000003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38787</v>
      </c>
      <c r="H44" s="29">
        <v>44.41</v>
      </c>
      <c r="I44" s="29">
        <v>0.28000000000000003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8700</v>
      </c>
      <c r="H45" s="29">
        <v>43.2</v>
      </c>
      <c r="I45" s="29">
        <v>0.27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51542</v>
      </c>
      <c r="H46" s="29">
        <v>40.799999999999997</v>
      </c>
      <c r="I46" s="29">
        <v>0.26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337</v>
      </c>
      <c r="H47" s="29">
        <v>38.42</v>
      </c>
      <c r="I47" s="29">
        <v>0.24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11951</v>
      </c>
      <c r="H48" s="29">
        <v>34.72</v>
      </c>
      <c r="I48" s="29">
        <v>0.22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5558</v>
      </c>
      <c r="H49" s="29">
        <v>32.299999999999997</v>
      </c>
      <c r="I49" s="29">
        <v>0.2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30720</v>
      </c>
      <c r="H50" s="29">
        <v>31.5</v>
      </c>
      <c r="I50" s="29">
        <v>0.2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22222</v>
      </c>
      <c r="H51" s="29">
        <v>26.74</v>
      </c>
      <c r="I51" s="29">
        <v>0.17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37944</v>
      </c>
      <c r="H52" s="29">
        <v>24.89</v>
      </c>
      <c r="I52" s="29">
        <v>0.16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830</v>
      </c>
      <c r="H53" s="29">
        <v>24.33</v>
      </c>
      <c r="I53" s="29">
        <v>0.15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9171</v>
      </c>
      <c r="H54" s="29">
        <v>23.31</v>
      </c>
      <c r="I54" s="29">
        <v>0.15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8801</v>
      </c>
      <c r="H55" s="29">
        <v>22.93</v>
      </c>
      <c r="I55" s="29">
        <v>0.14000000000000001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82787</v>
      </c>
      <c r="H56" s="29">
        <v>19.7</v>
      </c>
      <c r="I56" s="29">
        <v>0.12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9084</v>
      </c>
      <c r="H57" s="29">
        <v>19.559999999999999</v>
      </c>
      <c r="I57" s="29">
        <v>0.12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267714</v>
      </c>
      <c r="H58" s="29">
        <v>18.34</v>
      </c>
      <c r="I58" s="29">
        <v>0.12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8858</v>
      </c>
      <c r="H59" s="29">
        <v>13.14</v>
      </c>
      <c r="I59" s="29">
        <v>0.08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2700.78</v>
      </c>
      <c r="I60" s="30">
        <v>17.04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3377</v>
      </c>
      <c r="C68" s="53" t="s">
        <v>215</v>
      </c>
      <c r="D68" s="50" t="s">
        <v>3378</v>
      </c>
      <c r="E68" s="9" t="s">
        <v>547</v>
      </c>
      <c r="F68" s="9" t="s">
        <v>217</v>
      </c>
      <c r="G68" s="24">
        <v>80</v>
      </c>
      <c r="H68" s="29">
        <v>1079.8699999999999</v>
      </c>
      <c r="I68" s="29">
        <v>6.82</v>
      </c>
      <c r="J68" s="12" t="s">
        <v>530</v>
      </c>
    </row>
    <row r="69" spans="1:10" x14ac:dyDescent="0.25">
      <c r="B69" s="11" t="s">
        <v>966</v>
      </c>
      <c r="C69" s="53" t="s">
        <v>754</v>
      </c>
      <c r="D69" s="50" t="s">
        <v>967</v>
      </c>
      <c r="E69" s="9" t="s">
        <v>547</v>
      </c>
      <c r="F69" s="9" t="s">
        <v>48</v>
      </c>
      <c r="G69" s="24">
        <v>100</v>
      </c>
      <c r="H69" s="29">
        <v>1052.0899999999999</v>
      </c>
      <c r="I69" s="29">
        <v>6.65</v>
      </c>
      <c r="J69" s="12" t="s">
        <v>530</v>
      </c>
    </row>
    <row r="70" spans="1:10" x14ac:dyDescent="0.25">
      <c r="B70" s="11" t="s">
        <v>3379</v>
      </c>
      <c r="C70" s="53" t="s">
        <v>592</v>
      </c>
      <c r="D70" s="50" t="s">
        <v>3380</v>
      </c>
      <c r="E70" s="9" t="s">
        <v>547</v>
      </c>
      <c r="F70" s="9" t="s">
        <v>48</v>
      </c>
      <c r="G70" s="24">
        <v>100</v>
      </c>
      <c r="H70" s="29">
        <v>1032.1199999999999</v>
      </c>
      <c r="I70" s="29">
        <v>6.52</v>
      </c>
      <c r="J70" s="12" t="s">
        <v>530</v>
      </c>
    </row>
    <row r="71" spans="1:10" x14ac:dyDescent="0.25">
      <c r="B71" s="11" t="s">
        <v>3352</v>
      </c>
      <c r="C71" s="53" t="s">
        <v>579</v>
      </c>
      <c r="D71" s="50" t="s">
        <v>3353</v>
      </c>
      <c r="E71" s="9" t="s">
        <v>547</v>
      </c>
      <c r="F71" s="9" t="s">
        <v>48</v>
      </c>
      <c r="G71" s="24">
        <v>100</v>
      </c>
      <c r="H71" s="29">
        <v>1024.53</v>
      </c>
      <c r="I71" s="29">
        <v>6.47</v>
      </c>
      <c r="J71" s="12" t="s">
        <v>530</v>
      </c>
    </row>
    <row r="72" spans="1:10" x14ac:dyDescent="0.25">
      <c r="B72" s="11" t="s">
        <v>3184</v>
      </c>
      <c r="C72" s="53" t="s">
        <v>73</v>
      </c>
      <c r="D72" s="50" t="s">
        <v>3185</v>
      </c>
      <c r="E72" s="9" t="s">
        <v>547</v>
      </c>
      <c r="F72" s="9" t="s">
        <v>48</v>
      </c>
      <c r="G72" s="24">
        <v>100</v>
      </c>
      <c r="H72" s="29">
        <v>1024.27</v>
      </c>
      <c r="I72" s="29">
        <v>6.47</v>
      </c>
      <c r="J72" s="12" t="s">
        <v>530</v>
      </c>
    </row>
    <row r="73" spans="1:10" x14ac:dyDescent="0.25">
      <c r="B73" s="11" t="s">
        <v>2198</v>
      </c>
      <c r="C73" s="53" t="s">
        <v>42</v>
      </c>
      <c r="D73" s="50" t="s">
        <v>2199</v>
      </c>
      <c r="E73" s="9" t="s">
        <v>547</v>
      </c>
      <c r="F73" s="9" t="s">
        <v>44</v>
      </c>
      <c r="G73" s="24">
        <v>100</v>
      </c>
      <c r="H73" s="29">
        <v>1010.9</v>
      </c>
      <c r="I73" s="29">
        <v>6.39</v>
      </c>
      <c r="J73" s="12"/>
    </row>
    <row r="74" spans="1:10" x14ac:dyDescent="0.25">
      <c r="B74" s="11" t="s">
        <v>2376</v>
      </c>
      <c r="C74" s="53" t="s">
        <v>571</v>
      </c>
      <c r="D74" s="50" t="s">
        <v>2377</v>
      </c>
      <c r="E74" s="9" t="s">
        <v>547</v>
      </c>
      <c r="F74" s="9" t="s">
        <v>48</v>
      </c>
      <c r="G74" s="24">
        <v>50</v>
      </c>
      <c r="H74" s="29">
        <v>506.34</v>
      </c>
      <c r="I74" s="29">
        <v>3.2</v>
      </c>
      <c r="J74" s="12" t="s">
        <v>530</v>
      </c>
    </row>
    <row r="75" spans="1:10" x14ac:dyDescent="0.25">
      <c r="B75" s="11" t="s">
        <v>2026</v>
      </c>
      <c r="C75" s="53" t="s">
        <v>571</v>
      </c>
      <c r="D75" s="50" t="s">
        <v>2027</v>
      </c>
      <c r="E75" s="9" t="s">
        <v>547</v>
      </c>
      <c r="F75" s="9" t="s">
        <v>48</v>
      </c>
      <c r="G75" s="24">
        <v>40</v>
      </c>
      <c r="H75" s="29">
        <v>415.17</v>
      </c>
      <c r="I75" s="29">
        <v>2.62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7145.29</v>
      </c>
      <c r="I76" s="30">
        <v>45.14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6" t="s">
        <v>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C80" s="56" t="s">
        <v>8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2:10" x14ac:dyDescent="0.25">
      <c r="C81" s="53"/>
      <c r="D81" s="50"/>
      <c r="E81" s="9"/>
      <c r="F81" s="9"/>
      <c r="G81" s="24"/>
      <c r="H81" s="29"/>
      <c r="I81" s="29"/>
      <c r="J81" s="12"/>
    </row>
    <row r="82" spans="2:10" x14ac:dyDescent="0.25">
      <c r="C82" s="56" t="s">
        <v>9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2:10" x14ac:dyDescent="0.25">
      <c r="C83" s="53"/>
      <c r="D83" s="50"/>
      <c r="E83" s="9"/>
      <c r="F83" s="9"/>
      <c r="G83" s="24"/>
      <c r="H83" s="29"/>
      <c r="I83" s="29"/>
      <c r="J83" s="12"/>
    </row>
    <row r="84" spans="2:10" x14ac:dyDescent="0.25">
      <c r="C84" s="55" t="s">
        <v>10</v>
      </c>
      <c r="D84" s="50"/>
      <c r="E84" s="9"/>
      <c r="F84" s="9"/>
      <c r="G84" s="24"/>
      <c r="H84" s="29"/>
      <c r="I84" s="29"/>
      <c r="J84" s="12"/>
    </row>
    <row r="85" spans="2:10" x14ac:dyDescent="0.25">
      <c r="B85" s="11" t="s">
        <v>3381</v>
      </c>
      <c r="C85" s="53" t="s">
        <v>3382</v>
      </c>
      <c r="D85" s="50" t="s">
        <v>3383</v>
      </c>
      <c r="E85" s="9" t="s">
        <v>720</v>
      </c>
      <c r="F85" s="9"/>
      <c r="G85" s="24">
        <v>5000000</v>
      </c>
      <c r="H85" s="29">
        <v>5250.2</v>
      </c>
      <c r="I85" s="29">
        <v>33.17</v>
      </c>
      <c r="J85" s="12"/>
    </row>
    <row r="86" spans="2:10" x14ac:dyDescent="0.25">
      <c r="C86" s="56" t="s">
        <v>161</v>
      </c>
      <c r="D86" s="50"/>
      <c r="E86" s="9"/>
      <c r="F86" s="9"/>
      <c r="G86" s="24"/>
      <c r="H86" s="30">
        <v>5250.2</v>
      </c>
      <c r="I86" s="30">
        <v>33.17</v>
      </c>
      <c r="J86" s="12"/>
    </row>
    <row r="87" spans="2:10" x14ac:dyDescent="0.25">
      <c r="C87" s="53"/>
      <c r="D87" s="50"/>
      <c r="E87" s="9"/>
      <c r="F87" s="9"/>
      <c r="G87" s="24"/>
      <c r="H87" s="29"/>
      <c r="I87" s="29"/>
      <c r="J87" s="12"/>
    </row>
    <row r="88" spans="2:10" x14ac:dyDescent="0.25">
      <c r="C88" s="56" t="s">
        <v>11</v>
      </c>
      <c r="D88" s="50"/>
      <c r="E88" s="9"/>
      <c r="F88" s="9"/>
      <c r="G88" s="24"/>
      <c r="H88" s="29"/>
      <c r="I88" s="29"/>
      <c r="J88" s="12"/>
    </row>
    <row r="89" spans="2:10" x14ac:dyDescent="0.25">
      <c r="C89" s="53"/>
      <c r="D89" s="50"/>
      <c r="E89" s="9"/>
      <c r="F89" s="9"/>
      <c r="G89" s="24"/>
      <c r="H89" s="29"/>
      <c r="I89" s="29"/>
      <c r="J89" s="12"/>
    </row>
    <row r="90" spans="2:10" x14ac:dyDescent="0.25">
      <c r="C90" s="56" t="s">
        <v>13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2:10" x14ac:dyDescent="0.25">
      <c r="C91" s="53"/>
      <c r="D91" s="50"/>
      <c r="E91" s="9"/>
      <c r="F91" s="9"/>
      <c r="G91" s="24"/>
      <c r="H91" s="29"/>
      <c r="I91" s="29"/>
      <c r="J91" s="12"/>
    </row>
    <row r="92" spans="2:10" x14ac:dyDescent="0.25">
      <c r="C92" s="56" t="s">
        <v>14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2:10" x14ac:dyDescent="0.25">
      <c r="C93" s="53"/>
      <c r="D93" s="50"/>
      <c r="E93" s="9"/>
      <c r="F93" s="9"/>
      <c r="G93" s="24"/>
      <c r="H93" s="29"/>
      <c r="I93" s="29"/>
      <c r="J93" s="12"/>
    </row>
    <row r="94" spans="2:10" x14ac:dyDescent="0.25">
      <c r="C94" s="56" t="s">
        <v>15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2:10" x14ac:dyDescent="0.25">
      <c r="C95" s="53"/>
      <c r="D95" s="50"/>
      <c r="E95" s="9"/>
      <c r="F95" s="9"/>
      <c r="G95" s="24"/>
      <c r="H95" s="29"/>
      <c r="I95" s="29"/>
      <c r="J95" s="12"/>
    </row>
    <row r="96" spans="2:10" x14ac:dyDescent="0.25">
      <c r="C96" s="56" t="s">
        <v>16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53"/>
      <c r="D97" s="50"/>
      <c r="E97" s="9"/>
      <c r="F97" s="9"/>
      <c r="G97" s="24"/>
      <c r="H97" s="29"/>
      <c r="I97" s="29"/>
      <c r="J97" s="12"/>
    </row>
    <row r="98" spans="1:10" x14ac:dyDescent="0.25">
      <c r="A98" s="15"/>
      <c r="B98" s="33"/>
      <c r="C98" s="54" t="s">
        <v>17</v>
      </c>
      <c r="D98" s="50"/>
      <c r="E98" s="9"/>
      <c r="F98" s="9"/>
      <c r="G98" s="24"/>
      <c r="H98" s="29"/>
      <c r="I98" s="29"/>
      <c r="J98" s="12"/>
    </row>
    <row r="99" spans="1:10" x14ac:dyDescent="0.25">
      <c r="A99" s="33"/>
      <c r="B99" s="33"/>
      <c r="C99" s="54" t="s">
        <v>18</v>
      </c>
      <c r="D99" s="5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A100" s="33"/>
      <c r="B100" s="33"/>
      <c r="C100" s="54"/>
      <c r="D100" s="50"/>
      <c r="E100" s="9"/>
      <c r="F100" s="9"/>
      <c r="G100" s="24"/>
      <c r="H100" s="29"/>
      <c r="I100" s="29"/>
      <c r="J100" s="12"/>
    </row>
    <row r="101" spans="1:10" x14ac:dyDescent="0.25">
      <c r="A101" s="33"/>
      <c r="B101" s="33"/>
      <c r="C101" s="54" t="s">
        <v>19</v>
      </c>
      <c r="D101" s="50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A102" s="33"/>
      <c r="B102" s="33"/>
      <c r="C102" s="54"/>
      <c r="D102" s="50"/>
      <c r="E102" s="9"/>
      <c r="F102" s="9"/>
      <c r="G102" s="24"/>
      <c r="H102" s="29"/>
      <c r="I102" s="29"/>
      <c r="J102" s="12"/>
    </row>
    <row r="103" spans="1:10" x14ac:dyDescent="0.25">
      <c r="A103" s="33"/>
      <c r="B103" s="33"/>
      <c r="C103" s="54" t="s">
        <v>20</v>
      </c>
      <c r="D103" s="50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A104" s="33"/>
      <c r="B104" s="33"/>
      <c r="C104" s="54"/>
      <c r="D104" s="50"/>
      <c r="E104" s="9"/>
      <c r="F104" s="9"/>
      <c r="G104" s="24"/>
      <c r="H104" s="29"/>
      <c r="I104" s="29"/>
      <c r="J104" s="12"/>
    </row>
    <row r="105" spans="1:10" x14ac:dyDescent="0.25">
      <c r="A105" s="33"/>
      <c r="B105" s="33"/>
      <c r="C105" s="54" t="s">
        <v>21</v>
      </c>
      <c r="D105" s="50"/>
      <c r="E105" s="9"/>
      <c r="F105" s="9"/>
      <c r="G105" s="24"/>
      <c r="H105" s="29" t="s">
        <v>2</v>
      </c>
      <c r="I105" s="29" t="s">
        <v>2</v>
      </c>
      <c r="J105" s="12"/>
    </row>
    <row r="106" spans="1:10" x14ac:dyDescent="0.25">
      <c r="A106" s="33"/>
      <c r="B106" s="33"/>
      <c r="C106" s="54"/>
      <c r="D106" s="50"/>
      <c r="E106" s="9"/>
      <c r="F106" s="9"/>
      <c r="G106" s="24"/>
      <c r="H106" s="29"/>
      <c r="I106" s="29"/>
      <c r="J106" s="12"/>
    </row>
    <row r="107" spans="1:10" x14ac:dyDescent="0.25">
      <c r="C107" s="55" t="s">
        <v>22</v>
      </c>
      <c r="D107" s="50"/>
      <c r="E107" s="9"/>
      <c r="F107" s="9"/>
      <c r="G107" s="24"/>
      <c r="H107" s="29"/>
      <c r="I107" s="29"/>
      <c r="J107" s="12"/>
    </row>
    <row r="108" spans="1:10" x14ac:dyDescent="0.25">
      <c r="B108" s="11" t="s">
        <v>174</v>
      </c>
      <c r="C108" s="53" t="s">
        <v>175</v>
      </c>
      <c r="D108" s="50"/>
      <c r="E108" s="9"/>
      <c r="F108" s="9"/>
      <c r="G108" s="24"/>
      <c r="H108" s="29">
        <v>385.35</v>
      </c>
      <c r="I108" s="29">
        <v>2.4300000000000002</v>
      </c>
      <c r="J108" s="12"/>
    </row>
    <row r="109" spans="1:10" x14ac:dyDescent="0.25">
      <c r="C109" s="56" t="s">
        <v>161</v>
      </c>
      <c r="D109" s="50"/>
      <c r="E109" s="9"/>
      <c r="F109" s="9"/>
      <c r="G109" s="24"/>
      <c r="H109" s="30">
        <v>385.35</v>
      </c>
      <c r="I109" s="30">
        <v>2.4300000000000002</v>
      </c>
      <c r="J109" s="12"/>
    </row>
    <row r="110" spans="1:10" x14ac:dyDescent="0.25">
      <c r="C110" s="53"/>
      <c r="D110" s="50"/>
      <c r="E110" s="9"/>
      <c r="F110" s="9"/>
      <c r="G110" s="24"/>
      <c r="H110" s="29"/>
      <c r="I110" s="29"/>
      <c r="J110" s="12"/>
    </row>
    <row r="111" spans="1:10" x14ac:dyDescent="0.25">
      <c r="A111" s="15"/>
      <c r="B111" s="33"/>
      <c r="C111" s="54" t="s">
        <v>23</v>
      </c>
      <c r="D111" s="50"/>
      <c r="E111" s="9"/>
      <c r="F111" s="9"/>
      <c r="G111" s="24"/>
      <c r="H111" s="29"/>
      <c r="I111" s="29"/>
      <c r="J111" s="12"/>
    </row>
    <row r="112" spans="1:10" x14ac:dyDescent="0.25">
      <c r="A112" s="33"/>
      <c r="B112" s="33"/>
      <c r="C112" s="57" t="s">
        <v>3687</v>
      </c>
      <c r="D112" s="50"/>
      <c r="E112" s="9"/>
      <c r="F112" s="9"/>
      <c r="G112" s="24"/>
      <c r="H112" s="29" t="s">
        <v>2</v>
      </c>
      <c r="I112" s="29" t="s">
        <v>2</v>
      </c>
      <c r="J112" s="12"/>
    </row>
    <row r="113" spans="2:10" x14ac:dyDescent="0.25">
      <c r="B113" s="11"/>
      <c r="C113" s="53" t="s">
        <v>176</v>
      </c>
      <c r="D113" s="50"/>
      <c r="E113" s="9"/>
      <c r="F113" s="9"/>
      <c r="G113" s="24"/>
      <c r="H113" s="29">
        <v>346.92</v>
      </c>
      <c r="I113" s="29">
        <v>2.2199999999999998</v>
      </c>
      <c r="J113" s="12"/>
    </row>
    <row r="114" spans="2:10" x14ac:dyDescent="0.25">
      <c r="C114" s="56" t="s">
        <v>161</v>
      </c>
      <c r="D114" s="50"/>
      <c r="E114" s="9"/>
      <c r="F114" s="9"/>
      <c r="G114" s="24"/>
      <c r="H114" s="30">
        <v>346.92</v>
      </c>
      <c r="I114" s="30">
        <v>2.2199999999999998</v>
      </c>
      <c r="J114" s="12"/>
    </row>
    <row r="115" spans="2:10" x14ac:dyDescent="0.25">
      <c r="C115" s="53"/>
      <c r="D115" s="50"/>
      <c r="E115" s="9"/>
      <c r="F115" s="9"/>
      <c r="G115" s="24"/>
      <c r="H115" s="29"/>
      <c r="I115" s="29"/>
      <c r="J115" s="12"/>
    </row>
    <row r="116" spans="2:10" x14ac:dyDescent="0.25">
      <c r="C116" s="58" t="s">
        <v>177</v>
      </c>
      <c r="D116" s="51"/>
      <c r="E116" s="6"/>
      <c r="F116" s="7"/>
      <c r="G116" s="25"/>
      <c r="H116" s="31">
        <v>15828.54</v>
      </c>
      <c r="I116" s="31">
        <f>SUMIFS(I:I,C:C,"Total")</f>
        <v>100</v>
      </c>
      <c r="J116" s="8"/>
    </row>
    <row r="119" spans="2:10" x14ac:dyDescent="0.25">
      <c r="C119" s="1" t="s">
        <v>178</v>
      </c>
    </row>
    <row r="120" spans="2:10" x14ac:dyDescent="0.25">
      <c r="C120" s="2" t="s">
        <v>179</v>
      </c>
    </row>
    <row r="121" spans="2:10" x14ac:dyDescent="0.25">
      <c r="C121" s="2" t="s">
        <v>180</v>
      </c>
    </row>
    <row r="122" spans="2:10" x14ac:dyDescent="0.25">
      <c r="C12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3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623</v>
      </c>
      <c r="J2" s="34" t="s">
        <v>3592</v>
      </c>
    </row>
    <row r="3" spans="1:10" ht="16.5" x14ac:dyDescent="0.3">
      <c r="C3" s="1" t="s">
        <v>26</v>
      </c>
      <c r="D3" s="26" t="s">
        <v>3384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3184</v>
      </c>
      <c r="C18" s="53" t="s">
        <v>73</v>
      </c>
      <c r="D18" s="50" t="s">
        <v>3185</v>
      </c>
      <c r="E18" s="9" t="s">
        <v>547</v>
      </c>
      <c r="F18" s="9" t="s">
        <v>48</v>
      </c>
      <c r="G18" s="24">
        <v>140</v>
      </c>
      <c r="H18" s="29">
        <v>1433.98</v>
      </c>
      <c r="I18" s="29">
        <v>9.35</v>
      </c>
      <c r="J18" s="12" t="s">
        <v>530</v>
      </c>
    </row>
    <row r="19" spans="2:10" x14ac:dyDescent="0.25">
      <c r="B19" s="11" t="s">
        <v>3326</v>
      </c>
      <c r="C19" s="53" t="s">
        <v>1294</v>
      </c>
      <c r="D19" s="50" t="s">
        <v>3327</v>
      </c>
      <c r="E19" s="9" t="s">
        <v>529</v>
      </c>
      <c r="F19" s="9" t="s">
        <v>48</v>
      </c>
      <c r="G19" s="24">
        <v>170</v>
      </c>
      <c r="H19" s="29">
        <v>1421.2</v>
      </c>
      <c r="I19" s="29">
        <v>9.27</v>
      </c>
      <c r="J19" s="12" t="s">
        <v>530</v>
      </c>
    </row>
    <row r="20" spans="2:10" x14ac:dyDescent="0.25">
      <c r="B20" s="11" t="s">
        <v>2171</v>
      </c>
      <c r="C20" s="53" t="s">
        <v>625</v>
      </c>
      <c r="D20" s="50" t="s">
        <v>2172</v>
      </c>
      <c r="E20" s="9" t="s">
        <v>529</v>
      </c>
      <c r="F20" s="9" t="s">
        <v>48</v>
      </c>
      <c r="G20" s="24">
        <v>130</v>
      </c>
      <c r="H20" s="29">
        <v>1352.74</v>
      </c>
      <c r="I20" s="29">
        <v>8.82</v>
      </c>
      <c r="J20" s="12" t="s">
        <v>530</v>
      </c>
    </row>
    <row r="21" spans="2:10" x14ac:dyDescent="0.25">
      <c r="B21" s="11" t="s">
        <v>2255</v>
      </c>
      <c r="C21" s="53" t="s">
        <v>1366</v>
      </c>
      <c r="D21" s="50" t="s">
        <v>2256</v>
      </c>
      <c r="E21" s="9" t="s">
        <v>529</v>
      </c>
      <c r="F21" s="9" t="s">
        <v>48</v>
      </c>
      <c r="G21" s="24">
        <v>130</v>
      </c>
      <c r="H21" s="29">
        <v>1342.32</v>
      </c>
      <c r="I21" s="29">
        <v>8.76</v>
      </c>
      <c r="J21" s="12" t="s">
        <v>530</v>
      </c>
    </row>
    <row r="22" spans="2:10" x14ac:dyDescent="0.25">
      <c r="B22" s="11" t="s">
        <v>2150</v>
      </c>
      <c r="C22" s="53" t="s">
        <v>754</v>
      </c>
      <c r="D22" s="50" t="s">
        <v>2151</v>
      </c>
      <c r="E22" s="9" t="s">
        <v>547</v>
      </c>
      <c r="F22" s="9" t="s">
        <v>48</v>
      </c>
      <c r="G22" s="24">
        <v>130</v>
      </c>
      <c r="H22" s="29">
        <v>1336.78</v>
      </c>
      <c r="I22" s="29">
        <v>8.7200000000000006</v>
      </c>
      <c r="J22" s="12" t="s">
        <v>530</v>
      </c>
    </row>
    <row r="23" spans="2:10" x14ac:dyDescent="0.25">
      <c r="B23" s="11" t="s">
        <v>2247</v>
      </c>
      <c r="C23" s="53" t="s">
        <v>1337</v>
      </c>
      <c r="D23" s="50" t="s">
        <v>2248</v>
      </c>
      <c r="E23" s="9" t="s">
        <v>1583</v>
      </c>
      <c r="F23" s="9" t="s">
        <v>48</v>
      </c>
      <c r="G23" s="24">
        <v>110</v>
      </c>
      <c r="H23" s="29">
        <v>1238.82</v>
      </c>
      <c r="I23" s="29">
        <v>8.08</v>
      </c>
      <c r="J23" s="12" t="s">
        <v>530</v>
      </c>
    </row>
    <row r="24" spans="2:10" x14ac:dyDescent="0.25">
      <c r="B24" s="11" t="s">
        <v>3131</v>
      </c>
      <c r="C24" s="53" t="s">
        <v>592</v>
      </c>
      <c r="D24" s="50" t="s">
        <v>3132</v>
      </c>
      <c r="E24" s="9" t="s">
        <v>547</v>
      </c>
      <c r="F24" s="9" t="s">
        <v>48</v>
      </c>
      <c r="G24" s="24">
        <v>110</v>
      </c>
      <c r="H24" s="29">
        <v>1215.44</v>
      </c>
      <c r="I24" s="29">
        <v>7.93</v>
      </c>
      <c r="J24" s="12" t="s">
        <v>530</v>
      </c>
    </row>
    <row r="25" spans="2:10" x14ac:dyDescent="0.25">
      <c r="B25" s="11" t="s">
        <v>2039</v>
      </c>
      <c r="C25" s="53" t="s">
        <v>66</v>
      </c>
      <c r="D25" s="50" t="s">
        <v>2040</v>
      </c>
      <c r="E25" s="9" t="s">
        <v>547</v>
      </c>
      <c r="F25" s="9" t="s">
        <v>68</v>
      </c>
      <c r="G25" s="24">
        <v>110</v>
      </c>
      <c r="H25" s="29">
        <v>1134.32</v>
      </c>
      <c r="I25" s="29">
        <v>7.4</v>
      </c>
      <c r="J25" s="12" t="s">
        <v>530</v>
      </c>
    </row>
    <row r="26" spans="2:10" x14ac:dyDescent="0.25">
      <c r="B26" s="11" t="s">
        <v>3385</v>
      </c>
      <c r="C26" s="53" t="s">
        <v>579</v>
      </c>
      <c r="D26" s="50" t="s">
        <v>3386</v>
      </c>
      <c r="E26" s="9" t="s">
        <v>547</v>
      </c>
      <c r="F26" s="9" t="s">
        <v>48</v>
      </c>
      <c r="G26" s="24">
        <v>100</v>
      </c>
      <c r="H26" s="29">
        <v>1027.75</v>
      </c>
      <c r="I26" s="29">
        <v>6.7</v>
      </c>
      <c r="J26" s="12" t="s">
        <v>530</v>
      </c>
    </row>
    <row r="27" spans="2:10" x14ac:dyDescent="0.25">
      <c r="B27" s="11" t="s">
        <v>2059</v>
      </c>
      <c r="C27" s="53" t="s">
        <v>571</v>
      </c>
      <c r="D27" s="50" t="s">
        <v>2060</v>
      </c>
      <c r="E27" s="9" t="s">
        <v>547</v>
      </c>
      <c r="F27" s="9" t="s">
        <v>48</v>
      </c>
      <c r="G27" s="24">
        <v>100</v>
      </c>
      <c r="H27" s="29">
        <v>1005.15</v>
      </c>
      <c r="I27" s="29">
        <v>6.56</v>
      </c>
      <c r="J27" s="12" t="s">
        <v>530</v>
      </c>
    </row>
    <row r="28" spans="2:10" x14ac:dyDescent="0.25">
      <c r="B28" s="11" t="s">
        <v>1573</v>
      </c>
      <c r="C28" s="53" t="s">
        <v>42</v>
      </c>
      <c r="D28" s="50" t="s">
        <v>1574</v>
      </c>
      <c r="E28" s="9" t="s">
        <v>547</v>
      </c>
      <c r="F28" s="9" t="s">
        <v>44</v>
      </c>
      <c r="G28" s="24">
        <v>80</v>
      </c>
      <c r="H28" s="29">
        <v>826.21</v>
      </c>
      <c r="I28" s="29">
        <v>5.39</v>
      </c>
      <c r="J28" s="12" t="s">
        <v>530</v>
      </c>
    </row>
    <row r="29" spans="2:10" x14ac:dyDescent="0.25">
      <c r="B29" s="11" t="s">
        <v>3374</v>
      </c>
      <c r="C29" s="53" t="s">
        <v>1302</v>
      </c>
      <c r="D29" s="50" t="s">
        <v>3375</v>
      </c>
      <c r="E29" s="9" t="s">
        <v>547</v>
      </c>
      <c r="F29" s="9" t="s">
        <v>48</v>
      </c>
      <c r="G29" s="24">
        <v>70</v>
      </c>
      <c r="H29" s="29">
        <v>716.25</v>
      </c>
      <c r="I29" s="29">
        <v>4.67</v>
      </c>
      <c r="J29" s="12" t="s">
        <v>530</v>
      </c>
    </row>
    <row r="30" spans="2:10" x14ac:dyDescent="0.25">
      <c r="B30" s="11" t="s">
        <v>2161</v>
      </c>
      <c r="C30" s="53" t="s">
        <v>2162</v>
      </c>
      <c r="D30" s="50" t="s">
        <v>2163</v>
      </c>
      <c r="E30" s="9" t="s">
        <v>2164</v>
      </c>
      <c r="F30" s="9" t="s">
        <v>81</v>
      </c>
      <c r="G30" s="24">
        <v>40</v>
      </c>
      <c r="H30" s="29">
        <v>429.59</v>
      </c>
      <c r="I30" s="29">
        <v>2.8</v>
      </c>
      <c r="J30" s="12" t="s">
        <v>530</v>
      </c>
    </row>
    <row r="31" spans="2:10" x14ac:dyDescent="0.25">
      <c r="B31" s="11" t="s">
        <v>2188</v>
      </c>
      <c r="C31" s="53" t="s">
        <v>42</v>
      </c>
      <c r="D31" s="50" t="s">
        <v>2189</v>
      </c>
      <c r="E31" s="9" t="s">
        <v>547</v>
      </c>
      <c r="F31" s="9" t="s">
        <v>44</v>
      </c>
      <c r="G31" s="24">
        <v>20</v>
      </c>
      <c r="H31" s="29">
        <v>201.17</v>
      </c>
      <c r="I31" s="29">
        <v>1.31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14681.72</v>
      </c>
      <c r="I32" s="30">
        <v>95.76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172.33</v>
      </c>
      <c r="I62" s="29">
        <v>1.1200000000000001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172.33</v>
      </c>
      <c r="I63" s="30">
        <v>1.1200000000000001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474.63</v>
      </c>
      <c r="I67" s="29">
        <v>3.12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474.63</v>
      </c>
      <c r="I68" s="30">
        <v>3.12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15328.68</v>
      </c>
      <c r="I70" s="31">
        <f>SUMIFS(I:I,C:C,"Total")</f>
        <v>100.00000000000001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4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3387</v>
      </c>
      <c r="J2" s="34" t="s">
        <v>3592</v>
      </c>
    </row>
    <row r="3" spans="1:10" ht="16.5" x14ac:dyDescent="0.3">
      <c r="C3" s="1" t="s">
        <v>26</v>
      </c>
      <c r="D3" s="26" t="s">
        <v>3388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3184</v>
      </c>
      <c r="C18" s="53" t="s">
        <v>73</v>
      </c>
      <c r="D18" s="50" t="s">
        <v>3185</v>
      </c>
      <c r="E18" s="9" t="s">
        <v>547</v>
      </c>
      <c r="F18" s="9" t="s">
        <v>48</v>
      </c>
      <c r="G18" s="24">
        <v>90</v>
      </c>
      <c r="H18" s="29">
        <v>921.84</v>
      </c>
      <c r="I18" s="29">
        <v>9.1999999999999993</v>
      </c>
      <c r="J18" s="12" t="s">
        <v>530</v>
      </c>
    </row>
    <row r="19" spans="2:10" x14ac:dyDescent="0.25">
      <c r="B19" s="11" t="s">
        <v>2247</v>
      </c>
      <c r="C19" s="53" t="s">
        <v>1337</v>
      </c>
      <c r="D19" s="50" t="s">
        <v>2248</v>
      </c>
      <c r="E19" s="9" t="s">
        <v>1583</v>
      </c>
      <c r="F19" s="9" t="s">
        <v>48</v>
      </c>
      <c r="G19" s="24">
        <v>80</v>
      </c>
      <c r="H19" s="29">
        <v>900.96</v>
      </c>
      <c r="I19" s="29">
        <v>9</v>
      </c>
      <c r="J19" s="12" t="s">
        <v>530</v>
      </c>
    </row>
    <row r="20" spans="2:10" x14ac:dyDescent="0.25">
      <c r="B20" s="11" t="s">
        <v>3326</v>
      </c>
      <c r="C20" s="53" t="s">
        <v>1294</v>
      </c>
      <c r="D20" s="50" t="s">
        <v>3327</v>
      </c>
      <c r="E20" s="9" t="s">
        <v>529</v>
      </c>
      <c r="F20" s="9" t="s">
        <v>48</v>
      </c>
      <c r="G20" s="24">
        <v>105</v>
      </c>
      <c r="H20" s="29">
        <v>877.8</v>
      </c>
      <c r="I20" s="29">
        <v>8.77</v>
      </c>
      <c r="J20" s="12" t="s">
        <v>530</v>
      </c>
    </row>
    <row r="21" spans="2:10" x14ac:dyDescent="0.25">
      <c r="B21" s="11" t="s">
        <v>2165</v>
      </c>
      <c r="C21" s="53" t="s">
        <v>579</v>
      </c>
      <c r="D21" s="50" t="s">
        <v>2166</v>
      </c>
      <c r="E21" s="9" t="s">
        <v>547</v>
      </c>
      <c r="F21" s="9" t="s">
        <v>48</v>
      </c>
      <c r="G21" s="24">
        <v>80</v>
      </c>
      <c r="H21" s="29">
        <v>843.92</v>
      </c>
      <c r="I21" s="29">
        <v>8.43</v>
      </c>
      <c r="J21" s="12" t="s">
        <v>530</v>
      </c>
    </row>
    <row r="22" spans="2:10" x14ac:dyDescent="0.25">
      <c r="B22" s="11" t="s">
        <v>2255</v>
      </c>
      <c r="C22" s="53" t="s">
        <v>1366</v>
      </c>
      <c r="D22" s="50" t="s">
        <v>2256</v>
      </c>
      <c r="E22" s="9" t="s">
        <v>529</v>
      </c>
      <c r="F22" s="9" t="s">
        <v>48</v>
      </c>
      <c r="G22" s="24">
        <v>80</v>
      </c>
      <c r="H22" s="29">
        <v>826.05</v>
      </c>
      <c r="I22" s="29">
        <v>8.25</v>
      </c>
      <c r="J22" s="12" t="s">
        <v>530</v>
      </c>
    </row>
    <row r="23" spans="2:10" x14ac:dyDescent="0.25">
      <c r="B23" s="11" t="s">
        <v>2039</v>
      </c>
      <c r="C23" s="53" t="s">
        <v>66</v>
      </c>
      <c r="D23" s="50" t="s">
        <v>2040</v>
      </c>
      <c r="E23" s="9" t="s">
        <v>547</v>
      </c>
      <c r="F23" s="9" t="s">
        <v>68</v>
      </c>
      <c r="G23" s="24">
        <v>80</v>
      </c>
      <c r="H23" s="29">
        <v>824.96</v>
      </c>
      <c r="I23" s="29">
        <v>8.24</v>
      </c>
      <c r="J23" s="12" t="s">
        <v>530</v>
      </c>
    </row>
    <row r="24" spans="2:10" x14ac:dyDescent="0.25">
      <c r="B24" s="11" t="s">
        <v>591</v>
      </c>
      <c r="C24" s="53" t="s">
        <v>592</v>
      </c>
      <c r="D24" s="50" t="s">
        <v>593</v>
      </c>
      <c r="E24" s="9" t="s">
        <v>547</v>
      </c>
      <c r="F24" s="9" t="s">
        <v>48</v>
      </c>
      <c r="G24" s="24">
        <v>80</v>
      </c>
      <c r="H24" s="29">
        <v>823.68</v>
      </c>
      <c r="I24" s="29">
        <v>8.2200000000000006</v>
      </c>
      <c r="J24" s="12" t="s">
        <v>530</v>
      </c>
    </row>
    <row r="25" spans="2:10" x14ac:dyDescent="0.25">
      <c r="B25" s="11" t="s">
        <v>3178</v>
      </c>
      <c r="C25" s="53" t="s">
        <v>625</v>
      </c>
      <c r="D25" s="50" t="s">
        <v>3179</v>
      </c>
      <c r="E25" s="9" t="s">
        <v>529</v>
      </c>
      <c r="F25" s="9" t="s">
        <v>48</v>
      </c>
      <c r="G25" s="24">
        <v>80</v>
      </c>
      <c r="H25" s="29">
        <v>818.44</v>
      </c>
      <c r="I25" s="29">
        <v>8.17</v>
      </c>
      <c r="J25" s="12" t="s">
        <v>530</v>
      </c>
    </row>
    <row r="26" spans="2:10" x14ac:dyDescent="0.25">
      <c r="B26" s="11" t="s">
        <v>2188</v>
      </c>
      <c r="C26" s="53" t="s">
        <v>42</v>
      </c>
      <c r="D26" s="50" t="s">
        <v>2189</v>
      </c>
      <c r="E26" s="9" t="s">
        <v>547</v>
      </c>
      <c r="F26" s="9" t="s">
        <v>44</v>
      </c>
      <c r="G26" s="24">
        <v>70</v>
      </c>
      <c r="H26" s="29">
        <v>704.08</v>
      </c>
      <c r="I26" s="29">
        <v>7.03</v>
      </c>
      <c r="J26" s="12" t="s">
        <v>530</v>
      </c>
    </row>
    <row r="27" spans="2:10" x14ac:dyDescent="0.25">
      <c r="B27" s="11" t="s">
        <v>2152</v>
      </c>
      <c r="C27" s="53" t="s">
        <v>754</v>
      </c>
      <c r="D27" s="50" t="s">
        <v>2153</v>
      </c>
      <c r="E27" s="9" t="s">
        <v>547</v>
      </c>
      <c r="F27" s="9" t="s">
        <v>48</v>
      </c>
      <c r="G27" s="24">
        <v>60</v>
      </c>
      <c r="H27" s="29">
        <v>616.98</v>
      </c>
      <c r="I27" s="29">
        <v>6.16</v>
      </c>
      <c r="J27" s="12" t="s">
        <v>530</v>
      </c>
    </row>
    <row r="28" spans="2:10" x14ac:dyDescent="0.25">
      <c r="B28" s="11" t="s">
        <v>2026</v>
      </c>
      <c r="C28" s="53" t="s">
        <v>571</v>
      </c>
      <c r="D28" s="50" t="s">
        <v>2027</v>
      </c>
      <c r="E28" s="9" t="s">
        <v>547</v>
      </c>
      <c r="F28" s="9" t="s">
        <v>48</v>
      </c>
      <c r="G28" s="24">
        <v>50</v>
      </c>
      <c r="H28" s="29">
        <v>518.97</v>
      </c>
      <c r="I28" s="29">
        <v>5.18</v>
      </c>
      <c r="J28" s="12"/>
    </row>
    <row r="29" spans="2:10" x14ac:dyDescent="0.25">
      <c r="B29" s="11" t="s">
        <v>2161</v>
      </c>
      <c r="C29" s="53" t="s">
        <v>2162</v>
      </c>
      <c r="D29" s="50" t="s">
        <v>2163</v>
      </c>
      <c r="E29" s="9" t="s">
        <v>2164</v>
      </c>
      <c r="F29" s="9" t="s">
        <v>81</v>
      </c>
      <c r="G29" s="24">
        <v>40</v>
      </c>
      <c r="H29" s="29">
        <v>429.59</v>
      </c>
      <c r="I29" s="29">
        <v>4.29</v>
      </c>
      <c r="J29" s="12" t="s">
        <v>530</v>
      </c>
    </row>
    <row r="30" spans="2:10" x14ac:dyDescent="0.25">
      <c r="B30" s="11" t="s">
        <v>3374</v>
      </c>
      <c r="C30" s="53" t="s">
        <v>1302</v>
      </c>
      <c r="D30" s="50" t="s">
        <v>3375</v>
      </c>
      <c r="E30" s="9" t="s">
        <v>547</v>
      </c>
      <c r="F30" s="9" t="s">
        <v>48</v>
      </c>
      <c r="G30" s="24">
        <v>30</v>
      </c>
      <c r="H30" s="29">
        <v>306.97000000000003</v>
      </c>
      <c r="I30" s="29">
        <v>3.07</v>
      </c>
      <c r="J30" s="12" t="s">
        <v>530</v>
      </c>
    </row>
    <row r="31" spans="2:10" x14ac:dyDescent="0.25">
      <c r="B31" s="11" t="s">
        <v>2150</v>
      </c>
      <c r="C31" s="53" t="s">
        <v>754</v>
      </c>
      <c r="D31" s="50" t="s">
        <v>2151</v>
      </c>
      <c r="E31" s="9" t="s">
        <v>547</v>
      </c>
      <c r="F31" s="9" t="s">
        <v>48</v>
      </c>
      <c r="G31" s="24">
        <v>20</v>
      </c>
      <c r="H31" s="29">
        <v>205.66</v>
      </c>
      <c r="I31" s="29">
        <v>2.0499999999999998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9619.9</v>
      </c>
      <c r="I32" s="30">
        <v>96.06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91.29</v>
      </c>
      <c r="I62" s="29">
        <v>0.91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91.29</v>
      </c>
      <c r="I63" s="30">
        <v>0.91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303.47000000000003</v>
      </c>
      <c r="I67" s="29">
        <v>3.03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303.47000000000003</v>
      </c>
      <c r="I68" s="30">
        <v>3.03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10014.66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5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3389</v>
      </c>
      <c r="J2" s="34" t="s">
        <v>3592</v>
      </c>
    </row>
    <row r="3" spans="1:10" ht="16.5" x14ac:dyDescent="0.3">
      <c r="C3" s="1" t="s">
        <v>26</v>
      </c>
      <c r="D3" s="26" t="s">
        <v>3390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591</v>
      </c>
      <c r="C18" s="53" t="s">
        <v>592</v>
      </c>
      <c r="D18" s="50" t="s">
        <v>593</v>
      </c>
      <c r="E18" s="9" t="s">
        <v>547</v>
      </c>
      <c r="F18" s="9" t="s">
        <v>48</v>
      </c>
      <c r="G18" s="24">
        <v>130</v>
      </c>
      <c r="H18" s="29">
        <v>1338.48</v>
      </c>
      <c r="I18" s="29">
        <v>9.1300000000000008</v>
      </c>
      <c r="J18" s="12" t="s">
        <v>530</v>
      </c>
    </row>
    <row r="19" spans="2:10" x14ac:dyDescent="0.25">
      <c r="B19" s="11" t="s">
        <v>2247</v>
      </c>
      <c r="C19" s="53" t="s">
        <v>1337</v>
      </c>
      <c r="D19" s="50" t="s">
        <v>2248</v>
      </c>
      <c r="E19" s="9" t="s">
        <v>1583</v>
      </c>
      <c r="F19" s="9" t="s">
        <v>48</v>
      </c>
      <c r="G19" s="24">
        <v>110</v>
      </c>
      <c r="H19" s="29">
        <v>1238.82</v>
      </c>
      <c r="I19" s="29">
        <v>8.4499999999999993</v>
      </c>
      <c r="J19" s="12" t="s">
        <v>530</v>
      </c>
    </row>
    <row r="20" spans="2:10" x14ac:dyDescent="0.25">
      <c r="B20" s="11" t="s">
        <v>3178</v>
      </c>
      <c r="C20" s="53" t="s">
        <v>625</v>
      </c>
      <c r="D20" s="50" t="s">
        <v>3179</v>
      </c>
      <c r="E20" s="9" t="s">
        <v>529</v>
      </c>
      <c r="F20" s="9" t="s">
        <v>48</v>
      </c>
      <c r="G20" s="24">
        <v>120</v>
      </c>
      <c r="H20" s="29">
        <v>1227.6600000000001</v>
      </c>
      <c r="I20" s="29">
        <v>8.3699999999999992</v>
      </c>
      <c r="J20" s="12" t="s">
        <v>530</v>
      </c>
    </row>
    <row r="21" spans="2:10" x14ac:dyDescent="0.25">
      <c r="B21" s="11" t="s">
        <v>3326</v>
      </c>
      <c r="C21" s="53" t="s">
        <v>1294</v>
      </c>
      <c r="D21" s="50" t="s">
        <v>3327</v>
      </c>
      <c r="E21" s="9" t="s">
        <v>529</v>
      </c>
      <c r="F21" s="9" t="s">
        <v>48</v>
      </c>
      <c r="G21" s="24">
        <v>145</v>
      </c>
      <c r="H21" s="29">
        <v>1212.2</v>
      </c>
      <c r="I21" s="29">
        <v>8.26</v>
      </c>
      <c r="J21" s="12" t="s">
        <v>530</v>
      </c>
    </row>
    <row r="22" spans="2:10" x14ac:dyDescent="0.25">
      <c r="B22" s="11" t="s">
        <v>3294</v>
      </c>
      <c r="C22" s="53" t="s">
        <v>2159</v>
      </c>
      <c r="D22" s="50" t="s">
        <v>3295</v>
      </c>
      <c r="E22" s="9" t="s">
        <v>529</v>
      </c>
      <c r="F22" s="9" t="s">
        <v>48</v>
      </c>
      <c r="G22" s="24">
        <v>110</v>
      </c>
      <c r="H22" s="29">
        <v>1115.03</v>
      </c>
      <c r="I22" s="29">
        <v>7.6</v>
      </c>
      <c r="J22" s="12" t="s">
        <v>530</v>
      </c>
    </row>
    <row r="23" spans="2:10" x14ac:dyDescent="0.25">
      <c r="B23" s="11" t="s">
        <v>2188</v>
      </c>
      <c r="C23" s="53" t="s">
        <v>42</v>
      </c>
      <c r="D23" s="50" t="s">
        <v>2189</v>
      </c>
      <c r="E23" s="9" t="s">
        <v>547</v>
      </c>
      <c r="F23" s="9" t="s">
        <v>44</v>
      </c>
      <c r="G23" s="24">
        <v>110</v>
      </c>
      <c r="H23" s="29">
        <v>1106.4100000000001</v>
      </c>
      <c r="I23" s="29">
        <v>7.54</v>
      </c>
      <c r="J23" s="12" t="s">
        <v>530</v>
      </c>
    </row>
    <row r="24" spans="2:10" x14ac:dyDescent="0.25">
      <c r="B24" s="11" t="s">
        <v>2255</v>
      </c>
      <c r="C24" s="53" t="s">
        <v>1366</v>
      </c>
      <c r="D24" s="50" t="s">
        <v>2256</v>
      </c>
      <c r="E24" s="9" t="s">
        <v>529</v>
      </c>
      <c r="F24" s="9" t="s">
        <v>48</v>
      </c>
      <c r="G24" s="24">
        <v>100</v>
      </c>
      <c r="H24" s="29">
        <v>1032.56</v>
      </c>
      <c r="I24" s="29">
        <v>7.04</v>
      </c>
      <c r="J24" s="12" t="s">
        <v>530</v>
      </c>
    </row>
    <row r="25" spans="2:10" x14ac:dyDescent="0.25">
      <c r="B25" s="11" t="s">
        <v>2142</v>
      </c>
      <c r="C25" s="53" t="s">
        <v>571</v>
      </c>
      <c r="D25" s="50" t="s">
        <v>2143</v>
      </c>
      <c r="E25" s="9" t="s">
        <v>547</v>
      </c>
      <c r="F25" s="9" t="s">
        <v>48</v>
      </c>
      <c r="G25" s="24">
        <v>100</v>
      </c>
      <c r="H25" s="29">
        <v>1010.76</v>
      </c>
      <c r="I25" s="29">
        <v>6.89</v>
      </c>
      <c r="J25" s="12" t="s">
        <v>530</v>
      </c>
    </row>
    <row r="26" spans="2:10" x14ac:dyDescent="0.25">
      <c r="B26" s="11" t="s">
        <v>2039</v>
      </c>
      <c r="C26" s="53" t="s">
        <v>66</v>
      </c>
      <c r="D26" s="50" t="s">
        <v>2040</v>
      </c>
      <c r="E26" s="9" t="s">
        <v>547</v>
      </c>
      <c r="F26" s="9" t="s">
        <v>68</v>
      </c>
      <c r="G26" s="24">
        <v>90</v>
      </c>
      <c r="H26" s="29">
        <v>928.08</v>
      </c>
      <c r="I26" s="29">
        <v>6.33</v>
      </c>
      <c r="J26" s="12" t="s">
        <v>530</v>
      </c>
    </row>
    <row r="27" spans="2:10" x14ac:dyDescent="0.25">
      <c r="B27" s="11" t="s">
        <v>2152</v>
      </c>
      <c r="C27" s="53" t="s">
        <v>754</v>
      </c>
      <c r="D27" s="50" t="s">
        <v>2153</v>
      </c>
      <c r="E27" s="9" t="s">
        <v>547</v>
      </c>
      <c r="F27" s="9" t="s">
        <v>48</v>
      </c>
      <c r="G27" s="24">
        <v>70</v>
      </c>
      <c r="H27" s="29">
        <v>719.8</v>
      </c>
      <c r="I27" s="29">
        <v>4.91</v>
      </c>
      <c r="J27" s="12" t="s">
        <v>530</v>
      </c>
    </row>
    <row r="28" spans="2:10" x14ac:dyDescent="0.25">
      <c r="B28" s="11" t="s">
        <v>2144</v>
      </c>
      <c r="C28" s="53" t="s">
        <v>73</v>
      </c>
      <c r="D28" s="50" t="s">
        <v>2145</v>
      </c>
      <c r="E28" s="9" t="s">
        <v>547</v>
      </c>
      <c r="F28" s="9" t="s">
        <v>48</v>
      </c>
      <c r="G28" s="24">
        <v>60</v>
      </c>
      <c r="H28" s="29">
        <v>612.03</v>
      </c>
      <c r="I28" s="29">
        <v>4.17</v>
      </c>
      <c r="J28" s="12"/>
    </row>
    <row r="29" spans="2:10" x14ac:dyDescent="0.25">
      <c r="B29" s="11" t="s">
        <v>2161</v>
      </c>
      <c r="C29" s="53" t="s">
        <v>2162</v>
      </c>
      <c r="D29" s="50" t="s">
        <v>2163</v>
      </c>
      <c r="E29" s="9" t="s">
        <v>2164</v>
      </c>
      <c r="F29" s="9" t="s">
        <v>81</v>
      </c>
      <c r="G29" s="24">
        <v>50</v>
      </c>
      <c r="H29" s="29">
        <v>536.99</v>
      </c>
      <c r="I29" s="29">
        <v>3.66</v>
      </c>
      <c r="J29" s="12" t="s">
        <v>530</v>
      </c>
    </row>
    <row r="30" spans="2:10" x14ac:dyDescent="0.25">
      <c r="B30" s="11" t="s">
        <v>2165</v>
      </c>
      <c r="C30" s="53" t="s">
        <v>579</v>
      </c>
      <c r="D30" s="50" t="s">
        <v>2166</v>
      </c>
      <c r="E30" s="9" t="s">
        <v>547</v>
      </c>
      <c r="F30" s="9" t="s">
        <v>48</v>
      </c>
      <c r="G30" s="24">
        <v>50</v>
      </c>
      <c r="H30" s="29">
        <v>527.45000000000005</v>
      </c>
      <c r="I30" s="29">
        <v>3.6</v>
      </c>
      <c r="J30" s="12" t="s">
        <v>530</v>
      </c>
    </row>
    <row r="31" spans="2:10" x14ac:dyDescent="0.25">
      <c r="B31" s="11" t="s">
        <v>3385</v>
      </c>
      <c r="C31" s="53" t="s">
        <v>579</v>
      </c>
      <c r="D31" s="50" t="s">
        <v>3386</v>
      </c>
      <c r="E31" s="9" t="s">
        <v>547</v>
      </c>
      <c r="F31" s="9" t="s">
        <v>48</v>
      </c>
      <c r="G31" s="24">
        <v>50</v>
      </c>
      <c r="H31" s="29">
        <v>513.88</v>
      </c>
      <c r="I31" s="29">
        <v>3.5</v>
      </c>
      <c r="J31" s="12" t="s">
        <v>530</v>
      </c>
    </row>
    <row r="32" spans="2:10" x14ac:dyDescent="0.25">
      <c r="B32" s="11" t="s">
        <v>3391</v>
      </c>
      <c r="C32" s="53" t="s">
        <v>754</v>
      </c>
      <c r="D32" s="50" t="s">
        <v>3392</v>
      </c>
      <c r="E32" s="9" t="s">
        <v>547</v>
      </c>
      <c r="F32" s="9" t="s">
        <v>48</v>
      </c>
      <c r="G32" s="24">
        <v>50</v>
      </c>
      <c r="H32" s="29">
        <v>512.66999999999996</v>
      </c>
      <c r="I32" s="29">
        <v>3.5</v>
      </c>
      <c r="J32" s="12" t="s">
        <v>530</v>
      </c>
    </row>
    <row r="33" spans="2:10" x14ac:dyDescent="0.25">
      <c r="B33" s="11" t="s">
        <v>3184</v>
      </c>
      <c r="C33" s="53" t="s">
        <v>73</v>
      </c>
      <c r="D33" s="50" t="s">
        <v>3185</v>
      </c>
      <c r="E33" s="9" t="s">
        <v>547</v>
      </c>
      <c r="F33" s="9" t="s">
        <v>48</v>
      </c>
      <c r="G33" s="24">
        <v>20</v>
      </c>
      <c r="H33" s="29">
        <v>204.85</v>
      </c>
      <c r="I33" s="29">
        <v>1.4</v>
      </c>
      <c r="J33" s="12" t="s">
        <v>530</v>
      </c>
    </row>
    <row r="34" spans="2:10" x14ac:dyDescent="0.25">
      <c r="B34" s="11" t="s">
        <v>2026</v>
      </c>
      <c r="C34" s="53" t="s">
        <v>571</v>
      </c>
      <c r="D34" s="50" t="s">
        <v>2027</v>
      </c>
      <c r="E34" s="9" t="s">
        <v>547</v>
      </c>
      <c r="F34" s="9" t="s">
        <v>48</v>
      </c>
      <c r="G34" s="24">
        <v>10</v>
      </c>
      <c r="H34" s="29">
        <v>103.79</v>
      </c>
      <c r="I34" s="29">
        <v>0.71</v>
      </c>
      <c r="J34" s="12"/>
    </row>
    <row r="35" spans="2:10" x14ac:dyDescent="0.25">
      <c r="B35" s="11" t="s">
        <v>2150</v>
      </c>
      <c r="C35" s="53" t="s">
        <v>754</v>
      </c>
      <c r="D35" s="50" t="s">
        <v>2151</v>
      </c>
      <c r="E35" s="9" t="s">
        <v>547</v>
      </c>
      <c r="F35" s="9" t="s">
        <v>48</v>
      </c>
      <c r="G35" s="24">
        <v>10</v>
      </c>
      <c r="H35" s="29">
        <v>102.83</v>
      </c>
      <c r="I35" s="29">
        <v>0.7</v>
      </c>
      <c r="J35" s="12" t="s">
        <v>530</v>
      </c>
    </row>
    <row r="36" spans="2:10" x14ac:dyDescent="0.25">
      <c r="B36" s="11" t="s">
        <v>2190</v>
      </c>
      <c r="C36" s="53" t="s">
        <v>625</v>
      </c>
      <c r="D36" s="50" t="s">
        <v>2191</v>
      </c>
      <c r="E36" s="9" t="s">
        <v>529</v>
      </c>
      <c r="F36" s="9" t="s">
        <v>48</v>
      </c>
      <c r="G36" s="24">
        <v>10</v>
      </c>
      <c r="H36" s="29">
        <v>101.75</v>
      </c>
      <c r="I36" s="29">
        <v>0.69</v>
      </c>
      <c r="J36" s="12" t="s">
        <v>530</v>
      </c>
    </row>
    <row r="37" spans="2:10" x14ac:dyDescent="0.25">
      <c r="C37" s="56" t="s">
        <v>161</v>
      </c>
      <c r="D37" s="50"/>
      <c r="E37" s="9"/>
      <c r="F37" s="9"/>
      <c r="G37" s="24"/>
      <c r="H37" s="30">
        <v>14146.04</v>
      </c>
      <c r="I37" s="30">
        <v>96.45</v>
      </c>
      <c r="J37" s="12"/>
    </row>
    <row r="38" spans="2:10" x14ac:dyDescent="0.25">
      <c r="C38" s="53"/>
      <c r="D38" s="50"/>
      <c r="E38" s="9"/>
      <c r="F38" s="9"/>
      <c r="G38" s="24"/>
      <c r="H38" s="29"/>
      <c r="I38" s="29"/>
      <c r="J38" s="12"/>
    </row>
    <row r="39" spans="2:10" x14ac:dyDescent="0.25">
      <c r="C39" s="56" t="s">
        <v>7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2:10" x14ac:dyDescent="0.25">
      <c r="C40" s="53"/>
      <c r="D40" s="50"/>
      <c r="E40" s="9"/>
      <c r="F40" s="9"/>
      <c r="G40" s="24"/>
      <c r="H40" s="29"/>
      <c r="I40" s="29"/>
      <c r="J40" s="12"/>
    </row>
    <row r="41" spans="2:10" x14ac:dyDescent="0.25">
      <c r="C41" s="56" t="s">
        <v>8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10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11</v>
      </c>
      <c r="D47" s="50"/>
      <c r="E47" s="9"/>
      <c r="F47" s="9"/>
      <c r="G47" s="24"/>
      <c r="H47" s="29"/>
      <c r="I47" s="29"/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13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14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70.42</v>
      </c>
      <c r="I67" s="29">
        <v>0.48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70.42</v>
      </c>
      <c r="I68" s="30">
        <v>0.48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451.38</v>
      </c>
      <c r="I72" s="29">
        <v>3.0700000000000003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451.38</v>
      </c>
      <c r="I73" s="30">
        <v>3.0700000000000003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14667.84</v>
      </c>
      <c r="I75" s="31">
        <f>SUMIFS(I:I,C:C,"Total")</f>
        <v>100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6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3393</v>
      </c>
      <c r="J2" s="34" t="s">
        <v>3592</v>
      </c>
    </row>
    <row r="3" spans="1:10" ht="16.5" x14ac:dyDescent="0.3">
      <c r="C3" s="1" t="s">
        <v>26</v>
      </c>
      <c r="D3" s="26" t="s">
        <v>3394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2161</v>
      </c>
      <c r="C18" s="53" t="s">
        <v>2162</v>
      </c>
      <c r="D18" s="50" t="s">
        <v>2163</v>
      </c>
      <c r="E18" s="9" t="s">
        <v>2164</v>
      </c>
      <c r="F18" s="9" t="s">
        <v>81</v>
      </c>
      <c r="G18" s="24">
        <v>80</v>
      </c>
      <c r="H18" s="29">
        <v>859.18</v>
      </c>
      <c r="I18" s="29">
        <v>9.08</v>
      </c>
      <c r="J18" s="12" t="s">
        <v>530</v>
      </c>
    </row>
    <row r="19" spans="2:10" x14ac:dyDescent="0.25">
      <c r="B19" s="11" t="s">
        <v>2026</v>
      </c>
      <c r="C19" s="53" t="s">
        <v>571</v>
      </c>
      <c r="D19" s="50" t="s">
        <v>2027</v>
      </c>
      <c r="E19" s="9" t="s">
        <v>547</v>
      </c>
      <c r="F19" s="9" t="s">
        <v>48</v>
      </c>
      <c r="G19" s="24">
        <v>80</v>
      </c>
      <c r="H19" s="29">
        <v>830.35</v>
      </c>
      <c r="I19" s="29">
        <v>8.77</v>
      </c>
      <c r="J19" s="12"/>
    </row>
    <row r="20" spans="2:10" x14ac:dyDescent="0.25">
      <c r="B20" s="11" t="s">
        <v>2150</v>
      </c>
      <c r="C20" s="53" t="s">
        <v>754</v>
      </c>
      <c r="D20" s="50" t="s">
        <v>2151</v>
      </c>
      <c r="E20" s="9" t="s">
        <v>547</v>
      </c>
      <c r="F20" s="9" t="s">
        <v>48</v>
      </c>
      <c r="G20" s="24">
        <v>80</v>
      </c>
      <c r="H20" s="29">
        <v>822.64</v>
      </c>
      <c r="I20" s="29">
        <v>8.69</v>
      </c>
      <c r="J20" s="12" t="s">
        <v>530</v>
      </c>
    </row>
    <row r="21" spans="2:10" x14ac:dyDescent="0.25">
      <c r="B21" s="11" t="s">
        <v>2144</v>
      </c>
      <c r="C21" s="53" t="s">
        <v>73</v>
      </c>
      <c r="D21" s="50" t="s">
        <v>2145</v>
      </c>
      <c r="E21" s="9" t="s">
        <v>547</v>
      </c>
      <c r="F21" s="9" t="s">
        <v>48</v>
      </c>
      <c r="G21" s="24">
        <v>80</v>
      </c>
      <c r="H21" s="29">
        <v>816.03</v>
      </c>
      <c r="I21" s="29">
        <v>8.6199999999999992</v>
      </c>
      <c r="J21" s="12"/>
    </row>
    <row r="22" spans="2:10" x14ac:dyDescent="0.25">
      <c r="B22" s="11" t="s">
        <v>2190</v>
      </c>
      <c r="C22" s="53" t="s">
        <v>625</v>
      </c>
      <c r="D22" s="50" t="s">
        <v>2191</v>
      </c>
      <c r="E22" s="9" t="s">
        <v>529</v>
      </c>
      <c r="F22" s="9" t="s">
        <v>48</v>
      </c>
      <c r="G22" s="24">
        <v>80</v>
      </c>
      <c r="H22" s="29">
        <v>814.01</v>
      </c>
      <c r="I22" s="29">
        <v>8.6</v>
      </c>
      <c r="J22" s="12" t="s">
        <v>530</v>
      </c>
    </row>
    <row r="23" spans="2:10" x14ac:dyDescent="0.25">
      <c r="B23" s="11" t="s">
        <v>3294</v>
      </c>
      <c r="C23" s="53" t="s">
        <v>2159</v>
      </c>
      <c r="D23" s="50" t="s">
        <v>3295</v>
      </c>
      <c r="E23" s="9" t="s">
        <v>529</v>
      </c>
      <c r="F23" s="9" t="s">
        <v>48</v>
      </c>
      <c r="G23" s="24">
        <v>80</v>
      </c>
      <c r="H23" s="29">
        <v>810.93</v>
      </c>
      <c r="I23" s="29">
        <v>8.57</v>
      </c>
      <c r="J23" s="12" t="s">
        <v>530</v>
      </c>
    </row>
    <row r="24" spans="2:10" x14ac:dyDescent="0.25">
      <c r="B24" s="11" t="s">
        <v>2247</v>
      </c>
      <c r="C24" s="53" t="s">
        <v>1337</v>
      </c>
      <c r="D24" s="50" t="s">
        <v>2248</v>
      </c>
      <c r="E24" s="9" t="s">
        <v>1583</v>
      </c>
      <c r="F24" s="9" t="s">
        <v>48</v>
      </c>
      <c r="G24" s="24">
        <v>70</v>
      </c>
      <c r="H24" s="29">
        <v>788.34</v>
      </c>
      <c r="I24" s="29">
        <v>8.33</v>
      </c>
      <c r="J24" s="12" t="s">
        <v>530</v>
      </c>
    </row>
    <row r="25" spans="2:10" x14ac:dyDescent="0.25">
      <c r="B25" s="11" t="s">
        <v>3326</v>
      </c>
      <c r="C25" s="53" t="s">
        <v>1294</v>
      </c>
      <c r="D25" s="50" t="s">
        <v>3327</v>
      </c>
      <c r="E25" s="9" t="s">
        <v>529</v>
      </c>
      <c r="F25" s="9" t="s">
        <v>48</v>
      </c>
      <c r="G25" s="24">
        <v>80</v>
      </c>
      <c r="H25" s="29">
        <v>668.8</v>
      </c>
      <c r="I25" s="29">
        <v>7.07</v>
      </c>
      <c r="J25" s="12" t="s">
        <v>530</v>
      </c>
    </row>
    <row r="26" spans="2:10" x14ac:dyDescent="0.25">
      <c r="B26" s="11" t="s">
        <v>2165</v>
      </c>
      <c r="C26" s="53" t="s">
        <v>579</v>
      </c>
      <c r="D26" s="50" t="s">
        <v>2166</v>
      </c>
      <c r="E26" s="9" t="s">
        <v>547</v>
      </c>
      <c r="F26" s="9" t="s">
        <v>48</v>
      </c>
      <c r="G26" s="24">
        <v>50</v>
      </c>
      <c r="H26" s="29">
        <v>527.45000000000005</v>
      </c>
      <c r="I26" s="29">
        <v>5.57</v>
      </c>
      <c r="J26" s="12" t="s">
        <v>530</v>
      </c>
    </row>
    <row r="27" spans="2:10" x14ac:dyDescent="0.25">
      <c r="B27" s="11" t="s">
        <v>2255</v>
      </c>
      <c r="C27" s="53" t="s">
        <v>1366</v>
      </c>
      <c r="D27" s="50" t="s">
        <v>2256</v>
      </c>
      <c r="E27" s="9" t="s">
        <v>529</v>
      </c>
      <c r="F27" s="9" t="s">
        <v>48</v>
      </c>
      <c r="G27" s="24">
        <v>50</v>
      </c>
      <c r="H27" s="29">
        <v>516.28</v>
      </c>
      <c r="I27" s="29">
        <v>5.45</v>
      </c>
      <c r="J27" s="12" t="s">
        <v>530</v>
      </c>
    </row>
    <row r="28" spans="2:10" x14ac:dyDescent="0.25">
      <c r="B28" s="11" t="s">
        <v>2039</v>
      </c>
      <c r="C28" s="53" t="s">
        <v>66</v>
      </c>
      <c r="D28" s="50" t="s">
        <v>2040</v>
      </c>
      <c r="E28" s="9" t="s">
        <v>547</v>
      </c>
      <c r="F28" s="9" t="s">
        <v>68</v>
      </c>
      <c r="G28" s="24">
        <v>50</v>
      </c>
      <c r="H28" s="29">
        <v>515.6</v>
      </c>
      <c r="I28" s="29">
        <v>5.45</v>
      </c>
      <c r="J28" s="12" t="s">
        <v>530</v>
      </c>
    </row>
    <row r="29" spans="2:10" x14ac:dyDescent="0.25">
      <c r="B29" s="11" t="s">
        <v>2224</v>
      </c>
      <c r="C29" s="53" t="s">
        <v>592</v>
      </c>
      <c r="D29" s="50" t="s">
        <v>2225</v>
      </c>
      <c r="E29" s="9" t="s">
        <v>547</v>
      </c>
      <c r="F29" s="9" t="s">
        <v>48</v>
      </c>
      <c r="G29" s="24">
        <v>50</v>
      </c>
      <c r="H29" s="29">
        <v>508.02</v>
      </c>
      <c r="I29" s="29">
        <v>5.37</v>
      </c>
      <c r="J29" s="12"/>
    </row>
    <row r="30" spans="2:10" x14ac:dyDescent="0.25">
      <c r="B30" s="11" t="s">
        <v>2188</v>
      </c>
      <c r="C30" s="53" t="s">
        <v>42</v>
      </c>
      <c r="D30" s="50" t="s">
        <v>2189</v>
      </c>
      <c r="E30" s="9" t="s">
        <v>547</v>
      </c>
      <c r="F30" s="9" t="s">
        <v>44</v>
      </c>
      <c r="G30" s="24">
        <v>50</v>
      </c>
      <c r="H30" s="29">
        <v>502.91</v>
      </c>
      <c r="I30" s="29">
        <v>5.31</v>
      </c>
      <c r="J30" s="12" t="s">
        <v>530</v>
      </c>
    </row>
    <row r="31" spans="2:10" x14ac:dyDescent="0.25">
      <c r="B31" s="11" t="s">
        <v>591</v>
      </c>
      <c r="C31" s="53" t="s">
        <v>592</v>
      </c>
      <c r="D31" s="50" t="s">
        <v>593</v>
      </c>
      <c r="E31" s="9" t="s">
        <v>547</v>
      </c>
      <c r="F31" s="9" t="s">
        <v>48</v>
      </c>
      <c r="G31" s="24">
        <v>10</v>
      </c>
      <c r="H31" s="29">
        <v>102.96</v>
      </c>
      <c r="I31" s="29">
        <v>1.0900000000000001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9083.5</v>
      </c>
      <c r="I32" s="30">
        <v>95.97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73.36</v>
      </c>
      <c r="I62" s="29">
        <v>0.78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73.36</v>
      </c>
      <c r="I63" s="30">
        <v>0.78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307.93</v>
      </c>
      <c r="I67" s="29">
        <v>3.25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307.93</v>
      </c>
      <c r="I68" s="30">
        <v>3.25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9464.7900000000009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7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3395</v>
      </c>
      <c r="J2" s="34" t="s">
        <v>3592</v>
      </c>
    </row>
    <row r="3" spans="1:10" ht="16.5" x14ac:dyDescent="0.3">
      <c r="C3" s="1" t="s">
        <v>26</v>
      </c>
      <c r="D3" s="26" t="s">
        <v>3396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2146</v>
      </c>
      <c r="C18" s="53" t="s">
        <v>1366</v>
      </c>
      <c r="D18" s="50" t="s">
        <v>2147</v>
      </c>
      <c r="E18" s="9" t="s">
        <v>1460</v>
      </c>
      <c r="F18" s="9" t="s">
        <v>48</v>
      </c>
      <c r="G18" s="24">
        <v>100</v>
      </c>
      <c r="H18" s="29">
        <v>1046.44</v>
      </c>
      <c r="I18" s="29">
        <v>8.56</v>
      </c>
      <c r="J18" s="12" t="s">
        <v>530</v>
      </c>
    </row>
    <row r="19" spans="2:10" x14ac:dyDescent="0.25">
      <c r="B19" s="11" t="s">
        <v>3397</v>
      </c>
      <c r="C19" s="53" t="s">
        <v>2241</v>
      </c>
      <c r="D19" s="50" t="s">
        <v>3398</v>
      </c>
      <c r="E19" s="9" t="s">
        <v>547</v>
      </c>
      <c r="F19" s="9" t="s">
        <v>48</v>
      </c>
      <c r="G19" s="24">
        <v>100</v>
      </c>
      <c r="H19" s="29">
        <v>1042.82</v>
      </c>
      <c r="I19" s="29">
        <v>8.5299999999999994</v>
      </c>
      <c r="J19" s="12" t="s">
        <v>530</v>
      </c>
    </row>
    <row r="20" spans="2:10" x14ac:dyDescent="0.25">
      <c r="B20" s="11" t="s">
        <v>2144</v>
      </c>
      <c r="C20" s="53" t="s">
        <v>73</v>
      </c>
      <c r="D20" s="50" t="s">
        <v>2145</v>
      </c>
      <c r="E20" s="9" t="s">
        <v>547</v>
      </c>
      <c r="F20" s="9" t="s">
        <v>48</v>
      </c>
      <c r="G20" s="24">
        <v>100</v>
      </c>
      <c r="H20" s="29">
        <v>1020.04</v>
      </c>
      <c r="I20" s="29">
        <v>8.35</v>
      </c>
      <c r="J20" s="12"/>
    </row>
    <row r="21" spans="2:10" x14ac:dyDescent="0.25">
      <c r="B21" s="11" t="s">
        <v>2142</v>
      </c>
      <c r="C21" s="53" t="s">
        <v>571</v>
      </c>
      <c r="D21" s="50" t="s">
        <v>2143</v>
      </c>
      <c r="E21" s="9" t="s">
        <v>547</v>
      </c>
      <c r="F21" s="9" t="s">
        <v>48</v>
      </c>
      <c r="G21" s="24">
        <v>100</v>
      </c>
      <c r="H21" s="29">
        <v>1010.76</v>
      </c>
      <c r="I21" s="29">
        <v>8.27</v>
      </c>
      <c r="J21" s="12" t="s">
        <v>530</v>
      </c>
    </row>
    <row r="22" spans="2:10" x14ac:dyDescent="0.25">
      <c r="B22" s="11" t="s">
        <v>3399</v>
      </c>
      <c r="C22" s="53" t="s">
        <v>592</v>
      </c>
      <c r="D22" s="50" t="s">
        <v>3400</v>
      </c>
      <c r="E22" s="9" t="s">
        <v>547</v>
      </c>
      <c r="F22" s="9" t="s">
        <v>48</v>
      </c>
      <c r="G22" s="24">
        <v>100</v>
      </c>
      <c r="H22" s="29">
        <v>1007.14</v>
      </c>
      <c r="I22" s="29">
        <v>8.24</v>
      </c>
      <c r="J22" s="12" t="s">
        <v>530</v>
      </c>
    </row>
    <row r="23" spans="2:10" x14ac:dyDescent="0.25">
      <c r="B23" s="11" t="s">
        <v>3326</v>
      </c>
      <c r="C23" s="53" t="s">
        <v>1294</v>
      </c>
      <c r="D23" s="50" t="s">
        <v>3327</v>
      </c>
      <c r="E23" s="9" t="s">
        <v>529</v>
      </c>
      <c r="F23" s="9" t="s">
        <v>48</v>
      </c>
      <c r="G23" s="24">
        <v>120</v>
      </c>
      <c r="H23" s="29">
        <v>1003.2</v>
      </c>
      <c r="I23" s="29">
        <v>8.2100000000000009</v>
      </c>
      <c r="J23" s="12" t="s">
        <v>530</v>
      </c>
    </row>
    <row r="24" spans="2:10" x14ac:dyDescent="0.25">
      <c r="B24" s="11" t="s">
        <v>2171</v>
      </c>
      <c r="C24" s="53" t="s">
        <v>625</v>
      </c>
      <c r="D24" s="50" t="s">
        <v>2172</v>
      </c>
      <c r="E24" s="9" t="s">
        <v>529</v>
      </c>
      <c r="F24" s="9" t="s">
        <v>48</v>
      </c>
      <c r="G24" s="24">
        <v>90</v>
      </c>
      <c r="H24" s="29">
        <v>936.51</v>
      </c>
      <c r="I24" s="29">
        <v>7.66</v>
      </c>
      <c r="J24" s="12" t="s">
        <v>530</v>
      </c>
    </row>
    <row r="25" spans="2:10" x14ac:dyDescent="0.25">
      <c r="B25" s="11" t="s">
        <v>1573</v>
      </c>
      <c r="C25" s="53" t="s">
        <v>42</v>
      </c>
      <c r="D25" s="50" t="s">
        <v>1574</v>
      </c>
      <c r="E25" s="9" t="s">
        <v>547</v>
      </c>
      <c r="F25" s="9" t="s">
        <v>44</v>
      </c>
      <c r="G25" s="24">
        <v>90</v>
      </c>
      <c r="H25" s="29">
        <v>929.48</v>
      </c>
      <c r="I25" s="29">
        <v>7.61</v>
      </c>
      <c r="J25" s="12" t="s">
        <v>530</v>
      </c>
    </row>
    <row r="26" spans="2:10" x14ac:dyDescent="0.25">
      <c r="B26" s="11" t="s">
        <v>2039</v>
      </c>
      <c r="C26" s="53" t="s">
        <v>66</v>
      </c>
      <c r="D26" s="50" t="s">
        <v>2040</v>
      </c>
      <c r="E26" s="9" t="s">
        <v>547</v>
      </c>
      <c r="F26" s="9" t="s">
        <v>68</v>
      </c>
      <c r="G26" s="24">
        <v>90</v>
      </c>
      <c r="H26" s="29">
        <v>928.08</v>
      </c>
      <c r="I26" s="29">
        <v>7.59</v>
      </c>
      <c r="J26" s="12" t="s">
        <v>530</v>
      </c>
    </row>
    <row r="27" spans="2:10" x14ac:dyDescent="0.25">
      <c r="B27" s="11" t="s">
        <v>2161</v>
      </c>
      <c r="C27" s="53" t="s">
        <v>2162</v>
      </c>
      <c r="D27" s="50" t="s">
        <v>2163</v>
      </c>
      <c r="E27" s="9" t="s">
        <v>2164</v>
      </c>
      <c r="F27" s="9" t="s">
        <v>81</v>
      </c>
      <c r="G27" s="24">
        <v>85</v>
      </c>
      <c r="H27" s="29">
        <v>912.88</v>
      </c>
      <c r="I27" s="29">
        <v>7.47</v>
      </c>
      <c r="J27" s="12" t="s">
        <v>530</v>
      </c>
    </row>
    <row r="28" spans="2:10" x14ac:dyDescent="0.25">
      <c r="B28" s="11" t="s">
        <v>2165</v>
      </c>
      <c r="C28" s="53" t="s">
        <v>579</v>
      </c>
      <c r="D28" s="50" t="s">
        <v>2166</v>
      </c>
      <c r="E28" s="9" t="s">
        <v>547</v>
      </c>
      <c r="F28" s="9" t="s">
        <v>48</v>
      </c>
      <c r="G28" s="24">
        <v>70</v>
      </c>
      <c r="H28" s="29">
        <v>738.43</v>
      </c>
      <c r="I28" s="29">
        <v>6.04</v>
      </c>
      <c r="J28" s="12" t="s">
        <v>530</v>
      </c>
    </row>
    <row r="29" spans="2:10" x14ac:dyDescent="0.25">
      <c r="B29" s="11" t="s">
        <v>2150</v>
      </c>
      <c r="C29" s="53" t="s">
        <v>754</v>
      </c>
      <c r="D29" s="50" t="s">
        <v>2151</v>
      </c>
      <c r="E29" s="9" t="s">
        <v>547</v>
      </c>
      <c r="F29" s="9" t="s">
        <v>48</v>
      </c>
      <c r="G29" s="24">
        <v>50</v>
      </c>
      <c r="H29" s="29">
        <v>514.15</v>
      </c>
      <c r="I29" s="29">
        <v>4.21</v>
      </c>
      <c r="J29" s="12" t="s">
        <v>530</v>
      </c>
    </row>
    <row r="30" spans="2:10" x14ac:dyDescent="0.25">
      <c r="B30" s="11" t="s">
        <v>3391</v>
      </c>
      <c r="C30" s="53" t="s">
        <v>754</v>
      </c>
      <c r="D30" s="50" t="s">
        <v>3392</v>
      </c>
      <c r="E30" s="9" t="s">
        <v>547</v>
      </c>
      <c r="F30" s="9" t="s">
        <v>48</v>
      </c>
      <c r="G30" s="24">
        <v>50</v>
      </c>
      <c r="H30" s="29">
        <v>512.66999999999996</v>
      </c>
      <c r="I30" s="29">
        <v>4.2</v>
      </c>
      <c r="J30" s="12" t="s">
        <v>530</v>
      </c>
    </row>
    <row r="31" spans="2:10" x14ac:dyDescent="0.25">
      <c r="B31" s="11" t="s">
        <v>3294</v>
      </c>
      <c r="C31" s="53" t="s">
        <v>2159</v>
      </c>
      <c r="D31" s="50" t="s">
        <v>3295</v>
      </c>
      <c r="E31" s="9" t="s">
        <v>529</v>
      </c>
      <c r="F31" s="9" t="s">
        <v>48</v>
      </c>
      <c r="G31" s="24">
        <v>10</v>
      </c>
      <c r="H31" s="29">
        <v>101.37</v>
      </c>
      <c r="I31" s="29">
        <v>0.83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11703.97</v>
      </c>
      <c r="I32" s="30">
        <v>95.77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49.33</v>
      </c>
      <c r="I62" s="29">
        <v>0.4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49.33</v>
      </c>
      <c r="I63" s="30">
        <v>0.4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467.62</v>
      </c>
      <c r="I67" s="29">
        <v>3.83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467.62</v>
      </c>
      <c r="I68" s="30">
        <v>3.83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12220.92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9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942</v>
      </c>
      <c r="J2" s="34" t="s">
        <v>3592</v>
      </c>
    </row>
    <row r="3" spans="1:10" ht="16.5" x14ac:dyDescent="0.3">
      <c r="C3" s="1" t="s">
        <v>26</v>
      </c>
      <c r="D3" s="26" t="s">
        <v>943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49</v>
      </c>
      <c r="C10" s="53" t="s">
        <v>50</v>
      </c>
      <c r="D10" s="50" t="s">
        <v>51</v>
      </c>
      <c r="E10" s="9"/>
      <c r="F10" s="9" t="s">
        <v>40</v>
      </c>
      <c r="G10" s="24">
        <v>23200</v>
      </c>
      <c r="H10" s="29">
        <v>118.92</v>
      </c>
      <c r="I10" s="29">
        <v>1.84</v>
      </c>
      <c r="J10" s="12"/>
    </row>
    <row r="11" spans="1:10" x14ac:dyDescent="0.25">
      <c r="B11" s="11" t="s">
        <v>944</v>
      </c>
      <c r="C11" s="53" t="s">
        <v>945</v>
      </c>
      <c r="D11" s="50" t="s">
        <v>946</v>
      </c>
      <c r="E11" s="9"/>
      <c r="F11" s="9" t="s">
        <v>140</v>
      </c>
      <c r="G11" s="24">
        <v>15000</v>
      </c>
      <c r="H11" s="29">
        <v>91.47</v>
      </c>
      <c r="I11" s="29">
        <v>1.41</v>
      </c>
      <c r="J11" s="12"/>
    </row>
    <row r="12" spans="1:10" x14ac:dyDescent="0.25">
      <c r="B12" s="11" t="s">
        <v>124</v>
      </c>
      <c r="C12" s="53" t="s">
        <v>125</v>
      </c>
      <c r="D12" s="50" t="s">
        <v>126</v>
      </c>
      <c r="E12" s="9"/>
      <c r="F12" s="9" t="s">
        <v>48</v>
      </c>
      <c r="G12" s="24">
        <v>17000</v>
      </c>
      <c r="H12" s="29">
        <v>85.42</v>
      </c>
      <c r="I12" s="29">
        <v>1.32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11500</v>
      </c>
      <c r="H13" s="29">
        <v>84.99</v>
      </c>
      <c r="I13" s="29">
        <v>1.31</v>
      </c>
      <c r="J13" s="12"/>
    </row>
    <row r="14" spans="1:10" x14ac:dyDescent="0.25">
      <c r="B14" s="11" t="s">
        <v>947</v>
      </c>
      <c r="C14" s="53" t="s">
        <v>948</v>
      </c>
      <c r="D14" s="50" t="s">
        <v>949</v>
      </c>
      <c r="E14" s="9"/>
      <c r="F14" s="9" t="s">
        <v>356</v>
      </c>
      <c r="G14" s="24">
        <v>28500</v>
      </c>
      <c r="H14" s="29">
        <v>84.42</v>
      </c>
      <c r="I14" s="29">
        <v>1.3</v>
      </c>
      <c r="J14" s="12"/>
    </row>
    <row r="15" spans="1:10" x14ac:dyDescent="0.25">
      <c r="B15" s="11" t="s">
        <v>231</v>
      </c>
      <c r="C15" s="53" t="s">
        <v>232</v>
      </c>
      <c r="D15" s="50" t="s">
        <v>233</v>
      </c>
      <c r="E15" s="9"/>
      <c r="F15" s="9" t="s">
        <v>227</v>
      </c>
      <c r="G15" s="24">
        <v>5700</v>
      </c>
      <c r="H15" s="29">
        <v>82.52</v>
      </c>
      <c r="I15" s="29">
        <v>1.28</v>
      </c>
      <c r="J15" s="12"/>
    </row>
    <row r="16" spans="1:10" x14ac:dyDescent="0.25">
      <c r="B16" s="11" t="s">
        <v>284</v>
      </c>
      <c r="C16" s="53" t="s">
        <v>285</v>
      </c>
      <c r="D16" s="50" t="s">
        <v>286</v>
      </c>
      <c r="E16" s="9"/>
      <c r="F16" s="9" t="s">
        <v>100</v>
      </c>
      <c r="G16" s="24">
        <v>110000</v>
      </c>
      <c r="H16" s="29">
        <v>78.489999999999995</v>
      </c>
      <c r="I16" s="29">
        <v>1.21</v>
      </c>
      <c r="J16" s="12"/>
    </row>
    <row r="17" spans="2:10" x14ac:dyDescent="0.25">
      <c r="B17" s="11" t="s">
        <v>331</v>
      </c>
      <c r="C17" s="53" t="s">
        <v>332</v>
      </c>
      <c r="D17" s="50" t="s">
        <v>333</v>
      </c>
      <c r="E17" s="9"/>
      <c r="F17" s="9" t="s">
        <v>48</v>
      </c>
      <c r="G17" s="24">
        <v>50000</v>
      </c>
      <c r="H17" s="29">
        <v>74.180000000000007</v>
      </c>
      <c r="I17" s="29">
        <v>1.1499999999999999</v>
      </c>
      <c r="J17" s="12"/>
    </row>
    <row r="18" spans="2:10" x14ac:dyDescent="0.25">
      <c r="B18" s="11" t="s">
        <v>950</v>
      </c>
      <c r="C18" s="53" t="s">
        <v>951</v>
      </c>
      <c r="D18" s="50" t="s">
        <v>952</v>
      </c>
      <c r="E18" s="9"/>
      <c r="F18" s="9" t="s">
        <v>81</v>
      </c>
      <c r="G18" s="24">
        <v>22700</v>
      </c>
      <c r="H18" s="29">
        <v>73.36</v>
      </c>
      <c r="I18" s="29">
        <v>1.1299999999999999</v>
      </c>
      <c r="J18" s="12"/>
    </row>
    <row r="19" spans="2:10" x14ac:dyDescent="0.25">
      <c r="B19" s="11" t="s">
        <v>69</v>
      </c>
      <c r="C19" s="53" t="s">
        <v>70</v>
      </c>
      <c r="D19" s="50" t="s">
        <v>71</v>
      </c>
      <c r="E19" s="9"/>
      <c r="F19" s="9" t="s">
        <v>40</v>
      </c>
      <c r="G19" s="24">
        <v>20000</v>
      </c>
      <c r="H19" s="29">
        <v>68.37</v>
      </c>
      <c r="I19" s="29">
        <v>1.06</v>
      </c>
      <c r="J19" s="12"/>
    </row>
    <row r="20" spans="2:10" x14ac:dyDescent="0.25">
      <c r="B20" s="11" t="s">
        <v>328</v>
      </c>
      <c r="C20" s="53" t="s">
        <v>329</v>
      </c>
      <c r="D20" s="50" t="s">
        <v>330</v>
      </c>
      <c r="E20" s="9"/>
      <c r="F20" s="9" t="s">
        <v>227</v>
      </c>
      <c r="G20" s="24">
        <v>128000</v>
      </c>
      <c r="H20" s="29">
        <v>68.22</v>
      </c>
      <c r="I20" s="29">
        <v>1.05</v>
      </c>
      <c r="J20" s="12"/>
    </row>
    <row r="21" spans="2:10" x14ac:dyDescent="0.25">
      <c r="B21" s="11" t="s">
        <v>347</v>
      </c>
      <c r="C21" s="53" t="s">
        <v>348</v>
      </c>
      <c r="D21" s="50" t="s">
        <v>349</v>
      </c>
      <c r="E21" s="9"/>
      <c r="F21" s="9" t="s">
        <v>227</v>
      </c>
      <c r="G21" s="24">
        <v>42000</v>
      </c>
      <c r="H21" s="29">
        <v>66.989999999999995</v>
      </c>
      <c r="I21" s="29">
        <v>1.04</v>
      </c>
      <c r="J21" s="12"/>
    </row>
    <row r="22" spans="2:10" x14ac:dyDescent="0.25">
      <c r="B22" s="11" t="s">
        <v>767</v>
      </c>
      <c r="C22" s="53" t="s">
        <v>768</v>
      </c>
      <c r="D22" s="50" t="s">
        <v>769</v>
      </c>
      <c r="E22" s="9"/>
      <c r="F22" s="9" t="s">
        <v>92</v>
      </c>
      <c r="G22" s="24">
        <v>41000</v>
      </c>
      <c r="H22" s="29">
        <v>66.67</v>
      </c>
      <c r="I22" s="29">
        <v>1.03</v>
      </c>
      <c r="J22" s="12"/>
    </row>
    <row r="23" spans="2:10" x14ac:dyDescent="0.25">
      <c r="B23" s="11" t="s">
        <v>256</v>
      </c>
      <c r="C23" s="53" t="s">
        <v>257</v>
      </c>
      <c r="D23" s="50" t="s">
        <v>258</v>
      </c>
      <c r="E23" s="9"/>
      <c r="F23" s="9" t="s">
        <v>259</v>
      </c>
      <c r="G23" s="24">
        <v>22444</v>
      </c>
      <c r="H23" s="29">
        <v>61.68</v>
      </c>
      <c r="I23" s="29">
        <v>0.95</v>
      </c>
      <c r="J23" s="12"/>
    </row>
    <row r="24" spans="2:10" x14ac:dyDescent="0.25">
      <c r="B24" s="11" t="s">
        <v>343</v>
      </c>
      <c r="C24" s="53" t="s">
        <v>344</v>
      </c>
      <c r="D24" s="50" t="s">
        <v>345</v>
      </c>
      <c r="E24" s="9"/>
      <c r="F24" s="9" t="s">
        <v>346</v>
      </c>
      <c r="G24" s="24">
        <v>20500</v>
      </c>
      <c r="H24" s="29">
        <v>60.08</v>
      </c>
      <c r="I24" s="29">
        <v>0.93</v>
      </c>
      <c r="J24" s="12"/>
    </row>
    <row r="25" spans="2:10" x14ac:dyDescent="0.25">
      <c r="B25" s="11" t="s">
        <v>760</v>
      </c>
      <c r="C25" s="53" t="s">
        <v>761</v>
      </c>
      <c r="D25" s="50" t="s">
        <v>762</v>
      </c>
      <c r="E25" s="9"/>
      <c r="F25" s="9" t="s">
        <v>81</v>
      </c>
      <c r="G25" s="24">
        <v>1600</v>
      </c>
      <c r="H25" s="29">
        <v>58.22</v>
      </c>
      <c r="I25" s="29">
        <v>0.9</v>
      </c>
      <c r="J25" s="12"/>
    </row>
    <row r="26" spans="2:10" x14ac:dyDescent="0.25">
      <c r="B26" s="11" t="s">
        <v>862</v>
      </c>
      <c r="C26" s="53" t="s">
        <v>863</v>
      </c>
      <c r="D26" s="50" t="s">
        <v>864</v>
      </c>
      <c r="E26" s="9"/>
      <c r="F26" s="9" t="s">
        <v>68</v>
      </c>
      <c r="G26" s="24">
        <v>44000</v>
      </c>
      <c r="H26" s="29">
        <v>56.65</v>
      </c>
      <c r="I26" s="29">
        <v>0.88</v>
      </c>
      <c r="J26" s="12"/>
    </row>
    <row r="27" spans="2:10" x14ac:dyDescent="0.25">
      <c r="B27" s="11" t="s">
        <v>107</v>
      </c>
      <c r="C27" s="53" t="s">
        <v>108</v>
      </c>
      <c r="D27" s="50" t="s">
        <v>109</v>
      </c>
      <c r="E27" s="9"/>
      <c r="F27" s="9" t="s">
        <v>81</v>
      </c>
      <c r="G27" s="24">
        <v>3550</v>
      </c>
      <c r="H27" s="29">
        <v>52.33</v>
      </c>
      <c r="I27" s="29">
        <v>0.81</v>
      </c>
      <c r="J27" s="12"/>
    </row>
    <row r="28" spans="2:10" x14ac:dyDescent="0.25">
      <c r="B28" s="11" t="s">
        <v>424</v>
      </c>
      <c r="C28" s="53" t="s">
        <v>425</v>
      </c>
      <c r="D28" s="50" t="s">
        <v>426</v>
      </c>
      <c r="E28" s="9"/>
      <c r="F28" s="9" t="s">
        <v>117</v>
      </c>
      <c r="G28" s="24">
        <v>1150</v>
      </c>
      <c r="H28" s="29">
        <v>50</v>
      </c>
      <c r="I28" s="29">
        <v>0.77</v>
      </c>
      <c r="J28" s="12"/>
    </row>
    <row r="29" spans="2:10" x14ac:dyDescent="0.25">
      <c r="B29" s="11" t="s">
        <v>770</v>
      </c>
      <c r="C29" s="53" t="s">
        <v>771</v>
      </c>
      <c r="D29" s="50" t="s">
        <v>772</v>
      </c>
      <c r="E29" s="9"/>
      <c r="F29" s="9" t="s">
        <v>773</v>
      </c>
      <c r="G29" s="24">
        <v>56998</v>
      </c>
      <c r="H29" s="29">
        <v>39.270000000000003</v>
      </c>
      <c r="I29" s="29">
        <v>0.61</v>
      </c>
      <c r="J29" s="12"/>
    </row>
    <row r="30" spans="2:10" x14ac:dyDescent="0.25">
      <c r="B30" s="11" t="s">
        <v>856</v>
      </c>
      <c r="C30" s="53" t="s">
        <v>857</v>
      </c>
      <c r="D30" s="50" t="s">
        <v>858</v>
      </c>
      <c r="E30" s="9"/>
      <c r="F30" s="9" t="s">
        <v>259</v>
      </c>
      <c r="G30" s="24">
        <v>19000</v>
      </c>
      <c r="H30" s="29">
        <v>37.03</v>
      </c>
      <c r="I30" s="29">
        <v>0.56999999999999995</v>
      </c>
      <c r="J30" s="12"/>
    </row>
    <row r="31" spans="2:10" x14ac:dyDescent="0.25">
      <c r="B31" s="11" t="s">
        <v>114</v>
      </c>
      <c r="C31" s="53" t="s">
        <v>115</v>
      </c>
      <c r="D31" s="50" t="s">
        <v>116</v>
      </c>
      <c r="E31" s="9"/>
      <c r="F31" s="9" t="s">
        <v>117</v>
      </c>
      <c r="G31" s="24">
        <v>5500</v>
      </c>
      <c r="H31" s="29">
        <v>29.82</v>
      </c>
      <c r="I31" s="29">
        <v>0.46</v>
      </c>
      <c r="J31" s="12"/>
    </row>
    <row r="32" spans="2:10" x14ac:dyDescent="0.25">
      <c r="B32" s="11" t="s">
        <v>293</v>
      </c>
      <c r="C32" s="53" t="s">
        <v>294</v>
      </c>
      <c r="D32" s="50" t="s">
        <v>295</v>
      </c>
      <c r="E32" s="9"/>
      <c r="F32" s="9" t="s">
        <v>81</v>
      </c>
      <c r="G32" s="24">
        <v>103000</v>
      </c>
      <c r="H32" s="29">
        <v>11.74</v>
      </c>
      <c r="I32" s="29">
        <v>0.18</v>
      </c>
      <c r="J32" s="12"/>
    </row>
    <row r="33" spans="1:10" x14ac:dyDescent="0.25">
      <c r="B33" s="11" t="s">
        <v>953</v>
      </c>
      <c r="C33" s="53" t="s">
        <v>954</v>
      </c>
      <c r="D33" s="50" t="s">
        <v>955</v>
      </c>
      <c r="E33" s="9"/>
      <c r="F33" s="9" t="s">
        <v>773</v>
      </c>
      <c r="G33" s="24">
        <v>40</v>
      </c>
      <c r="H33" s="29">
        <v>8.82</v>
      </c>
      <c r="I33" s="29">
        <v>0.14000000000000001</v>
      </c>
      <c r="J33" s="12"/>
    </row>
    <row r="34" spans="1:10" x14ac:dyDescent="0.25">
      <c r="C34" s="56" t="s">
        <v>161</v>
      </c>
      <c r="D34" s="50"/>
      <c r="E34" s="9"/>
      <c r="F34" s="9"/>
      <c r="G34" s="24"/>
      <c r="H34" s="30">
        <v>1509.66</v>
      </c>
      <c r="I34" s="30">
        <v>23.33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5" t="s">
        <v>3</v>
      </c>
      <c r="D36" s="50"/>
      <c r="E36" s="9"/>
      <c r="F36" s="9"/>
      <c r="G36" s="24"/>
      <c r="H36" s="29"/>
      <c r="I36" s="29"/>
      <c r="J36" s="12"/>
    </row>
    <row r="37" spans="1:10" x14ac:dyDescent="0.25">
      <c r="B37" s="11" t="s">
        <v>956</v>
      </c>
      <c r="C37" s="53" t="s">
        <v>957</v>
      </c>
      <c r="D37" s="50" t="s">
        <v>958</v>
      </c>
      <c r="E37" s="9"/>
      <c r="F37" s="9" t="s">
        <v>40</v>
      </c>
      <c r="G37" s="24">
        <v>41025</v>
      </c>
      <c r="H37" s="29">
        <v>80</v>
      </c>
      <c r="I37" s="29">
        <v>1.24</v>
      </c>
      <c r="J37" s="12" t="s">
        <v>3699</v>
      </c>
    </row>
    <row r="38" spans="1:10" x14ac:dyDescent="0.25">
      <c r="C38" s="56" t="s">
        <v>161</v>
      </c>
      <c r="D38" s="50"/>
      <c r="E38" s="9"/>
      <c r="F38" s="9"/>
      <c r="G38" s="24"/>
      <c r="H38" s="30">
        <v>80</v>
      </c>
      <c r="I38" s="30">
        <v>1.24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5</v>
      </c>
      <c r="D42" s="50"/>
      <c r="E42" s="9"/>
      <c r="F42" s="9"/>
      <c r="G42" s="24"/>
      <c r="H42" s="29"/>
      <c r="I42" s="29"/>
      <c r="J42" s="12"/>
    </row>
    <row r="43" spans="1:10" x14ac:dyDescent="0.25">
      <c r="C43" s="55" t="s">
        <v>6</v>
      </c>
      <c r="D43" s="50"/>
      <c r="E43" s="9"/>
      <c r="F43" s="9"/>
      <c r="G43" s="24"/>
      <c r="H43" s="29"/>
      <c r="I43" s="29"/>
      <c r="J43" s="12"/>
    </row>
    <row r="44" spans="1:10" x14ac:dyDescent="0.25">
      <c r="B44" s="11" t="s">
        <v>615</v>
      </c>
      <c r="C44" s="53" t="s">
        <v>571</v>
      </c>
      <c r="D44" s="50" t="s">
        <v>616</v>
      </c>
      <c r="E44" s="9" t="s">
        <v>547</v>
      </c>
      <c r="F44" s="9" t="s">
        <v>48</v>
      </c>
      <c r="G44" s="24">
        <v>50</v>
      </c>
      <c r="H44" s="29">
        <v>530.98</v>
      </c>
      <c r="I44" s="29">
        <v>8.2100000000000009</v>
      </c>
      <c r="J44" s="12" t="s">
        <v>530</v>
      </c>
    </row>
    <row r="45" spans="1:10" x14ac:dyDescent="0.25">
      <c r="B45" s="11" t="s">
        <v>959</v>
      </c>
      <c r="C45" s="53" t="s">
        <v>70</v>
      </c>
      <c r="D45" s="50" t="s">
        <v>960</v>
      </c>
      <c r="E45" s="9" t="s">
        <v>547</v>
      </c>
      <c r="F45" s="9" t="s">
        <v>40</v>
      </c>
      <c r="G45" s="24">
        <v>50</v>
      </c>
      <c r="H45" s="29">
        <v>520.15</v>
      </c>
      <c r="I45" s="29">
        <v>8.0399999999999991</v>
      </c>
      <c r="J45" s="12" t="s">
        <v>530</v>
      </c>
    </row>
    <row r="46" spans="1:10" x14ac:dyDescent="0.25">
      <c r="B46" s="11" t="s">
        <v>638</v>
      </c>
      <c r="C46" s="53" t="s">
        <v>621</v>
      </c>
      <c r="D46" s="50" t="s">
        <v>639</v>
      </c>
      <c r="E46" s="9" t="s">
        <v>566</v>
      </c>
      <c r="F46" s="9" t="s">
        <v>40</v>
      </c>
      <c r="G46" s="24">
        <v>40</v>
      </c>
      <c r="H46" s="29">
        <v>409.91</v>
      </c>
      <c r="I46" s="29">
        <v>6.33</v>
      </c>
      <c r="J46" s="12" t="s">
        <v>530</v>
      </c>
    </row>
    <row r="47" spans="1:10" x14ac:dyDescent="0.25">
      <c r="B47" s="11" t="s">
        <v>538</v>
      </c>
      <c r="C47" s="53" t="s">
        <v>208</v>
      </c>
      <c r="D47" s="50" t="s">
        <v>539</v>
      </c>
      <c r="E47" s="9" t="s">
        <v>540</v>
      </c>
      <c r="F47" s="9" t="s">
        <v>48</v>
      </c>
      <c r="G47" s="24">
        <v>32529</v>
      </c>
      <c r="H47" s="29">
        <v>325.94</v>
      </c>
      <c r="I47" s="29">
        <v>5.04</v>
      </c>
      <c r="J47" s="12" t="s">
        <v>530</v>
      </c>
    </row>
    <row r="48" spans="1:10" x14ac:dyDescent="0.25">
      <c r="B48" s="11" t="s">
        <v>531</v>
      </c>
      <c r="C48" s="53" t="s">
        <v>50</v>
      </c>
      <c r="D48" s="50" t="s">
        <v>532</v>
      </c>
      <c r="E48" s="9" t="s">
        <v>533</v>
      </c>
      <c r="F48" s="9" t="s">
        <v>40</v>
      </c>
      <c r="G48" s="24">
        <v>30</v>
      </c>
      <c r="H48" s="29">
        <v>307.22000000000003</v>
      </c>
      <c r="I48" s="29">
        <v>4.75</v>
      </c>
      <c r="J48" s="12" t="s">
        <v>530</v>
      </c>
    </row>
    <row r="49" spans="2:10" x14ac:dyDescent="0.25">
      <c r="B49" s="11" t="s">
        <v>541</v>
      </c>
      <c r="C49" s="53" t="s">
        <v>542</v>
      </c>
      <c r="D49" s="50" t="s">
        <v>543</v>
      </c>
      <c r="E49" s="9" t="s">
        <v>544</v>
      </c>
      <c r="F49" s="9" t="s">
        <v>217</v>
      </c>
      <c r="G49" s="24">
        <v>20</v>
      </c>
      <c r="H49" s="29">
        <v>200.88</v>
      </c>
      <c r="I49" s="29">
        <v>3.1</v>
      </c>
      <c r="J49" s="12" t="s">
        <v>530</v>
      </c>
    </row>
    <row r="50" spans="2:10" x14ac:dyDescent="0.25">
      <c r="B50" s="11" t="s">
        <v>667</v>
      </c>
      <c r="C50" s="53" t="s">
        <v>668</v>
      </c>
      <c r="D50" s="50" t="s">
        <v>669</v>
      </c>
      <c r="E50" s="9" t="s">
        <v>670</v>
      </c>
      <c r="F50" s="9" t="s">
        <v>48</v>
      </c>
      <c r="G50" s="24">
        <v>30000</v>
      </c>
      <c r="H50" s="59">
        <v>0</v>
      </c>
      <c r="I50" s="29" t="s">
        <v>3688</v>
      </c>
      <c r="J50" s="12" t="s">
        <v>530</v>
      </c>
    </row>
    <row r="51" spans="2:10" x14ac:dyDescent="0.25">
      <c r="C51" s="56" t="s">
        <v>161</v>
      </c>
      <c r="D51" s="50"/>
      <c r="E51" s="9"/>
      <c r="F51" s="9"/>
      <c r="G51" s="24"/>
      <c r="H51" s="30">
        <v>2295.08</v>
      </c>
      <c r="I51" s="30">
        <v>35.47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6" t="s">
        <v>7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2:10" x14ac:dyDescent="0.25">
      <c r="C54" s="53"/>
      <c r="D54" s="50"/>
      <c r="E54" s="9"/>
      <c r="F54" s="9"/>
      <c r="G54" s="24"/>
      <c r="H54" s="29"/>
      <c r="I54" s="29"/>
      <c r="J54" s="12"/>
    </row>
    <row r="55" spans="2:10" x14ac:dyDescent="0.25">
      <c r="C55" s="56" t="s">
        <v>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5" t="s">
        <v>9</v>
      </c>
      <c r="D57" s="50"/>
      <c r="E57" s="9"/>
      <c r="F57" s="9"/>
      <c r="G57" s="24"/>
      <c r="H57" s="29"/>
      <c r="I57" s="29"/>
      <c r="J57" s="12"/>
    </row>
    <row r="58" spans="2:10" x14ac:dyDescent="0.25">
      <c r="B58" s="11" t="s">
        <v>721</v>
      </c>
      <c r="C58" s="53" t="s">
        <v>722</v>
      </c>
      <c r="D58" s="50" t="s">
        <v>723</v>
      </c>
      <c r="E58" s="9" t="s">
        <v>720</v>
      </c>
      <c r="F58" s="9"/>
      <c r="G58" s="24">
        <v>2000000</v>
      </c>
      <c r="H58" s="29">
        <v>2083.62</v>
      </c>
      <c r="I58" s="29">
        <v>32.200000000000003</v>
      </c>
      <c r="J58" s="12"/>
    </row>
    <row r="59" spans="2:10" x14ac:dyDescent="0.25">
      <c r="C59" s="56" t="s">
        <v>161</v>
      </c>
      <c r="D59" s="50"/>
      <c r="E59" s="9"/>
      <c r="F59" s="9"/>
      <c r="G59" s="24"/>
      <c r="H59" s="30">
        <v>2083.62</v>
      </c>
      <c r="I59" s="30">
        <v>32.200000000000003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10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11</v>
      </c>
      <c r="D63" s="50"/>
      <c r="E63" s="9"/>
      <c r="F63" s="9"/>
      <c r="G63" s="24"/>
      <c r="H63" s="29"/>
      <c r="I63" s="29"/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13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14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15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16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17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18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4" t="s">
        <v>19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A77" s="33"/>
      <c r="B77" s="33"/>
      <c r="C77" s="54"/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4" t="s">
        <v>20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A79" s="33"/>
      <c r="B79" s="33"/>
      <c r="C79" s="54"/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21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C82" s="55" t="s">
        <v>22</v>
      </c>
      <c r="D82" s="50"/>
      <c r="E82" s="9"/>
      <c r="F82" s="9"/>
      <c r="G82" s="24"/>
      <c r="H82" s="29"/>
      <c r="I82" s="29"/>
      <c r="J82" s="12"/>
    </row>
    <row r="83" spans="1:10" x14ac:dyDescent="0.25">
      <c r="B83" s="11" t="s">
        <v>174</v>
      </c>
      <c r="C83" s="53" t="s">
        <v>175</v>
      </c>
      <c r="D83" s="50"/>
      <c r="E83" s="9"/>
      <c r="F83" s="9"/>
      <c r="G83" s="24"/>
      <c r="H83" s="29">
        <v>387.89</v>
      </c>
      <c r="I83" s="29">
        <v>5.99</v>
      </c>
      <c r="J83" s="12"/>
    </row>
    <row r="84" spans="1:10" x14ac:dyDescent="0.25">
      <c r="C84" s="56" t="s">
        <v>161</v>
      </c>
      <c r="D84" s="50"/>
      <c r="E84" s="9"/>
      <c r="F84" s="9"/>
      <c r="G84" s="24"/>
      <c r="H84" s="30">
        <v>387.89</v>
      </c>
      <c r="I84" s="30">
        <v>5.99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A86" s="15"/>
      <c r="B86" s="33"/>
      <c r="C86" s="54" t="s">
        <v>23</v>
      </c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7" t="s">
        <v>3687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B88" s="11"/>
      <c r="C88" s="53" t="s">
        <v>176</v>
      </c>
      <c r="D88" s="50"/>
      <c r="E88" s="9"/>
      <c r="F88" s="9"/>
      <c r="G88" s="24"/>
      <c r="H88" s="29">
        <v>114.52</v>
      </c>
      <c r="I88" s="29">
        <v>1.77</v>
      </c>
      <c r="J88" s="12"/>
    </row>
    <row r="89" spans="1:10" x14ac:dyDescent="0.25">
      <c r="C89" s="56" t="s">
        <v>161</v>
      </c>
      <c r="D89" s="50"/>
      <c r="E89" s="9"/>
      <c r="F89" s="9"/>
      <c r="G89" s="24"/>
      <c r="H89" s="30">
        <v>114.52</v>
      </c>
      <c r="I89" s="30">
        <v>1.77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8" t="s">
        <v>177</v>
      </c>
      <c r="D91" s="51"/>
      <c r="E91" s="6"/>
      <c r="F91" s="7"/>
      <c r="G91" s="25"/>
      <c r="H91" s="31">
        <v>6470.77</v>
      </c>
      <c r="I91" s="31">
        <f>SUMIFS(I:I,C:C,"Total")</f>
        <v>99.999999999999986</v>
      </c>
      <c r="J91" s="8"/>
    </row>
    <row r="94" spans="1:10" x14ac:dyDescent="0.25">
      <c r="C94" s="1" t="s">
        <v>178</v>
      </c>
    </row>
    <row r="95" spans="1:10" x14ac:dyDescent="0.25">
      <c r="C95" s="2" t="s">
        <v>179</v>
      </c>
    </row>
    <row r="96" spans="1:10" x14ac:dyDescent="0.25">
      <c r="C96" s="2" t="s">
        <v>180</v>
      </c>
    </row>
    <row r="97" spans="3:3" x14ac:dyDescent="0.25">
      <c r="C97" s="2" t="s">
        <v>181</v>
      </c>
    </row>
    <row r="98" spans="3:3" ht="15" x14ac:dyDescent="0.25">
      <c r="C98" s="62" t="s">
        <v>3693</v>
      </c>
    </row>
  </sheetData>
  <sheetCalcPr fullCalcOnLoad="1"/>
  <hyperlinks>
    <hyperlink ref="J2" location="'Index'!A1" display="'Index'!A1"/>
    <hyperlink ref="C98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8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3401</v>
      </c>
      <c r="J2" s="34" t="s">
        <v>3592</v>
      </c>
    </row>
    <row r="3" spans="1:10" ht="16.5" x14ac:dyDescent="0.3">
      <c r="C3" s="1" t="s">
        <v>26</v>
      </c>
      <c r="D3" s="26" t="s">
        <v>3402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3397</v>
      </c>
      <c r="C18" s="53" t="s">
        <v>2241</v>
      </c>
      <c r="D18" s="50" t="s">
        <v>3398</v>
      </c>
      <c r="E18" s="9" t="s">
        <v>547</v>
      </c>
      <c r="F18" s="9" t="s">
        <v>48</v>
      </c>
      <c r="G18" s="24">
        <v>130</v>
      </c>
      <c r="H18" s="29">
        <v>1355.67</v>
      </c>
      <c r="I18" s="29">
        <v>9.0399999999999991</v>
      </c>
      <c r="J18" s="12" t="s">
        <v>530</v>
      </c>
    </row>
    <row r="19" spans="2:10" x14ac:dyDescent="0.25">
      <c r="B19" s="11" t="s">
        <v>3172</v>
      </c>
      <c r="C19" s="53" t="s">
        <v>1366</v>
      </c>
      <c r="D19" s="50" t="s">
        <v>3173</v>
      </c>
      <c r="E19" s="9" t="s">
        <v>1460</v>
      </c>
      <c r="F19" s="9" t="s">
        <v>48</v>
      </c>
      <c r="G19" s="24">
        <v>130</v>
      </c>
      <c r="H19" s="29">
        <v>1326.04</v>
      </c>
      <c r="I19" s="29">
        <v>8.84</v>
      </c>
      <c r="J19" s="12" t="s">
        <v>530</v>
      </c>
    </row>
    <row r="20" spans="2:10" x14ac:dyDescent="0.25">
      <c r="B20" s="11" t="s">
        <v>2161</v>
      </c>
      <c r="C20" s="53" t="s">
        <v>2162</v>
      </c>
      <c r="D20" s="50" t="s">
        <v>2163</v>
      </c>
      <c r="E20" s="9" t="s">
        <v>2164</v>
      </c>
      <c r="F20" s="9" t="s">
        <v>81</v>
      </c>
      <c r="G20" s="24">
        <v>120</v>
      </c>
      <c r="H20" s="29">
        <v>1288.78</v>
      </c>
      <c r="I20" s="29">
        <v>8.59</v>
      </c>
      <c r="J20" s="12" t="s">
        <v>530</v>
      </c>
    </row>
    <row r="21" spans="2:10" x14ac:dyDescent="0.25">
      <c r="B21" s="11" t="s">
        <v>3294</v>
      </c>
      <c r="C21" s="53" t="s">
        <v>2159</v>
      </c>
      <c r="D21" s="50" t="s">
        <v>3295</v>
      </c>
      <c r="E21" s="9" t="s">
        <v>529</v>
      </c>
      <c r="F21" s="9" t="s">
        <v>48</v>
      </c>
      <c r="G21" s="24">
        <v>125</v>
      </c>
      <c r="H21" s="29">
        <v>1267.08</v>
      </c>
      <c r="I21" s="29">
        <v>8.4499999999999993</v>
      </c>
      <c r="J21" s="12" t="s">
        <v>530</v>
      </c>
    </row>
    <row r="22" spans="2:10" x14ac:dyDescent="0.25">
      <c r="B22" s="11" t="s">
        <v>3178</v>
      </c>
      <c r="C22" s="53" t="s">
        <v>625</v>
      </c>
      <c r="D22" s="50" t="s">
        <v>3179</v>
      </c>
      <c r="E22" s="9" t="s">
        <v>529</v>
      </c>
      <c r="F22" s="9" t="s">
        <v>48</v>
      </c>
      <c r="G22" s="24">
        <v>120</v>
      </c>
      <c r="H22" s="29">
        <v>1227.6600000000001</v>
      </c>
      <c r="I22" s="29">
        <v>8.18</v>
      </c>
      <c r="J22" s="12" t="s">
        <v>530</v>
      </c>
    </row>
    <row r="23" spans="2:10" x14ac:dyDescent="0.25">
      <c r="B23" s="11" t="s">
        <v>2142</v>
      </c>
      <c r="C23" s="53" t="s">
        <v>571</v>
      </c>
      <c r="D23" s="50" t="s">
        <v>2143</v>
      </c>
      <c r="E23" s="9" t="s">
        <v>547</v>
      </c>
      <c r="F23" s="9" t="s">
        <v>48</v>
      </c>
      <c r="G23" s="24">
        <v>120</v>
      </c>
      <c r="H23" s="29">
        <v>1212.9100000000001</v>
      </c>
      <c r="I23" s="29">
        <v>8.08</v>
      </c>
      <c r="J23" s="12" t="s">
        <v>530</v>
      </c>
    </row>
    <row r="24" spans="2:10" x14ac:dyDescent="0.25">
      <c r="B24" s="11" t="s">
        <v>2165</v>
      </c>
      <c r="C24" s="53" t="s">
        <v>579</v>
      </c>
      <c r="D24" s="50" t="s">
        <v>2166</v>
      </c>
      <c r="E24" s="9" t="s">
        <v>547</v>
      </c>
      <c r="F24" s="9" t="s">
        <v>48</v>
      </c>
      <c r="G24" s="24">
        <v>110</v>
      </c>
      <c r="H24" s="29">
        <v>1160.3900000000001</v>
      </c>
      <c r="I24" s="29">
        <v>7.73</v>
      </c>
      <c r="J24" s="12" t="s">
        <v>530</v>
      </c>
    </row>
    <row r="25" spans="2:10" x14ac:dyDescent="0.25">
      <c r="B25" s="11" t="s">
        <v>1573</v>
      </c>
      <c r="C25" s="53" t="s">
        <v>42</v>
      </c>
      <c r="D25" s="50" t="s">
        <v>1574</v>
      </c>
      <c r="E25" s="9" t="s">
        <v>547</v>
      </c>
      <c r="F25" s="9" t="s">
        <v>44</v>
      </c>
      <c r="G25" s="24">
        <v>110</v>
      </c>
      <c r="H25" s="29">
        <v>1136.04</v>
      </c>
      <c r="I25" s="29">
        <v>7.57</v>
      </c>
      <c r="J25" s="12" t="s">
        <v>530</v>
      </c>
    </row>
    <row r="26" spans="2:10" x14ac:dyDescent="0.25">
      <c r="B26" s="11" t="s">
        <v>2039</v>
      </c>
      <c r="C26" s="53" t="s">
        <v>66</v>
      </c>
      <c r="D26" s="50" t="s">
        <v>2040</v>
      </c>
      <c r="E26" s="9" t="s">
        <v>547</v>
      </c>
      <c r="F26" s="9" t="s">
        <v>68</v>
      </c>
      <c r="G26" s="24">
        <v>110</v>
      </c>
      <c r="H26" s="29">
        <v>1134.32</v>
      </c>
      <c r="I26" s="29">
        <v>7.56</v>
      </c>
      <c r="J26" s="12" t="s">
        <v>530</v>
      </c>
    </row>
    <row r="27" spans="2:10" x14ac:dyDescent="0.25">
      <c r="B27" s="11" t="s">
        <v>591</v>
      </c>
      <c r="C27" s="53" t="s">
        <v>592</v>
      </c>
      <c r="D27" s="50" t="s">
        <v>593</v>
      </c>
      <c r="E27" s="9" t="s">
        <v>547</v>
      </c>
      <c r="F27" s="9" t="s">
        <v>48</v>
      </c>
      <c r="G27" s="24">
        <v>100</v>
      </c>
      <c r="H27" s="29">
        <v>1029.5999999999999</v>
      </c>
      <c r="I27" s="29">
        <v>6.86</v>
      </c>
      <c r="J27" s="12" t="s">
        <v>530</v>
      </c>
    </row>
    <row r="28" spans="2:10" x14ac:dyDescent="0.25">
      <c r="B28" s="11" t="s">
        <v>2150</v>
      </c>
      <c r="C28" s="53" t="s">
        <v>754</v>
      </c>
      <c r="D28" s="50" t="s">
        <v>2151</v>
      </c>
      <c r="E28" s="9" t="s">
        <v>547</v>
      </c>
      <c r="F28" s="9" t="s">
        <v>48</v>
      </c>
      <c r="G28" s="24">
        <v>70</v>
      </c>
      <c r="H28" s="29">
        <v>719.81</v>
      </c>
      <c r="I28" s="29">
        <v>4.8</v>
      </c>
      <c r="J28" s="12" t="s">
        <v>530</v>
      </c>
    </row>
    <row r="29" spans="2:10" x14ac:dyDescent="0.25">
      <c r="B29" s="11" t="s">
        <v>2152</v>
      </c>
      <c r="C29" s="53" t="s">
        <v>754</v>
      </c>
      <c r="D29" s="50" t="s">
        <v>2153</v>
      </c>
      <c r="E29" s="9" t="s">
        <v>547</v>
      </c>
      <c r="F29" s="9" t="s">
        <v>48</v>
      </c>
      <c r="G29" s="24">
        <v>60</v>
      </c>
      <c r="H29" s="29">
        <v>616.98</v>
      </c>
      <c r="I29" s="29">
        <v>4.1100000000000003</v>
      </c>
      <c r="J29" s="12" t="s">
        <v>530</v>
      </c>
    </row>
    <row r="30" spans="2:10" x14ac:dyDescent="0.25">
      <c r="B30" s="11" t="s">
        <v>2144</v>
      </c>
      <c r="C30" s="53" t="s">
        <v>73</v>
      </c>
      <c r="D30" s="50" t="s">
        <v>2145</v>
      </c>
      <c r="E30" s="9" t="s">
        <v>547</v>
      </c>
      <c r="F30" s="9" t="s">
        <v>48</v>
      </c>
      <c r="G30" s="24">
        <v>50</v>
      </c>
      <c r="H30" s="29">
        <v>510.02</v>
      </c>
      <c r="I30" s="29">
        <v>3.4</v>
      </c>
      <c r="J30" s="12"/>
    </row>
    <row r="31" spans="2:10" x14ac:dyDescent="0.25">
      <c r="B31" s="11" t="s">
        <v>2000</v>
      </c>
      <c r="C31" s="53" t="s">
        <v>904</v>
      </c>
      <c r="D31" s="50" t="s">
        <v>2001</v>
      </c>
      <c r="E31" s="9" t="s">
        <v>547</v>
      </c>
      <c r="F31" s="9" t="s">
        <v>217</v>
      </c>
      <c r="G31" s="24">
        <v>40</v>
      </c>
      <c r="H31" s="29">
        <v>415.47</v>
      </c>
      <c r="I31" s="29">
        <v>2.77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14400.77</v>
      </c>
      <c r="I32" s="30">
        <v>95.98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11</v>
      </c>
      <c r="D42" s="50"/>
      <c r="E42" s="9"/>
      <c r="F42" s="9"/>
      <c r="G42" s="24"/>
      <c r="H42" s="29"/>
      <c r="I42" s="29"/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46.9</v>
      </c>
      <c r="I62" s="29">
        <v>0.31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46.9</v>
      </c>
      <c r="I63" s="30">
        <v>0.31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556.13</v>
      </c>
      <c r="I67" s="29">
        <v>3.71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556.13</v>
      </c>
      <c r="I68" s="30">
        <v>3.71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15003.8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9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3403</v>
      </c>
      <c r="J2" s="34" t="s">
        <v>3592</v>
      </c>
    </row>
    <row r="3" spans="1:10" ht="16.5" x14ac:dyDescent="0.3">
      <c r="C3" s="1" t="s">
        <v>26</v>
      </c>
      <c r="D3" s="26" t="s">
        <v>3404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2165</v>
      </c>
      <c r="C18" s="53" t="s">
        <v>579</v>
      </c>
      <c r="D18" s="50" t="s">
        <v>2166</v>
      </c>
      <c r="E18" s="9" t="s">
        <v>547</v>
      </c>
      <c r="F18" s="9" t="s">
        <v>48</v>
      </c>
      <c r="G18" s="24">
        <v>100</v>
      </c>
      <c r="H18" s="29">
        <v>1054.9000000000001</v>
      </c>
      <c r="I18" s="29">
        <v>8.73</v>
      </c>
      <c r="J18" s="12" t="s">
        <v>530</v>
      </c>
    </row>
    <row r="19" spans="2:10" x14ac:dyDescent="0.25">
      <c r="B19" s="11" t="s">
        <v>3397</v>
      </c>
      <c r="C19" s="53" t="s">
        <v>2241</v>
      </c>
      <c r="D19" s="50" t="s">
        <v>3398</v>
      </c>
      <c r="E19" s="9" t="s">
        <v>547</v>
      </c>
      <c r="F19" s="9" t="s">
        <v>48</v>
      </c>
      <c r="G19" s="24">
        <v>100</v>
      </c>
      <c r="H19" s="29">
        <v>1042.82</v>
      </c>
      <c r="I19" s="29">
        <v>8.6300000000000008</v>
      </c>
      <c r="J19" s="12" t="s">
        <v>530</v>
      </c>
    </row>
    <row r="20" spans="2:10" x14ac:dyDescent="0.25">
      <c r="B20" s="11" t="s">
        <v>2026</v>
      </c>
      <c r="C20" s="53" t="s">
        <v>571</v>
      </c>
      <c r="D20" s="50" t="s">
        <v>2027</v>
      </c>
      <c r="E20" s="9" t="s">
        <v>547</v>
      </c>
      <c r="F20" s="9" t="s">
        <v>48</v>
      </c>
      <c r="G20" s="24">
        <v>100</v>
      </c>
      <c r="H20" s="29">
        <v>1037.93</v>
      </c>
      <c r="I20" s="29">
        <v>8.59</v>
      </c>
      <c r="J20" s="12"/>
    </row>
    <row r="21" spans="2:10" x14ac:dyDescent="0.25">
      <c r="B21" s="11" t="s">
        <v>3178</v>
      </c>
      <c r="C21" s="53" t="s">
        <v>625</v>
      </c>
      <c r="D21" s="50" t="s">
        <v>3179</v>
      </c>
      <c r="E21" s="9" t="s">
        <v>529</v>
      </c>
      <c r="F21" s="9" t="s">
        <v>48</v>
      </c>
      <c r="G21" s="24">
        <v>100</v>
      </c>
      <c r="H21" s="29">
        <v>1023.05</v>
      </c>
      <c r="I21" s="29">
        <v>8.4700000000000006</v>
      </c>
      <c r="J21" s="12" t="s">
        <v>530</v>
      </c>
    </row>
    <row r="22" spans="2:10" x14ac:dyDescent="0.25">
      <c r="B22" s="11" t="s">
        <v>2161</v>
      </c>
      <c r="C22" s="53" t="s">
        <v>2162</v>
      </c>
      <c r="D22" s="50" t="s">
        <v>2163</v>
      </c>
      <c r="E22" s="9" t="s">
        <v>2164</v>
      </c>
      <c r="F22" s="9" t="s">
        <v>81</v>
      </c>
      <c r="G22" s="24">
        <v>95</v>
      </c>
      <c r="H22" s="29">
        <v>1020.28</v>
      </c>
      <c r="I22" s="29">
        <v>8.4499999999999993</v>
      </c>
      <c r="J22" s="12" t="s">
        <v>530</v>
      </c>
    </row>
    <row r="23" spans="2:10" x14ac:dyDescent="0.25">
      <c r="B23" s="11" t="s">
        <v>2144</v>
      </c>
      <c r="C23" s="53" t="s">
        <v>73</v>
      </c>
      <c r="D23" s="50" t="s">
        <v>2145</v>
      </c>
      <c r="E23" s="9" t="s">
        <v>547</v>
      </c>
      <c r="F23" s="9" t="s">
        <v>48</v>
      </c>
      <c r="G23" s="24">
        <v>100</v>
      </c>
      <c r="H23" s="29">
        <v>1020.04</v>
      </c>
      <c r="I23" s="29">
        <v>8.4499999999999993</v>
      </c>
      <c r="J23" s="12"/>
    </row>
    <row r="24" spans="2:10" x14ac:dyDescent="0.25">
      <c r="B24" s="11" t="s">
        <v>2186</v>
      </c>
      <c r="C24" s="53" t="s">
        <v>754</v>
      </c>
      <c r="D24" s="50" t="s">
        <v>2187</v>
      </c>
      <c r="E24" s="9" t="s">
        <v>547</v>
      </c>
      <c r="F24" s="9" t="s">
        <v>48</v>
      </c>
      <c r="G24" s="24">
        <v>100</v>
      </c>
      <c r="H24" s="29">
        <v>1014.34</v>
      </c>
      <c r="I24" s="29">
        <v>8.4</v>
      </c>
      <c r="J24" s="12" t="s">
        <v>530</v>
      </c>
    </row>
    <row r="25" spans="2:10" x14ac:dyDescent="0.25">
      <c r="B25" s="11" t="s">
        <v>2156</v>
      </c>
      <c r="C25" s="53" t="s">
        <v>1366</v>
      </c>
      <c r="D25" s="50" t="s">
        <v>2157</v>
      </c>
      <c r="E25" s="9" t="s">
        <v>1460</v>
      </c>
      <c r="F25" s="9" t="s">
        <v>48</v>
      </c>
      <c r="G25" s="24">
        <v>100</v>
      </c>
      <c r="H25" s="29">
        <v>1013.01</v>
      </c>
      <c r="I25" s="29">
        <v>8.39</v>
      </c>
      <c r="J25" s="12" t="s">
        <v>530</v>
      </c>
    </row>
    <row r="26" spans="2:10" x14ac:dyDescent="0.25">
      <c r="B26" s="11" t="s">
        <v>3294</v>
      </c>
      <c r="C26" s="53" t="s">
        <v>2159</v>
      </c>
      <c r="D26" s="50" t="s">
        <v>3295</v>
      </c>
      <c r="E26" s="9" t="s">
        <v>529</v>
      </c>
      <c r="F26" s="9" t="s">
        <v>48</v>
      </c>
      <c r="G26" s="24">
        <v>95</v>
      </c>
      <c r="H26" s="29">
        <v>962.98</v>
      </c>
      <c r="I26" s="29">
        <v>7.97</v>
      </c>
      <c r="J26" s="12" t="s">
        <v>530</v>
      </c>
    </row>
    <row r="27" spans="2:10" x14ac:dyDescent="0.25">
      <c r="B27" s="11" t="s">
        <v>2039</v>
      </c>
      <c r="C27" s="53" t="s">
        <v>66</v>
      </c>
      <c r="D27" s="50" t="s">
        <v>2040</v>
      </c>
      <c r="E27" s="9" t="s">
        <v>547</v>
      </c>
      <c r="F27" s="9" t="s">
        <v>68</v>
      </c>
      <c r="G27" s="24">
        <v>90</v>
      </c>
      <c r="H27" s="29">
        <v>928.08</v>
      </c>
      <c r="I27" s="29">
        <v>7.68</v>
      </c>
      <c r="J27" s="12" t="s">
        <v>530</v>
      </c>
    </row>
    <row r="28" spans="2:10" x14ac:dyDescent="0.25">
      <c r="B28" s="11" t="s">
        <v>2188</v>
      </c>
      <c r="C28" s="53" t="s">
        <v>42</v>
      </c>
      <c r="D28" s="50" t="s">
        <v>2189</v>
      </c>
      <c r="E28" s="9" t="s">
        <v>547</v>
      </c>
      <c r="F28" s="9" t="s">
        <v>44</v>
      </c>
      <c r="G28" s="24">
        <v>90</v>
      </c>
      <c r="H28" s="29">
        <v>905.24</v>
      </c>
      <c r="I28" s="29">
        <v>7.5</v>
      </c>
      <c r="J28" s="12" t="s">
        <v>530</v>
      </c>
    </row>
    <row r="29" spans="2:10" x14ac:dyDescent="0.25">
      <c r="B29" s="11" t="s">
        <v>591</v>
      </c>
      <c r="C29" s="53" t="s">
        <v>592</v>
      </c>
      <c r="D29" s="50" t="s">
        <v>593</v>
      </c>
      <c r="E29" s="9" t="s">
        <v>547</v>
      </c>
      <c r="F29" s="9" t="s">
        <v>48</v>
      </c>
      <c r="G29" s="24">
        <v>50</v>
      </c>
      <c r="H29" s="29">
        <v>514.79999999999995</v>
      </c>
      <c r="I29" s="29">
        <v>4.26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11537.47</v>
      </c>
      <c r="I30" s="30">
        <v>95.52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135.6</v>
      </c>
      <c r="I60" s="29">
        <v>1.1200000000000001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135.6</v>
      </c>
      <c r="I61" s="30">
        <v>1.1200000000000001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403.7</v>
      </c>
      <c r="I65" s="29">
        <v>3.36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403.7</v>
      </c>
      <c r="I66" s="30">
        <v>3.36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12076.77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0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2972</v>
      </c>
      <c r="J2" s="34" t="s">
        <v>3592</v>
      </c>
    </row>
    <row r="3" spans="1:10" ht="16.5" x14ac:dyDescent="0.3">
      <c r="C3" s="1" t="s">
        <v>26</v>
      </c>
      <c r="D3" s="26" t="s">
        <v>3405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3397</v>
      </c>
      <c r="C18" s="53" t="s">
        <v>2241</v>
      </c>
      <c r="D18" s="50" t="s">
        <v>3398</v>
      </c>
      <c r="E18" s="9" t="s">
        <v>547</v>
      </c>
      <c r="F18" s="9" t="s">
        <v>48</v>
      </c>
      <c r="G18" s="24">
        <v>100</v>
      </c>
      <c r="H18" s="29">
        <v>1042.82</v>
      </c>
      <c r="I18" s="29">
        <v>8.74</v>
      </c>
      <c r="J18" s="12" t="s">
        <v>530</v>
      </c>
    </row>
    <row r="19" spans="2:10" x14ac:dyDescent="0.25">
      <c r="B19" s="11" t="s">
        <v>2026</v>
      </c>
      <c r="C19" s="53" t="s">
        <v>571</v>
      </c>
      <c r="D19" s="50" t="s">
        <v>2027</v>
      </c>
      <c r="E19" s="9" t="s">
        <v>547</v>
      </c>
      <c r="F19" s="9" t="s">
        <v>48</v>
      </c>
      <c r="G19" s="24">
        <v>100</v>
      </c>
      <c r="H19" s="29">
        <v>1037.93</v>
      </c>
      <c r="I19" s="29">
        <v>8.6999999999999993</v>
      </c>
      <c r="J19" s="12"/>
    </row>
    <row r="20" spans="2:10" x14ac:dyDescent="0.25">
      <c r="B20" s="11" t="s">
        <v>3172</v>
      </c>
      <c r="C20" s="53" t="s">
        <v>1366</v>
      </c>
      <c r="D20" s="50" t="s">
        <v>3173</v>
      </c>
      <c r="E20" s="9" t="s">
        <v>1460</v>
      </c>
      <c r="F20" s="9" t="s">
        <v>48</v>
      </c>
      <c r="G20" s="24">
        <v>100</v>
      </c>
      <c r="H20" s="29">
        <v>1020.03</v>
      </c>
      <c r="I20" s="29">
        <v>8.5500000000000007</v>
      </c>
      <c r="J20" s="12" t="s">
        <v>530</v>
      </c>
    </row>
    <row r="21" spans="2:10" x14ac:dyDescent="0.25">
      <c r="B21" s="11" t="s">
        <v>2186</v>
      </c>
      <c r="C21" s="53" t="s">
        <v>754</v>
      </c>
      <c r="D21" s="50" t="s">
        <v>2187</v>
      </c>
      <c r="E21" s="9" t="s">
        <v>547</v>
      </c>
      <c r="F21" s="9" t="s">
        <v>48</v>
      </c>
      <c r="G21" s="24">
        <v>100</v>
      </c>
      <c r="H21" s="29">
        <v>1014.34</v>
      </c>
      <c r="I21" s="29">
        <v>8.5</v>
      </c>
      <c r="J21" s="12" t="s">
        <v>530</v>
      </c>
    </row>
    <row r="22" spans="2:10" x14ac:dyDescent="0.25">
      <c r="B22" s="11" t="s">
        <v>2238</v>
      </c>
      <c r="C22" s="53" t="s">
        <v>579</v>
      </c>
      <c r="D22" s="50" t="s">
        <v>2239</v>
      </c>
      <c r="E22" s="9" t="s">
        <v>547</v>
      </c>
      <c r="F22" s="9" t="s">
        <v>48</v>
      </c>
      <c r="G22" s="24">
        <v>100</v>
      </c>
      <c r="H22" s="29">
        <v>1001.95</v>
      </c>
      <c r="I22" s="29">
        <v>8.39</v>
      </c>
      <c r="J22" s="12" t="s">
        <v>530</v>
      </c>
    </row>
    <row r="23" spans="2:10" x14ac:dyDescent="0.25">
      <c r="B23" s="11" t="s">
        <v>2188</v>
      </c>
      <c r="C23" s="53" t="s">
        <v>42</v>
      </c>
      <c r="D23" s="50" t="s">
        <v>2189</v>
      </c>
      <c r="E23" s="9" t="s">
        <v>547</v>
      </c>
      <c r="F23" s="9" t="s">
        <v>44</v>
      </c>
      <c r="G23" s="24">
        <v>90</v>
      </c>
      <c r="H23" s="29">
        <v>905.24</v>
      </c>
      <c r="I23" s="29">
        <v>7.58</v>
      </c>
      <c r="J23" s="12" t="s">
        <v>530</v>
      </c>
    </row>
    <row r="24" spans="2:10" x14ac:dyDescent="0.25">
      <c r="B24" s="11" t="s">
        <v>2161</v>
      </c>
      <c r="C24" s="53" t="s">
        <v>2162</v>
      </c>
      <c r="D24" s="50" t="s">
        <v>2163</v>
      </c>
      <c r="E24" s="9" t="s">
        <v>2164</v>
      </c>
      <c r="F24" s="9" t="s">
        <v>81</v>
      </c>
      <c r="G24" s="24">
        <v>80</v>
      </c>
      <c r="H24" s="29">
        <v>859.18</v>
      </c>
      <c r="I24" s="29">
        <v>7.2</v>
      </c>
      <c r="J24" s="12" t="s">
        <v>530</v>
      </c>
    </row>
    <row r="25" spans="2:10" x14ac:dyDescent="0.25">
      <c r="B25" s="11" t="s">
        <v>2039</v>
      </c>
      <c r="C25" s="53" t="s">
        <v>66</v>
      </c>
      <c r="D25" s="50" t="s">
        <v>2040</v>
      </c>
      <c r="E25" s="9" t="s">
        <v>547</v>
      </c>
      <c r="F25" s="9" t="s">
        <v>68</v>
      </c>
      <c r="G25" s="24">
        <v>80</v>
      </c>
      <c r="H25" s="29">
        <v>824.96</v>
      </c>
      <c r="I25" s="29">
        <v>6.91</v>
      </c>
      <c r="J25" s="12" t="s">
        <v>530</v>
      </c>
    </row>
    <row r="26" spans="2:10" x14ac:dyDescent="0.25">
      <c r="B26" s="11" t="s">
        <v>3406</v>
      </c>
      <c r="C26" s="53" t="s">
        <v>2159</v>
      </c>
      <c r="D26" s="50" t="s">
        <v>3407</v>
      </c>
      <c r="E26" s="9" t="s">
        <v>547</v>
      </c>
      <c r="F26" s="9" t="s">
        <v>48</v>
      </c>
      <c r="G26" s="24">
        <v>80000</v>
      </c>
      <c r="H26" s="29">
        <v>807.94</v>
      </c>
      <c r="I26" s="29">
        <v>6.77</v>
      </c>
      <c r="J26" s="12" t="s">
        <v>530</v>
      </c>
    </row>
    <row r="27" spans="2:10" x14ac:dyDescent="0.25">
      <c r="B27" s="11" t="s">
        <v>2171</v>
      </c>
      <c r="C27" s="53" t="s">
        <v>625</v>
      </c>
      <c r="D27" s="50" t="s">
        <v>2172</v>
      </c>
      <c r="E27" s="9" t="s">
        <v>529</v>
      </c>
      <c r="F27" s="9" t="s">
        <v>48</v>
      </c>
      <c r="G27" s="24">
        <v>65</v>
      </c>
      <c r="H27" s="29">
        <v>676.37</v>
      </c>
      <c r="I27" s="29">
        <v>5.67</v>
      </c>
      <c r="J27" s="12" t="s">
        <v>530</v>
      </c>
    </row>
    <row r="28" spans="2:10" x14ac:dyDescent="0.25">
      <c r="B28" s="11" t="s">
        <v>2144</v>
      </c>
      <c r="C28" s="53" t="s">
        <v>73</v>
      </c>
      <c r="D28" s="50" t="s">
        <v>2145</v>
      </c>
      <c r="E28" s="9" t="s">
        <v>547</v>
      </c>
      <c r="F28" s="9" t="s">
        <v>48</v>
      </c>
      <c r="G28" s="24">
        <v>60</v>
      </c>
      <c r="H28" s="29">
        <v>612.03</v>
      </c>
      <c r="I28" s="29">
        <v>5.13</v>
      </c>
      <c r="J28" s="12"/>
    </row>
    <row r="29" spans="2:10" x14ac:dyDescent="0.25">
      <c r="B29" s="11" t="s">
        <v>3131</v>
      </c>
      <c r="C29" s="53" t="s">
        <v>592</v>
      </c>
      <c r="D29" s="50" t="s">
        <v>3132</v>
      </c>
      <c r="E29" s="9" t="s">
        <v>547</v>
      </c>
      <c r="F29" s="9" t="s">
        <v>48</v>
      </c>
      <c r="G29" s="24">
        <v>50</v>
      </c>
      <c r="H29" s="29">
        <v>552.47</v>
      </c>
      <c r="I29" s="29">
        <v>4.63</v>
      </c>
      <c r="J29" s="12" t="s">
        <v>530</v>
      </c>
    </row>
    <row r="30" spans="2:10" x14ac:dyDescent="0.25">
      <c r="B30" s="11" t="s">
        <v>3399</v>
      </c>
      <c r="C30" s="53" t="s">
        <v>592</v>
      </c>
      <c r="D30" s="50" t="s">
        <v>3400</v>
      </c>
      <c r="E30" s="9" t="s">
        <v>547</v>
      </c>
      <c r="F30" s="9" t="s">
        <v>48</v>
      </c>
      <c r="G30" s="24">
        <v>50</v>
      </c>
      <c r="H30" s="29">
        <v>503.57</v>
      </c>
      <c r="I30" s="29">
        <v>4.22</v>
      </c>
      <c r="J30" s="12" t="s">
        <v>530</v>
      </c>
    </row>
    <row r="31" spans="2:10" x14ac:dyDescent="0.25">
      <c r="B31" s="11" t="s">
        <v>3178</v>
      </c>
      <c r="C31" s="53" t="s">
        <v>625</v>
      </c>
      <c r="D31" s="50" t="s">
        <v>3179</v>
      </c>
      <c r="E31" s="9" t="s">
        <v>529</v>
      </c>
      <c r="F31" s="9" t="s">
        <v>48</v>
      </c>
      <c r="G31" s="24">
        <v>30</v>
      </c>
      <c r="H31" s="29">
        <v>306.92</v>
      </c>
      <c r="I31" s="29">
        <v>2.57</v>
      </c>
      <c r="J31" s="12" t="s">
        <v>530</v>
      </c>
    </row>
    <row r="32" spans="2:10" x14ac:dyDescent="0.25">
      <c r="B32" s="11" t="s">
        <v>3374</v>
      </c>
      <c r="C32" s="53" t="s">
        <v>1302</v>
      </c>
      <c r="D32" s="50" t="s">
        <v>3375</v>
      </c>
      <c r="E32" s="9" t="s">
        <v>547</v>
      </c>
      <c r="F32" s="9" t="s">
        <v>48</v>
      </c>
      <c r="G32" s="24">
        <v>20</v>
      </c>
      <c r="H32" s="29">
        <v>204.64</v>
      </c>
      <c r="I32" s="29">
        <v>1.71</v>
      </c>
      <c r="J32" s="12" t="s">
        <v>530</v>
      </c>
    </row>
    <row r="33" spans="2:10" x14ac:dyDescent="0.25">
      <c r="B33" s="11" t="s">
        <v>3294</v>
      </c>
      <c r="C33" s="53" t="s">
        <v>2159</v>
      </c>
      <c r="D33" s="50" t="s">
        <v>3295</v>
      </c>
      <c r="E33" s="9" t="s">
        <v>529</v>
      </c>
      <c r="F33" s="9" t="s">
        <v>48</v>
      </c>
      <c r="G33" s="24">
        <v>10</v>
      </c>
      <c r="H33" s="29">
        <v>101.37</v>
      </c>
      <c r="I33" s="29">
        <v>0.85</v>
      </c>
      <c r="J33" s="12" t="s">
        <v>530</v>
      </c>
    </row>
    <row r="34" spans="2:10" x14ac:dyDescent="0.25">
      <c r="C34" s="56" t="s">
        <v>161</v>
      </c>
      <c r="D34" s="50"/>
      <c r="E34" s="9"/>
      <c r="F34" s="9"/>
      <c r="G34" s="24"/>
      <c r="H34" s="30">
        <v>11471.76</v>
      </c>
      <c r="I34" s="30">
        <v>96.12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6" t="s">
        <v>7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8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9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10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11</v>
      </c>
      <c r="D44" s="50"/>
      <c r="E44" s="9"/>
      <c r="F44" s="9"/>
      <c r="G44" s="24"/>
      <c r="H44" s="29"/>
      <c r="I44" s="29"/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13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14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111.21</v>
      </c>
      <c r="I64" s="29">
        <v>0.93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111.21</v>
      </c>
      <c r="I65" s="30">
        <v>0.93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354.14</v>
      </c>
      <c r="I69" s="29">
        <v>2.95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354.14</v>
      </c>
      <c r="I70" s="30">
        <v>2.95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11937.11</v>
      </c>
      <c r="I72" s="31">
        <f>SUMIFS(I:I,C:C,"Total")</f>
        <v>100.00000000000001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1"/>
  <dimension ref="A1:J7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3408</v>
      </c>
      <c r="J2" s="34" t="s">
        <v>3592</v>
      </c>
    </row>
    <row r="3" spans="1:10" ht="16.5" x14ac:dyDescent="0.3">
      <c r="C3" s="1" t="s">
        <v>26</v>
      </c>
      <c r="D3" s="26" t="s">
        <v>3409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2059</v>
      </c>
      <c r="C18" s="53" t="s">
        <v>571</v>
      </c>
      <c r="D18" s="50" t="s">
        <v>2060</v>
      </c>
      <c r="E18" s="9" t="s">
        <v>547</v>
      </c>
      <c r="F18" s="9" t="s">
        <v>48</v>
      </c>
      <c r="G18" s="24">
        <v>90</v>
      </c>
      <c r="H18" s="29">
        <v>904.64</v>
      </c>
      <c r="I18" s="29">
        <v>9.06</v>
      </c>
      <c r="J18" s="12" t="s">
        <v>530</v>
      </c>
    </row>
    <row r="19" spans="2:10" x14ac:dyDescent="0.25">
      <c r="B19" s="11" t="s">
        <v>3397</v>
      </c>
      <c r="C19" s="53" t="s">
        <v>2241</v>
      </c>
      <c r="D19" s="50" t="s">
        <v>3398</v>
      </c>
      <c r="E19" s="9" t="s">
        <v>547</v>
      </c>
      <c r="F19" s="9" t="s">
        <v>48</v>
      </c>
      <c r="G19" s="24">
        <v>80</v>
      </c>
      <c r="H19" s="29">
        <v>834.26</v>
      </c>
      <c r="I19" s="29">
        <v>8.36</v>
      </c>
      <c r="J19" s="12" t="s">
        <v>530</v>
      </c>
    </row>
    <row r="20" spans="2:10" x14ac:dyDescent="0.25">
      <c r="B20" s="11" t="s">
        <v>2171</v>
      </c>
      <c r="C20" s="53" t="s">
        <v>625</v>
      </c>
      <c r="D20" s="50" t="s">
        <v>2172</v>
      </c>
      <c r="E20" s="9" t="s">
        <v>529</v>
      </c>
      <c r="F20" s="9" t="s">
        <v>48</v>
      </c>
      <c r="G20" s="24">
        <v>80</v>
      </c>
      <c r="H20" s="29">
        <v>832.46</v>
      </c>
      <c r="I20" s="29">
        <v>8.34</v>
      </c>
      <c r="J20" s="12" t="s">
        <v>530</v>
      </c>
    </row>
    <row r="21" spans="2:10" x14ac:dyDescent="0.25">
      <c r="B21" s="11" t="s">
        <v>591</v>
      </c>
      <c r="C21" s="53" t="s">
        <v>592</v>
      </c>
      <c r="D21" s="50" t="s">
        <v>593</v>
      </c>
      <c r="E21" s="9" t="s">
        <v>547</v>
      </c>
      <c r="F21" s="9" t="s">
        <v>48</v>
      </c>
      <c r="G21" s="24">
        <v>80</v>
      </c>
      <c r="H21" s="29">
        <v>823.68</v>
      </c>
      <c r="I21" s="29">
        <v>8.25</v>
      </c>
      <c r="J21" s="12" t="s">
        <v>530</v>
      </c>
    </row>
    <row r="22" spans="2:10" x14ac:dyDescent="0.25">
      <c r="B22" s="11" t="s">
        <v>2144</v>
      </c>
      <c r="C22" s="53" t="s">
        <v>73</v>
      </c>
      <c r="D22" s="50" t="s">
        <v>2145</v>
      </c>
      <c r="E22" s="9" t="s">
        <v>547</v>
      </c>
      <c r="F22" s="9" t="s">
        <v>48</v>
      </c>
      <c r="G22" s="24">
        <v>80</v>
      </c>
      <c r="H22" s="29">
        <v>816.03</v>
      </c>
      <c r="I22" s="29">
        <v>8.17</v>
      </c>
      <c r="J22" s="12"/>
    </row>
    <row r="23" spans="2:10" x14ac:dyDescent="0.25">
      <c r="B23" s="11" t="s">
        <v>2186</v>
      </c>
      <c r="C23" s="53" t="s">
        <v>754</v>
      </c>
      <c r="D23" s="50" t="s">
        <v>2187</v>
      </c>
      <c r="E23" s="9" t="s">
        <v>547</v>
      </c>
      <c r="F23" s="9" t="s">
        <v>48</v>
      </c>
      <c r="G23" s="24">
        <v>80</v>
      </c>
      <c r="H23" s="29">
        <v>811.47</v>
      </c>
      <c r="I23" s="29">
        <v>8.1300000000000008</v>
      </c>
      <c r="J23" s="12" t="s">
        <v>530</v>
      </c>
    </row>
    <row r="24" spans="2:10" x14ac:dyDescent="0.25">
      <c r="B24" s="11" t="s">
        <v>3406</v>
      </c>
      <c r="C24" s="53" t="s">
        <v>2159</v>
      </c>
      <c r="D24" s="50" t="s">
        <v>3407</v>
      </c>
      <c r="E24" s="9" t="s">
        <v>547</v>
      </c>
      <c r="F24" s="9" t="s">
        <v>48</v>
      </c>
      <c r="G24" s="24">
        <v>80000</v>
      </c>
      <c r="H24" s="29">
        <v>807.94</v>
      </c>
      <c r="I24" s="29">
        <v>8.09</v>
      </c>
      <c r="J24" s="12" t="s">
        <v>530</v>
      </c>
    </row>
    <row r="25" spans="2:10" x14ac:dyDescent="0.25">
      <c r="B25" s="11" t="s">
        <v>2161</v>
      </c>
      <c r="C25" s="53" t="s">
        <v>2162</v>
      </c>
      <c r="D25" s="50" t="s">
        <v>2163</v>
      </c>
      <c r="E25" s="9" t="s">
        <v>2164</v>
      </c>
      <c r="F25" s="9" t="s">
        <v>81</v>
      </c>
      <c r="G25" s="24">
        <v>75</v>
      </c>
      <c r="H25" s="29">
        <v>805.49</v>
      </c>
      <c r="I25" s="29">
        <v>8.07</v>
      </c>
      <c r="J25" s="12" t="s">
        <v>530</v>
      </c>
    </row>
    <row r="26" spans="2:10" x14ac:dyDescent="0.25">
      <c r="B26" s="11" t="s">
        <v>2238</v>
      </c>
      <c r="C26" s="53" t="s">
        <v>579</v>
      </c>
      <c r="D26" s="50" t="s">
        <v>2239</v>
      </c>
      <c r="E26" s="9" t="s">
        <v>547</v>
      </c>
      <c r="F26" s="9" t="s">
        <v>48</v>
      </c>
      <c r="G26" s="24">
        <v>80</v>
      </c>
      <c r="H26" s="29">
        <v>801.56</v>
      </c>
      <c r="I26" s="29">
        <v>8.0299999999999994</v>
      </c>
      <c r="J26" s="12" t="s">
        <v>530</v>
      </c>
    </row>
    <row r="27" spans="2:10" x14ac:dyDescent="0.25">
      <c r="B27" s="11" t="s">
        <v>3172</v>
      </c>
      <c r="C27" s="53" t="s">
        <v>1366</v>
      </c>
      <c r="D27" s="50" t="s">
        <v>3173</v>
      </c>
      <c r="E27" s="9" t="s">
        <v>1460</v>
      </c>
      <c r="F27" s="9" t="s">
        <v>48</v>
      </c>
      <c r="G27" s="24">
        <v>70</v>
      </c>
      <c r="H27" s="29">
        <v>714.02</v>
      </c>
      <c r="I27" s="29">
        <v>7.15</v>
      </c>
      <c r="J27" s="12" t="s">
        <v>530</v>
      </c>
    </row>
    <row r="28" spans="2:10" x14ac:dyDescent="0.25">
      <c r="B28" s="11" t="s">
        <v>2188</v>
      </c>
      <c r="C28" s="53" t="s">
        <v>42</v>
      </c>
      <c r="D28" s="50" t="s">
        <v>2189</v>
      </c>
      <c r="E28" s="9" t="s">
        <v>547</v>
      </c>
      <c r="F28" s="9" t="s">
        <v>44</v>
      </c>
      <c r="G28" s="24">
        <v>70</v>
      </c>
      <c r="H28" s="29">
        <v>704.08</v>
      </c>
      <c r="I28" s="29">
        <v>7.05</v>
      </c>
      <c r="J28" s="12" t="s">
        <v>530</v>
      </c>
    </row>
    <row r="29" spans="2:10" x14ac:dyDescent="0.25">
      <c r="B29" s="11" t="s">
        <v>2039</v>
      </c>
      <c r="C29" s="53" t="s">
        <v>66</v>
      </c>
      <c r="D29" s="50" t="s">
        <v>2040</v>
      </c>
      <c r="E29" s="9" t="s">
        <v>547</v>
      </c>
      <c r="F29" s="9" t="s">
        <v>68</v>
      </c>
      <c r="G29" s="24">
        <v>50</v>
      </c>
      <c r="H29" s="29">
        <v>515.6</v>
      </c>
      <c r="I29" s="29">
        <v>5.16</v>
      </c>
      <c r="J29" s="12" t="s">
        <v>530</v>
      </c>
    </row>
    <row r="30" spans="2:10" x14ac:dyDescent="0.25">
      <c r="B30" s="11" t="s">
        <v>2249</v>
      </c>
      <c r="C30" s="53" t="s">
        <v>131</v>
      </c>
      <c r="D30" s="50" t="s">
        <v>2250</v>
      </c>
      <c r="E30" s="9" t="s">
        <v>547</v>
      </c>
      <c r="F30" s="9" t="s">
        <v>44</v>
      </c>
      <c r="G30" s="24">
        <v>25</v>
      </c>
      <c r="H30" s="29">
        <v>255.01</v>
      </c>
      <c r="I30" s="29">
        <v>2.5499999999999998</v>
      </c>
      <c r="J30" s="12" t="s">
        <v>530</v>
      </c>
    </row>
    <row r="31" spans="2:10" x14ac:dyDescent="0.25">
      <c r="C31" s="56" t="s">
        <v>161</v>
      </c>
      <c r="D31" s="50"/>
      <c r="E31" s="9"/>
      <c r="F31" s="9"/>
      <c r="G31" s="24"/>
      <c r="H31" s="30">
        <v>9626.24</v>
      </c>
      <c r="I31" s="30">
        <v>96.41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3:10" x14ac:dyDescent="0.25">
      <c r="C33" s="56" t="s">
        <v>7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8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9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10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11</v>
      </c>
      <c r="D41" s="50"/>
      <c r="E41" s="9"/>
      <c r="F41" s="9"/>
      <c r="G41" s="24"/>
      <c r="H41" s="29"/>
      <c r="I41" s="29"/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14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15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16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A51" s="15"/>
      <c r="B51" s="33"/>
      <c r="C51" s="54" t="s">
        <v>17</v>
      </c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21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C60" s="55" t="s">
        <v>22</v>
      </c>
      <c r="D60" s="50"/>
      <c r="E60" s="9"/>
      <c r="F60" s="9"/>
      <c r="G60" s="24"/>
      <c r="H60" s="29"/>
      <c r="I60" s="29"/>
      <c r="J60" s="12"/>
    </row>
    <row r="61" spans="1:10" x14ac:dyDescent="0.25">
      <c r="B61" s="11" t="s">
        <v>174</v>
      </c>
      <c r="C61" s="53" t="s">
        <v>175</v>
      </c>
      <c r="D61" s="50"/>
      <c r="E61" s="9"/>
      <c r="F61" s="9"/>
      <c r="G61" s="24"/>
      <c r="H61" s="29">
        <v>67.25</v>
      </c>
      <c r="I61" s="29">
        <v>0.67</v>
      </c>
      <c r="J61" s="12"/>
    </row>
    <row r="62" spans="1:10" x14ac:dyDescent="0.25">
      <c r="C62" s="56" t="s">
        <v>161</v>
      </c>
      <c r="D62" s="50"/>
      <c r="E62" s="9"/>
      <c r="F62" s="9"/>
      <c r="G62" s="24"/>
      <c r="H62" s="30">
        <v>67.25</v>
      </c>
      <c r="I62" s="30">
        <v>0.67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23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7" t="s">
        <v>3687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B66" s="11"/>
      <c r="C66" s="53" t="s">
        <v>176</v>
      </c>
      <c r="D66" s="50"/>
      <c r="E66" s="9"/>
      <c r="F66" s="9"/>
      <c r="G66" s="24"/>
      <c r="H66" s="29">
        <v>291.01</v>
      </c>
      <c r="I66" s="29">
        <v>2.92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291.01</v>
      </c>
      <c r="I67" s="30">
        <v>2.92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8" t="s">
        <v>177</v>
      </c>
      <c r="D69" s="51"/>
      <c r="E69" s="6"/>
      <c r="F69" s="7"/>
      <c r="G69" s="25"/>
      <c r="H69" s="31">
        <v>9984.5</v>
      </c>
      <c r="I69" s="31">
        <f>SUMIFS(I:I,C:C,"Total")</f>
        <v>100</v>
      </c>
      <c r="J69" s="8"/>
    </row>
    <row r="72" spans="1:10" x14ac:dyDescent="0.25">
      <c r="C72" s="1" t="s">
        <v>178</v>
      </c>
    </row>
    <row r="73" spans="1:10" x14ac:dyDescent="0.25">
      <c r="C73" s="2" t="s">
        <v>179</v>
      </c>
    </row>
    <row r="74" spans="1:10" x14ac:dyDescent="0.25">
      <c r="C74" s="2" t="s">
        <v>180</v>
      </c>
    </row>
    <row r="75" spans="1:10" x14ac:dyDescent="0.25">
      <c r="C7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2"/>
  <dimension ref="A1:J12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617</v>
      </c>
      <c r="J2" s="34" t="s">
        <v>3592</v>
      </c>
    </row>
    <row r="3" spans="1:10" ht="16.5" x14ac:dyDescent="0.3">
      <c r="C3" s="1" t="s">
        <v>26</v>
      </c>
      <c r="D3" s="26" t="s">
        <v>3410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10227</v>
      </c>
      <c r="H10" s="29">
        <v>98.18</v>
      </c>
      <c r="I10" s="29">
        <v>0.84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13942</v>
      </c>
      <c r="H11" s="29">
        <v>79.680000000000007</v>
      </c>
      <c r="I11" s="29">
        <v>0.68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10455</v>
      </c>
      <c r="H12" s="29">
        <v>75.8</v>
      </c>
      <c r="I12" s="29">
        <v>0.65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15630</v>
      </c>
      <c r="H13" s="29">
        <v>71.760000000000005</v>
      </c>
      <c r="I13" s="29">
        <v>0.62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337</v>
      </c>
      <c r="H14" s="29">
        <v>70.760000000000005</v>
      </c>
      <c r="I14" s="29">
        <v>0.61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3522</v>
      </c>
      <c r="H15" s="29">
        <v>62.91</v>
      </c>
      <c r="I15" s="29">
        <v>0.54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4396</v>
      </c>
      <c r="H16" s="29">
        <v>59.91</v>
      </c>
      <c r="I16" s="29">
        <v>0.51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20638</v>
      </c>
      <c r="H17" s="29">
        <v>58.32</v>
      </c>
      <c r="I17" s="29">
        <v>0.5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20730</v>
      </c>
      <c r="H18" s="29">
        <v>56.28</v>
      </c>
      <c r="I18" s="29">
        <v>0.48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4212</v>
      </c>
      <c r="H19" s="29">
        <v>54.88</v>
      </c>
      <c r="I19" s="29">
        <v>0.47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3684</v>
      </c>
      <c r="H20" s="29">
        <v>54.31</v>
      </c>
      <c r="I20" s="29">
        <v>0.47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2933</v>
      </c>
      <c r="H21" s="29">
        <v>53.45</v>
      </c>
      <c r="I21" s="29">
        <v>0.46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6631</v>
      </c>
      <c r="H22" s="29">
        <v>53.09</v>
      </c>
      <c r="I22" s="29">
        <v>0.46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2913</v>
      </c>
      <c r="H23" s="29">
        <v>52.74</v>
      </c>
      <c r="I23" s="29">
        <v>0.45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4641</v>
      </c>
      <c r="H24" s="29">
        <v>52.31</v>
      </c>
      <c r="I24" s="29">
        <v>0.45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14273</v>
      </c>
      <c r="H25" s="29">
        <v>51.37</v>
      </c>
      <c r="I25" s="29">
        <v>0.44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1415</v>
      </c>
      <c r="H26" s="29">
        <v>50.44</v>
      </c>
      <c r="I26" s="29">
        <v>0.43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8235</v>
      </c>
      <c r="H27" s="29">
        <v>49.92</v>
      </c>
      <c r="I27" s="29">
        <v>0.43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9922</v>
      </c>
      <c r="H28" s="29">
        <v>49.85</v>
      </c>
      <c r="I28" s="29">
        <v>0.43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6919</v>
      </c>
      <c r="H29" s="29">
        <v>46.18</v>
      </c>
      <c r="I29" s="29">
        <v>0.4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7579</v>
      </c>
      <c r="H30" s="29">
        <v>43.88</v>
      </c>
      <c r="I30" s="29">
        <v>0.38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33169</v>
      </c>
      <c r="H31" s="29">
        <v>42.97</v>
      </c>
      <c r="I31" s="29">
        <v>0.37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20307</v>
      </c>
      <c r="H32" s="29">
        <v>41.56</v>
      </c>
      <c r="I32" s="29">
        <v>0.36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3069</v>
      </c>
      <c r="H33" s="29">
        <v>38.6</v>
      </c>
      <c r="I33" s="29">
        <v>0.33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2658</v>
      </c>
      <c r="H34" s="29">
        <v>38.39</v>
      </c>
      <c r="I34" s="29">
        <v>0.33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236</v>
      </c>
      <c r="H35" s="29">
        <v>38.1</v>
      </c>
      <c r="I35" s="29">
        <v>0.33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17105</v>
      </c>
      <c r="H36" s="29">
        <v>37.58</v>
      </c>
      <c r="I36" s="29">
        <v>0.32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2461</v>
      </c>
      <c r="H37" s="29">
        <v>36.18</v>
      </c>
      <c r="I37" s="29">
        <v>0.31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2336</v>
      </c>
      <c r="H38" s="29">
        <v>35.56</v>
      </c>
      <c r="I38" s="29">
        <v>0.31</v>
      </c>
      <c r="J38" s="12"/>
    </row>
    <row r="39" spans="2:10" x14ac:dyDescent="0.25">
      <c r="B39" s="11" t="s">
        <v>1865</v>
      </c>
      <c r="C39" s="53" t="s">
        <v>1866</v>
      </c>
      <c r="D39" s="50" t="s">
        <v>1867</v>
      </c>
      <c r="E39" s="9"/>
      <c r="F39" s="9" t="s">
        <v>48</v>
      </c>
      <c r="G39" s="24">
        <v>999</v>
      </c>
      <c r="H39" s="29">
        <v>35.33</v>
      </c>
      <c r="I39" s="29">
        <v>0.3</v>
      </c>
      <c r="J39" s="12"/>
    </row>
    <row r="40" spans="2:10" x14ac:dyDescent="0.25">
      <c r="B40" s="11" t="s">
        <v>953</v>
      </c>
      <c r="C40" s="53" t="s">
        <v>954</v>
      </c>
      <c r="D40" s="50" t="s">
        <v>955</v>
      </c>
      <c r="E40" s="9"/>
      <c r="F40" s="9" t="s">
        <v>773</v>
      </c>
      <c r="G40" s="24">
        <v>160</v>
      </c>
      <c r="H40" s="29">
        <v>35.28</v>
      </c>
      <c r="I40" s="29">
        <v>0.3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7774</v>
      </c>
      <c r="H41" s="29">
        <v>34.979999999999997</v>
      </c>
      <c r="I41" s="29">
        <v>0.3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32961</v>
      </c>
      <c r="H42" s="29">
        <v>34.58</v>
      </c>
      <c r="I42" s="29">
        <v>0.3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12272</v>
      </c>
      <c r="H43" s="29">
        <v>34.56</v>
      </c>
      <c r="I43" s="29">
        <v>0.3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29919</v>
      </c>
      <c r="H44" s="29">
        <v>34.26</v>
      </c>
      <c r="I44" s="29">
        <v>0.28999999999999998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6711</v>
      </c>
      <c r="H45" s="29">
        <v>33.32</v>
      </c>
      <c r="I45" s="29">
        <v>0.28999999999999998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39758</v>
      </c>
      <c r="H46" s="29">
        <v>31.47</v>
      </c>
      <c r="I46" s="29">
        <v>0.27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260</v>
      </c>
      <c r="H47" s="29">
        <v>29.64</v>
      </c>
      <c r="I47" s="29">
        <v>0.25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9218</v>
      </c>
      <c r="H48" s="29">
        <v>26.78</v>
      </c>
      <c r="I48" s="29">
        <v>0.23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4287</v>
      </c>
      <c r="H49" s="29">
        <v>24.92</v>
      </c>
      <c r="I49" s="29">
        <v>0.21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23697</v>
      </c>
      <c r="H50" s="29">
        <v>24.3</v>
      </c>
      <c r="I50" s="29">
        <v>0.21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17141</v>
      </c>
      <c r="H51" s="29">
        <v>20.63</v>
      </c>
      <c r="I51" s="29">
        <v>0.18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29269</v>
      </c>
      <c r="H52" s="29">
        <v>19.2</v>
      </c>
      <c r="I52" s="29">
        <v>0.16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641</v>
      </c>
      <c r="H53" s="29">
        <v>18.79</v>
      </c>
      <c r="I53" s="29">
        <v>0.16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7074</v>
      </c>
      <c r="H54" s="29">
        <v>17.98</v>
      </c>
      <c r="I54" s="29">
        <v>0.15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6789</v>
      </c>
      <c r="H55" s="29">
        <v>17.690000000000001</v>
      </c>
      <c r="I55" s="29">
        <v>0.15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63860</v>
      </c>
      <c r="H56" s="29">
        <v>15.2</v>
      </c>
      <c r="I56" s="29">
        <v>0.13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7007</v>
      </c>
      <c r="H57" s="29">
        <v>15.09</v>
      </c>
      <c r="I57" s="29">
        <v>0.13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206508</v>
      </c>
      <c r="H58" s="29">
        <v>14.15</v>
      </c>
      <c r="I58" s="29">
        <v>0.12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6833</v>
      </c>
      <c r="H59" s="29">
        <v>10.14</v>
      </c>
      <c r="I59" s="29">
        <v>0.09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2083.25</v>
      </c>
      <c r="I60" s="30">
        <v>17.88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3411</v>
      </c>
      <c r="C68" s="53" t="s">
        <v>215</v>
      </c>
      <c r="D68" s="50" t="s">
        <v>3412</v>
      </c>
      <c r="E68" s="9" t="s">
        <v>547</v>
      </c>
      <c r="F68" s="9" t="s">
        <v>217</v>
      </c>
      <c r="G68" s="24">
        <v>80</v>
      </c>
      <c r="H68" s="29">
        <v>1080.4000000000001</v>
      </c>
      <c r="I68" s="29">
        <v>9.27</v>
      </c>
      <c r="J68" s="12" t="s">
        <v>530</v>
      </c>
    </row>
    <row r="69" spans="1:10" x14ac:dyDescent="0.25">
      <c r="B69" s="11" t="s">
        <v>3413</v>
      </c>
      <c r="C69" s="53" t="s">
        <v>571</v>
      </c>
      <c r="D69" s="50" t="s">
        <v>3414</v>
      </c>
      <c r="E69" s="9" t="s">
        <v>547</v>
      </c>
      <c r="F69" s="9" t="s">
        <v>48</v>
      </c>
      <c r="G69" s="24">
        <v>100</v>
      </c>
      <c r="H69" s="29">
        <v>1063.9000000000001</v>
      </c>
      <c r="I69" s="29">
        <v>9.1300000000000008</v>
      </c>
      <c r="J69" s="12" t="s">
        <v>530</v>
      </c>
    </row>
    <row r="70" spans="1:10" x14ac:dyDescent="0.25">
      <c r="B70" s="11" t="s">
        <v>966</v>
      </c>
      <c r="C70" s="53" t="s">
        <v>754</v>
      </c>
      <c r="D70" s="50" t="s">
        <v>967</v>
      </c>
      <c r="E70" s="9" t="s">
        <v>547</v>
      </c>
      <c r="F70" s="9" t="s">
        <v>48</v>
      </c>
      <c r="G70" s="24">
        <v>100</v>
      </c>
      <c r="H70" s="29">
        <v>1052.0899999999999</v>
      </c>
      <c r="I70" s="29">
        <v>9.0299999999999994</v>
      </c>
      <c r="J70" s="12" t="s">
        <v>530</v>
      </c>
    </row>
    <row r="71" spans="1:10" x14ac:dyDescent="0.25">
      <c r="B71" s="11" t="s">
        <v>526</v>
      </c>
      <c r="C71" s="53" t="s">
        <v>527</v>
      </c>
      <c r="D71" s="50" t="s">
        <v>528</v>
      </c>
      <c r="E71" s="9" t="s">
        <v>529</v>
      </c>
      <c r="F71" s="9" t="s">
        <v>217</v>
      </c>
      <c r="G71" s="24">
        <v>100</v>
      </c>
      <c r="H71" s="29">
        <v>1010.94</v>
      </c>
      <c r="I71" s="29">
        <v>8.68</v>
      </c>
      <c r="J71" s="12" t="s">
        <v>530</v>
      </c>
    </row>
    <row r="72" spans="1:10" x14ac:dyDescent="0.25">
      <c r="B72" s="11" t="s">
        <v>2282</v>
      </c>
      <c r="C72" s="53" t="s">
        <v>625</v>
      </c>
      <c r="D72" s="50" t="s">
        <v>2283</v>
      </c>
      <c r="E72" s="9" t="s">
        <v>529</v>
      </c>
      <c r="F72" s="9" t="s">
        <v>48</v>
      </c>
      <c r="G72" s="24">
        <v>100</v>
      </c>
      <c r="H72" s="29">
        <v>1009.58</v>
      </c>
      <c r="I72" s="29">
        <v>8.67</v>
      </c>
      <c r="J72" s="12" t="s">
        <v>530</v>
      </c>
    </row>
    <row r="73" spans="1:10" x14ac:dyDescent="0.25">
      <c r="B73" s="11" t="s">
        <v>558</v>
      </c>
      <c r="C73" s="53" t="s">
        <v>73</v>
      </c>
      <c r="D73" s="50" t="s">
        <v>559</v>
      </c>
      <c r="E73" s="9" t="s">
        <v>547</v>
      </c>
      <c r="F73" s="9" t="s">
        <v>48</v>
      </c>
      <c r="G73" s="24">
        <v>100</v>
      </c>
      <c r="H73" s="29">
        <v>1006.8</v>
      </c>
      <c r="I73" s="29">
        <v>8.64</v>
      </c>
      <c r="J73" s="12"/>
    </row>
    <row r="74" spans="1:10" x14ac:dyDescent="0.25">
      <c r="B74" s="11" t="s">
        <v>3415</v>
      </c>
      <c r="C74" s="53" t="s">
        <v>592</v>
      </c>
      <c r="D74" s="50" t="s">
        <v>3416</v>
      </c>
      <c r="E74" s="9" t="s">
        <v>547</v>
      </c>
      <c r="F74" s="9" t="s">
        <v>48</v>
      </c>
      <c r="G74" s="24">
        <v>100</v>
      </c>
      <c r="H74" s="29">
        <v>1006.49</v>
      </c>
      <c r="I74" s="29">
        <v>8.64</v>
      </c>
      <c r="J74" s="12" t="s">
        <v>530</v>
      </c>
    </row>
    <row r="75" spans="1:10" x14ac:dyDescent="0.25">
      <c r="B75" s="11" t="s">
        <v>3352</v>
      </c>
      <c r="C75" s="53" t="s">
        <v>579</v>
      </c>
      <c r="D75" s="50" t="s">
        <v>3353</v>
      </c>
      <c r="E75" s="9" t="s">
        <v>547</v>
      </c>
      <c r="F75" s="9" t="s">
        <v>48</v>
      </c>
      <c r="G75" s="24">
        <v>55</v>
      </c>
      <c r="H75" s="29">
        <v>563.49</v>
      </c>
      <c r="I75" s="29">
        <v>4.84</v>
      </c>
      <c r="J75" s="12" t="s">
        <v>530</v>
      </c>
    </row>
    <row r="76" spans="1:10" x14ac:dyDescent="0.25">
      <c r="B76" s="11" t="s">
        <v>3182</v>
      </c>
      <c r="C76" s="53" t="s">
        <v>579</v>
      </c>
      <c r="D76" s="50" t="s">
        <v>3183</v>
      </c>
      <c r="E76" s="9" t="s">
        <v>547</v>
      </c>
      <c r="F76" s="9" t="s">
        <v>48</v>
      </c>
      <c r="G76" s="24">
        <v>50</v>
      </c>
      <c r="H76" s="29">
        <v>524.66</v>
      </c>
      <c r="I76" s="29">
        <v>4.5</v>
      </c>
      <c r="J76" s="12" t="s">
        <v>530</v>
      </c>
    </row>
    <row r="77" spans="1:10" x14ac:dyDescent="0.25">
      <c r="B77" s="11" t="s">
        <v>2198</v>
      </c>
      <c r="C77" s="53" t="s">
        <v>42</v>
      </c>
      <c r="D77" s="50" t="s">
        <v>2199</v>
      </c>
      <c r="E77" s="9" t="s">
        <v>547</v>
      </c>
      <c r="F77" s="9" t="s">
        <v>44</v>
      </c>
      <c r="G77" s="24">
        <v>50</v>
      </c>
      <c r="H77" s="29">
        <v>505.45</v>
      </c>
      <c r="I77" s="29">
        <v>4.34</v>
      </c>
      <c r="J77" s="12"/>
    </row>
    <row r="78" spans="1:10" x14ac:dyDescent="0.25">
      <c r="B78" s="11" t="s">
        <v>2249</v>
      </c>
      <c r="C78" s="53" t="s">
        <v>131</v>
      </c>
      <c r="D78" s="50" t="s">
        <v>2250</v>
      </c>
      <c r="E78" s="9" t="s">
        <v>547</v>
      </c>
      <c r="F78" s="9" t="s">
        <v>44</v>
      </c>
      <c r="G78" s="24">
        <v>20</v>
      </c>
      <c r="H78" s="29">
        <v>204.01</v>
      </c>
      <c r="I78" s="29">
        <v>1.75</v>
      </c>
      <c r="J78" s="12" t="s">
        <v>530</v>
      </c>
    </row>
    <row r="79" spans="1:10" x14ac:dyDescent="0.25">
      <c r="C79" s="56" t="s">
        <v>161</v>
      </c>
      <c r="D79" s="50"/>
      <c r="E79" s="9"/>
      <c r="F79" s="9"/>
      <c r="G79" s="24"/>
      <c r="H79" s="30">
        <v>9027.81</v>
      </c>
      <c r="I79" s="30">
        <v>77.489999999999995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3:10" x14ac:dyDescent="0.25">
      <c r="C81" s="56" t="s">
        <v>7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53"/>
      <c r="D82" s="50"/>
      <c r="E82" s="9"/>
      <c r="F82" s="9"/>
      <c r="G82" s="24"/>
      <c r="H82" s="29"/>
      <c r="I82" s="29"/>
      <c r="J82" s="12"/>
    </row>
    <row r="83" spans="3:10" x14ac:dyDescent="0.25">
      <c r="C83" s="56" t="s">
        <v>8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53"/>
      <c r="D84" s="50"/>
      <c r="E84" s="9"/>
      <c r="F84" s="9"/>
      <c r="G84" s="24"/>
      <c r="H84" s="29"/>
      <c r="I84" s="29"/>
      <c r="J84" s="12"/>
    </row>
    <row r="85" spans="3:10" x14ac:dyDescent="0.25">
      <c r="C85" s="56" t="s">
        <v>9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53"/>
      <c r="D86" s="50"/>
      <c r="E86" s="9"/>
      <c r="F86" s="9"/>
      <c r="G86" s="24"/>
      <c r="H86" s="29"/>
      <c r="I86" s="29"/>
      <c r="J86" s="12"/>
    </row>
    <row r="87" spans="3:10" x14ac:dyDescent="0.25">
      <c r="C87" s="56" t="s">
        <v>10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3:10" x14ac:dyDescent="0.25">
      <c r="C88" s="53"/>
      <c r="D88" s="50"/>
      <c r="E88" s="9"/>
      <c r="F88" s="9"/>
      <c r="G88" s="24"/>
      <c r="H88" s="29"/>
      <c r="I88" s="29"/>
      <c r="J88" s="12"/>
    </row>
    <row r="89" spans="3:10" x14ac:dyDescent="0.25">
      <c r="C89" s="56" t="s">
        <v>11</v>
      </c>
      <c r="D89" s="50"/>
      <c r="E89" s="9"/>
      <c r="F89" s="9"/>
      <c r="G89" s="24"/>
      <c r="H89" s="29"/>
      <c r="I89" s="29"/>
      <c r="J89" s="12"/>
    </row>
    <row r="90" spans="3:10" x14ac:dyDescent="0.25">
      <c r="C90" s="53"/>
      <c r="D90" s="50"/>
      <c r="E90" s="9"/>
      <c r="F90" s="9"/>
      <c r="G90" s="24"/>
      <c r="H90" s="29"/>
      <c r="I90" s="29"/>
      <c r="J90" s="12"/>
    </row>
    <row r="91" spans="3:10" x14ac:dyDescent="0.25">
      <c r="C91" s="56" t="s">
        <v>13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53"/>
      <c r="D92" s="50"/>
      <c r="E92" s="9"/>
      <c r="F92" s="9"/>
      <c r="G92" s="24"/>
      <c r="H92" s="29"/>
      <c r="I92" s="29"/>
      <c r="J92" s="12"/>
    </row>
    <row r="93" spans="3:10" x14ac:dyDescent="0.25">
      <c r="C93" s="56" t="s">
        <v>14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53"/>
      <c r="D94" s="50"/>
      <c r="E94" s="9"/>
      <c r="F94" s="9"/>
      <c r="G94" s="24"/>
      <c r="H94" s="29"/>
      <c r="I94" s="29"/>
      <c r="J94" s="12"/>
    </row>
    <row r="95" spans="3:10" x14ac:dyDescent="0.25">
      <c r="C95" s="56" t="s">
        <v>15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C97" s="56" t="s">
        <v>16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53"/>
      <c r="D98" s="50"/>
      <c r="E98" s="9"/>
      <c r="F98" s="9"/>
      <c r="G98" s="24"/>
      <c r="H98" s="29"/>
      <c r="I98" s="29"/>
      <c r="J98" s="12"/>
    </row>
    <row r="99" spans="1:10" x14ac:dyDescent="0.25">
      <c r="A99" s="15"/>
      <c r="B99" s="33"/>
      <c r="C99" s="54" t="s">
        <v>17</v>
      </c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18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19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20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4" t="s">
        <v>21</v>
      </c>
      <c r="D106" s="50"/>
      <c r="E106" s="9"/>
      <c r="F106" s="9"/>
      <c r="G106" s="24"/>
      <c r="H106" s="29" t="s">
        <v>2</v>
      </c>
      <c r="I106" s="29" t="s">
        <v>2</v>
      </c>
      <c r="J106" s="12"/>
    </row>
    <row r="107" spans="1:10" x14ac:dyDescent="0.25">
      <c r="A107" s="33"/>
      <c r="B107" s="33"/>
      <c r="C107" s="54"/>
      <c r="D107" s="50"/>
      <c r="E107" s="9"/>
      <c r="F107" s="9"/>
      <c r="G107" s="24"/>
      <c r="H107" s="29"/>
      <c r="I107" s="29"/>
      <c r="J107" s="12"/>
    </row>
    <row r="108" spans="1:10" x14ac:dyDescent="0.25">
      <c r="C108" s="55" t="s">
        <v>22</v>
      </c>
      <c r="D108" s="50"/>
      <c r="E108" s="9"/>
      <c r="F108" s="9"/>
      <c r="G108" s="24"/>
      <c r="H108" s="29"/>
      <c r="I108" s="29"/>
      <c r="J108" s="12"/>
    </row>
    <row r="109" spans="1:10" x14ac:dyDescent="0.25">
      <c r="B109" s="11" t="s">
        <v>174</v>
      </c>
      <c r="C109" s="53" t="s">
        <v>175</v>
      </c>
      <c r="D109" s="50"/>
      <c r="E109" s="9"/>
      <c r="F109" s="9"/>
      <c r="G109" s="24"/>
      <c r="H109" s="29">
        <v>235.2</v>
      </c>
      <c r="I109" s="29">
        <v>2.02</v>
      </c>
      <c r="J109" s="12"/>
    </row>
    <row r="110" spans="1:10" x14ac:dyDescent="0.25">
      <c r="C110" s="56" t="s">
        <v>161</v>
      </c>
      <c r="D110" s="50"/>
      <c r="E110" s="9"/>
      <c r="F110" s="9"/>
      <c r="G110" s="24"/>
      <c r="H110" s="30">
        <v>235.2</v>
      </c>
      <c r="I110" s="30">
        <v>2.02</v>
      </c>
      <c r="J110" s="12"/>
    </row>
    <row r="111" spans="1:10" x14ac:dyDescent="0.25">
      <c r="C111" s="53"/>
      <c r="D111" s="50"/>
      <c r="E111" s="9"/>
      <c r="F111" s="9"/>
      <c r="G111" s="24"/>
      <c r="H111" s="29"/>
      <c r="I111" s="29"/>
      <c r="J111" s="12"/>
    </row>
    <row r="112" spans="1:10" x14ac:dyDescent="0.25">
      <c r="A112" s="15"/>
      <c r="B112" s="33"/>
      <c r="C112" s="54" t="s">
        <v>23</v>
      </c>
      <c r="D112" s="50"/>
      <c r="E112" s="9"/>
      <c r="F112" s="9"/>
      <c r="G112" s="24"/>
      <c r="H112" s="29"/>
      <c r="I112" s="29"/>
      <c r="J112" s="12"/>
    </row>
    <row r="113" spans="1:10" x14ac:dyDescent="0.25">
      <c r="A113" s="33"/>
      <c r="B113" s="33"/>
      <c r="C113" s="57" t="s">
        <v>3687</v>
      </c>
      <c r="D113" s="5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B114" s="11"/>
      <c r="C114" s="53" t="s">
        <v>176</v>
      </c>
      <c r="D114" s="50"/>
      <c r="E114" s="9"/>
      <c r="F114" s="9"/>
      <c r="G114" s="24"/>
      <c r="H114" s="29">
        <v>303.86</v>
      </c>
      <c r="I114" s="29">
        <v>2.61</v>
      </c>
      <c r="J114" s="12"/>
    </row>
    <row r="115" spans="1:10" x14ac:dyDescent="0.25">
      <c r="C115" s="56" t="s">
        <v>161</v>
      </c>
      <c r="D115" s="50"/>
      <c r="E115" s="9"/>
      <c r="F115" s="9"/>
      <c r="G115" s="24"/>
      <c r="H115" s="30">
        <v>303.86</v>
      </c>
      <c r="I115" s="30">
        <v>2.61</v>
      </c>
      <c r="J115" s="12"/>
    </row>
    <row r="116" spans="1:10" x14ac:dyDescent="0.25">
      <c r="C116" s="53"/>
      <c r="D116" s="50"/>
      <c r="E116" s="9"/>
      <c r="F116" s="9"/>
      <c r="G116" s="24"/>
      <c r="H116" s="29"/>
      <c r="I116" s="29"/>
      <c r="J116" s="12"/>
    </row>
    <row r="117" spans="1:10" x14ac:dyDescent="0.25">
      <c r="C117" s="58" t="s">
        <v>177</v>
      </c>
      <c r="D117" s="51"/>
      <c r="E117" s="6"/>
      <c r="F117" s="7"/>
      <c r="G117" s="25"/>
      <c r="H117" s="31">
        <v>11650.12</v>
      </c>
      <c r="I117" s="31">
        <f>SUMIFS(I:I,C:C,"Total")</f>
        <v>99.999999999999986</v>
      </c>
      <c r="J117" s="8"/>
    </row>
    <row r="120" spans="1:10" x14ac:dyDescent="0.25">
      <c r="C120" s="1" t="s">
        <v>178</v>
      </c>
    </row>
    <row r="121" spans="1:10" x14ac:dyDescent="0.25">
      <c r="C121" s="2" t="s">
        <v>179</v>
      </c>
    </row>
    <row r="122" spans="1:10" x14ac:dyDescent="0.25">
      <c r="C122" s="2" t="s">
        <v>180</v>
      </c>
    </row>
    <row r="123" spans="1:10" x14ac:dyDescent="0.25">
      <c r="C12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3"/>
  <dimension ref="A1:J7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3417</v>
      </c>
      <c r="J2" s="34" t="s">
        <v>3592</v>
      </c>
    </row>
    <row r="3" spans="1:10" ht="16.5" x14ac:dyDescent="0.3">
      <c r="C3" s="1" t="s">
        <v>26</v>
      </c>
      <c r="D3" s="26" t="s">
        <v>3418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2026</v>
      </c>
      <c r="C18" s="53" t="s">
        <v>571</v>
      </c>
      <c r="D18" s="50" t="s">
        <v>2027</v>
      </c>
      <c r="E18" s="9" t="s">
        <v>547</v>
      </c>
      <c r="F18" s="9" t="s">
        <v>48</v>
      </c>
      <c r="G18" s="24">
        <v>80</v>
      </c>
      <c r="H18" s="29">
        <v>830.35</v>
      </c>
      <c r="I18" s="29">
        <v>8.76</v>
      </c>
      <c r="J18" s="12"/>
    </row>
    <row r="19" spans="2:10" x14ac:dyDescent="0.25">
      <c r="B19" s="11" t="s">
        <v>3172</v>
      </c>
      <c r="C19" s="53" t="s">
        <v>1366</v>
      </c>
      <c r="D19" s="50" t="s">
        <v>3173</v>
      </c>
      <c r="E19" s="9" t="s">
        <v>1460</v>
      </c>
      <c r="F19" s="9" t="s">
        <v>48</v>
      </c>
      <c r="G19" s="24">
        <v>80</v>
      </c>
      <c r="H19" s="29">
        <v>816.03</v>
      </c>
      <c r="I19" s="29">
        <v>8.61</v>
      </c>
      <c r="J19" s="12" t="s">
        <v>530</v>
      </c>
    </row>
    <row r="20" spans="2:10" x14ac:dyDescent="0.25">
      <c r="B20" s="11" t="s">
        <v>3419</v>
      </c>
      <c r="C20" s="53" t="s">
        <v>1302</v>
      </c>
      <c r="D20" s="50" t="s">
        <v>3420</v>
      </c>
      <c r="E20" s="9" t="s">
        <v>547</v>
      </c>
      <c r="F20" s="9" t="s">
        <v>48</v>
      </c>
      <c r="G20" s="24">
        <v>80</v>
      </c>
      <c r="H20" s="29">
        <v>809.6</v>
      </c>
      <c r="I20" s="29">
        <v>8.5399999999999991</v>
      </c>
      <c r="J20" s="12" t="s">
        <v>530</v>
      </c>
    </row>
    <row r="21" spans="2:10" x14ac:dyDescent="0.25">
      <c r="B21" s="11" t="s">
        <v>1426</v>
      </c>
      <c r="C21" s="53" t="s">
        <v>754</v>
      </c>
      <c r="D21" s="50" t="s">
        <v>1427</v>
      </c>
      <c r="E21" s="9" t="s">
        <v>547</v>
      </c>
      <c r="F21" s="9" t="s">
        <v>48</v>
      </c>
      <c r="G21" s="24">
        <v>80</v>
      </c>
      <c r="H21" s="29">
        <v>808.07</v>
      </c>
      <c r="I21" s="29">
        <v>8.5299999999999994</v>
      </c>
      <c r="J21" s="12" t="s">
        <v>530</v>
      </c>
    </row>
    <row r="22" spans="2:10" x14ac:dyDescent="0.25">
      <c r="B22" s="11" t="s">
        <v>3406</v>
      </c>
      <c r="C22" s="53" t="s">
        <v>2159</v>
      </c>
      <c r="D22" s="50" t="s">
        <v>3407</v>
      </c>
      <c r="E22" s="9" t="s">
        <v>547</v>
      </c>
      <c r="F22" s="9" t="s">
        <v>48</v>
      </c>
      <c r="G22" s="24">
        <v>80000</v>
      </c>
      <c r="H22" s="29">
        <v>807.94</v>
      </c>
      <c r="I22" s="29">
        <v>8.5299999999999994</v>
      </c>
      <c r="J22" s="12" t="s">
        <v>530</v>
      </c>
    </row>
    <row r="23" spans="2:10" x14ac:dyDescent="0.25">
      <c r="B23" s="11" t="s">
        <v>2161</v>
      </c>
      <c r="C23" s="53" t="s">
        <v>2162</v>
      </c>
      <c r="D23" s="50" t="s">
        <v>2163</v>
      </c>
      <c r="E23" s="9" t="s">
        <v>2164</v>
      </c>
      <c r="F23" s="9" t="s">
        <v>81</v>
      </c>
      <c r="G23" s="24">
        <v>75</v>
      </c>
      <c r="H23" s="29">
        <v>805.49</v>
      </c>
      <c r="I23" s="29">
        <v>8.5</v>
      </c>
      <c r="J23" s="12" t="s">
        <v>530</v>
      </c>
    </row>
    <row r="24" spans="2:10" x14ac:dyDescent="0.25">
      <c r="B24" s="11" t="s">
        <v>558</v>
      </c>
      <c r="C24" s="53" t="s">
        <v>73</v>
      </c>
      <c r="D24" s="50" t="s">
        <v>559</v>
      </c>
      <c r="E24" s="9" t="s">
        <v>547</v>
      </c>
      <c r="F24" s="9" t="s">
        <v>48</v>
      </c>
      <c r="G24" s="24">
        <v>80</v>
      </c>
      <c r="H24" s="29">
        <v>805.44</v>
      </c>
      <c r="I24" s="29">
        <v>8.5</v>
      </c>
      <c r="J24" s="12"/>
    </row>
    <row r="25" spans="2:10" x14ac:dyDescent="0.25">
      <c r="B25" s="11" t="s">
        <v>2039</v>
      </c>
      <c r="C25" s="53" t="s">
        <v>66</v>
      </c>
      <c r="D25" s="50" t="s">
        <v>2040</v>
      </c>
      <c r="E25" s="9" t="s">
        <v>547</v>
      </c>
      <c r="F25" s="9" t="s">
        <v>68</v>
      </c>
      <c r="G25" s="24">
        <v>70</v>
      </c>
      <c r="H25" s="29">
        <v>721.84</v>
      </c>
      <c r="I25" s="29">
        <v>7.62</v>
      </c>
      <c r="J25" s="12" t="s">
        <v>530</v>
      </c>
    </row>
    <row r="26" spans="2:10" x14ac:dyDescent="0.25">
      <c r="B26" s="11" t="s">
        <v>2190</v>
      </c>
      <c r="C26" s="53" t="s">
        <v>625</v>
      </c>
      <c r="D26" s="50" t="s">
        <v>2191</v>
      </c>
      <c r="E26" s="9" t="s">
        <v>529</v>
      </c>
      <c r="F26" s="9" t="s">
        <v>48</v>
      </c>
      <c r="G26" s="24">
        <v>70</v>
      </c>
      <c r="H26" s="29">
        <v>712.26</v>
      </c>
      <c r="I26" s="29">
        <v>7.52</v>
      </c>
      <c r="J26" s="12" t="s">
        <v>530</v>
      </c>
    </row>
    <row r="27" spans="2:10" x14ac:dyDescent="0.25">
      <c r="B27" s="11" t="s">
        <v>2238</v>
      </c>
      <c r="C27" s="53" t="s">
        <v>579</v>
      </c>
      <c r="D27" s="50" t="s">
        <v>2239</v>
      </c>
      <c r="E27" s="9" t="s">
        <v>547</v>
      </c>
      <c r="F27" s="9" t="s">
        <v>48</v>
      </c>
      <c r="G27" s="24">
        <v>70</v>
      </c>
      <c r="H27" s="29">
        <v>701.37</v>
      </c>
      <c r="I27" s="29">
        <v>7.4</v>
      </c>
      <c r="J27" s="12" t="s">
        <v>530</v>
      </c>
    </row>
    <row r="28" spans="2:10" x14ac:dyDescent="0.25">
      <c r="B28" s="11" t="s">
        <v>2188</v>
      </c>
      <c r="C28" s="53" t="s">
        <v>42</v>
      </c>
      <c r="D28" s="50" t="s">
        <v>2189</v>
      </c>
      <c r="E28" s="9" t="s">
        <v>547</v>
      </c>
      <c r="F28" s="9" t="s">
        <v>44</v>
      </c>
      <c r="G28" s="24">
        <v>60</v>
      </c>
      <c r="H28" s="29">
        <v>603.5</v>
      </c>
      <c r="I28" s="29">
        <v>6.37</v>
      </c>
      <c r="J28" s="12" t="s">
        <v>530</v>
      </c>
    </row>
    <row r="29" spans="2:10" x14ac:dyDescent="0.25">
      <c r="B29" s="11" t="s">
        <v>2224</v>
      </c>
      <c r="C29" s="53" t="s">
        <v>592</v>
      </c>
      <c r="D29" s="50" t="s">
        <v>2225</v>
      </c>
      <c r="E29" s="9" t="s">
        <v>547</v>
      </c>
      <c r="F29" s="9" t="s">
        <v>48</v>
      </c>
      <c r="G29" s="24">
        <v>40</v>
      </c>
      <c r="H29" s="29">
        <v>406.41</v>
      </c>
      <c r="I29" s="29">
        <v>4.29</v>
      </c>
      <c r="J29" s="12"/>
    </row>
    <row r="30" spans="2:10" x14ac:dyDescent="0.25">
      <c r="B30" s="11" t="s">
        <v>3250</v>
      </c>
      <c r="C30" s="53" t="s">
        <v>215</v>
      </c>
      <c r="D30" s="50" t="s">
        <v>3251</v>
      </c>
      <c r="E30" s="9" t="s">
        <v>547</v>
      </c>
      <c r="F30" s="9" t="s">
        <v>217</v>
      </c>
      <c r="G30" s="24">
        <v>24</v>
      </c>
      <c r="H30" s="29">
        <v>320.19</v>
      </c>
      <c r="I30" s="29">
        <v>3.38</v>
      </c>
      <c r="J30" s="12" t="s">
        <v>530</v>
      </c>
    </row>
    <row r="31" spans="2:10" x14ac:dyDescent="0.25">
      <c r="C31" s="56" t="s">
        <v>161</v>
      </c>
      <c r="D31" s="50"/>
      <c r="E31" s="9"/>
      <c r="F31" s="9"/>
      <c r="G31" s="24"/>
      <c r="H31" s="30">
        <v>9148.49</v>
      </c>
      <c r="I31" s="30">
        <v>96.55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3:10" x14ac:dyDescent="0.25">
      <c r="C33" s="56" t="s">
        <v>7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8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9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10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11</v>
      </c>
      <c r="D41" s="50"/>
      <c r="E41" s="9"/>
      <c r="F41" s="9"/>
      <c r="G41" s="24"/>
      <c r="H41" s="29"/>
      <c r="I41" s="29"/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14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15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16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A51" s="15"/>
      <c r="B51" s="33"/>
      <c r="C51" s="54" t="s">
        <v>17</v>
      </c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21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C60" s="55" t="s">
        <v>22</v>
      </c>
      <c r="D60" s="50"/>
      <c r="E60" s="9"/>
      <c r="F60" s="9"/>
      <c r="G60" s="24"/>
      <c r="H60" s="29"/>
      <c r="I60" s="29"/>
      <c r="J60" s="12"/>
    </row>
    <row r="61" spans="1:10" x14ac:dyDescent="0.25">
      <c r="B61" s="11" t="s">
        <v>174</v>
      </c>
      <c r="C61" s="53" t="s">
        <v>175</v>
      </c>
      <c r="D61" s="50"/>
      <c r="E61" s="9"/>
      <c r="F61" s="9"/>
      <c r="G61" s="24"/>
      <c r="H61" s="29">
        <v>61.95</v>
      </c>
      <c r="I61" s="29">
        <v>0.65</v>
      </c>
      <c r="J61" s="12"/>
    </row>
    <row r="62" spans="1:10" x14ac:dyDescent="0.25">
      <c r="C62" s="56" t="s">
        <v>161</v>
      </c>
      <c r="D62" s="50"/>
      <c r="E62" s="9"/>
      <c r="F62" s="9"/>
      <c r="G62" s="24"/>
      <c r="H62" s="30">
        <v>61.95</v>
      </c>
      <c r="I62" s="30">
        <v>0.65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23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7" t="s">
        <v>3687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B66" s="11"/>
      <c r="C66" s="53" t="s">
        <v>176</v>
      </c>
      <c r="D66" s="50"/>
      <c r="E66" s="9"/>
      <c r="F66" s="9"/>
      <c r="G66" s="24"/>
      <c r="H66" s="29">
        <v>265.05</v>
      </c>
      <c r="I66" s="29">
        <v>2.8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265.05</v>
      </c>
      <c r="I67" s="30">
        <v>2.8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8" t="s">
        <v>177</v>
      </c>
      <c r="D69" s="51"/>
      <c r="E69" s="6"/>
      <c r="F69" s="7"/>
      <c r="G69" s="25"/>
      <c r="H69" s="31">
        <v>9475.49</v>
      </c>
      <c r="I69" s="31">
        <f>SUMIFS(I:I,C:C,"Total")</f>
        <v>100</v>
      </c>
      <c r="J69" s="8"/>
    </row>
    <row r="72" spans="1:10" x14ac:dyDescent="0.25">
      <c r="C72" s="1" t="s">
        <v>178</v>
      </c>
    </row>
    <row r="73" spans="1:10" x14ac:dyDescent="0.25">
      <c r="C73" s="2" t="s">
        <v>179</v>
      </c>
    </row>
    <row r="74" spans="1:10" x14ac:dyDescent="0.25">
      <c r="C74" s="2" t="s">
        <v>180</v>
      </c>
    </row>
    <row r="75" spans="1:10" x14ac:dyDescent="0.25">
      <c r="C7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4"/>
  <dimension ref="A1:J12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3421</v>
      </c>
      <c r="J2" s="34" t="s">
        <v>3592</v>
      </c>
    </row>
    <row r="3" spans="1:10" ht="16.5" x14ac:dyDescent="0.3">
      <c r="C3" s="1" t="s">
        <v>26</v>
      </c>
      <c r="D3" s="26" t="s">
        <v>3422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4045</v>
      </c>
      <c r="H10" s="29">
        <v>38.83</v>
      </c>
      <c r="I10" s="29">
        <v>0.83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5515</v>
      </c>
      <c r="H11" s="29">
        <v>31.52</v>
      </c>
      <c r="I11" s="29">
        <v>0.68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4136</v>
      </c>
      <c r="H12" s="29">
        <v>29.99</v>
      </c>
      <c r="I12" s="29">
        <v>0.64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6182</v>
      </c>
      <c r="H13" s="29">
        <v>28.38</v>
      </c>
      <c r="I13" s="29">
        <v>0.61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133</v>
      </c>
      <c r="H14" s="29">
        <v>27.93</v>
      </c>
      <c r="I14" s="29">
        <v>0.6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1393</v>
      </c>
      <c r="H15" s="29">
        <v>24.88</v>
      </c>
      <c r="I15" s="29">
        <v>0.53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1739</v>
      </c>
      <c r="H16" s="29">
        <v>23.7</v>
      </c>
      <c r="I16" s="29">
        <v>0.51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8163</v>
      </c>
      <c r="H17" s="29">
        <v>23.07</v>
      </c>
      <c r="I17" s="29">
        <v>0.49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8200</v>
      </c>
      <c r="H18" s="29">
        <v>22.26</v>
      </c>
      <c r="I18" s="29">
        <v>0.48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1666</v>
      </c>
      <c r="H19" s="29">
        <v>21.71</v>
      </c>
      <c r="I19" s="29">
        <v>0.47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1457</v>
      </c>
      <c r="H20" s="29">
        <v>21.48</v>
      </c>
      <c r="I20" s="29">
        <v>0.46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1160</v>
      </c>
      <c r="H21" s="29">
        <v>21.14</v>
      </c>
      <c r="I21" s="29">
        <v>0.45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2623</v>
      </c>
      <c r="H22" s="29">
        <v>21</v>
      </c>
      <c r="I22" s="29">
        <v>0.45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1152</v>
      </c>
      <c r="H23" s="29">
        <v>20.86</v>
      </c>
      <c r="I23" s="29">
        <v>0.45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1835</v>
      </c>
      <c r="H24" s="29">
        <v>20.68</v>
      </c>
      <c r="I24" s="29">
        <v>0.44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5645</v>
      </c>
      <c r="H25" s="29">
        <v>20.32</v>
      </c>
      <c r="I25" s="29">
        <v>0.44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560</v>
      </c>
      <c r="H26" s="29">
        <v>19.96</v>
      </c>
      <c r="I26" s="29">
        <v>0.43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3257</v>
      </c>
      <c r="H27" s="29">
        <v>19.75</v>
      </c>
      <c r="I27" s="29">
        <v>0.42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3924</v>
      </c>
      <c r="H28" s="29">
        <v>19.72</v>
      </c>
      <c r="I28" s="29">
        <v>0.42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2736</v>
      </c>
      <c r="H29" s="29">
        <v>18.260000000000002</v>
      </c>
      <c r="I29" s="29">
        <v>0.39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2998</v>
      </c>
      <c r="H30" s="29">
        <v>17.36</v>
      </c>
      <c r="I30" s="29">
        <v>0.37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13119</v>
      </c>
      <c r="H31" s="29">
        <v>17</v>
      </c>
      <c r="I31" s="29">
        <v>0.36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8032</v>
      </c>
      <c r="H32" s="29">
        <v>16.440000000000001</v>
      </c>
      <c r="I32" s="29">
        <v>0.35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1214</v>
      </c>
      <c r="H33" s="29">
        <v>15.27</v>
      </c>
      <c r="I33" s="29">
        <v>0.33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1052</v>
      </c>
      <c r="H34" s="29">
        <v>15.19</v>
      </c>
      <c r="I34" s="29">
        <v>0.33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94</v>
      </c>
      <c r="H35" s="29">
        <v>15.17</v>
      </c>
      <c r="I35" s="29">
        <v>0.33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6766</v>
      </c>
      <c r="H36" s="29">
        <v>14.86</v>
      </c>
      <c r="I36" s="29">
        <v>0.32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973</v>
      </c>
      <c r="H37" s="29">
        <v>14.31</v>
      </c>
      <c r="I37" s="29">
        <v>0.31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924</v>
      </c>
      <c r="H38" s="29">
        <v>14.06</v>
      </c>
      <c r="I38" s="29">
        <v>0.3</v>
      </c>
      <c r="J38" s="12"/>
    </row>
    <row r="39" spans="2:10" x14ac:dyDescent="0.25">
      <c r="B39" s="11" t="s">
        <v>1865</v>
      </c>
      <c r="C39" s="53" t="s">
        <v>1866</v>
      </c>
      <c r="D39" s="50" t="s">
        <v>1867</v>
      </c>
      <c r="E39" s="9"/>
      <c r="F39" s="9" t="s">
        <v>48</v>
      </c>
      <c r="G39" s="24">
        <v>396</v>
      </c>
      <c r="H39" s="29">
        <v>14.01</v>
      </c>
      <c r="I39" s="29">
        <v>0.3</v>
      </c>
      <c r="J39" s="12"/>
    </row>
    <row r="40" spans="2:10" x14ac:dyDescent="0.25">
      <c r="B40" s="11" t="s">
        <v>953</v>
      </c>
      <c r="C40" s="53" t="s">
        <v>954</v>
      </c>
      <c r="D40" s="50" t="s">
        <v>955</v>
      </c>
      <c r="E40" s="9"/>
      <c r="F40" s="9" t="s">
        <v>773</v>
      </c>
      <c r="G40" s="24">
        <v>63</v>
      </c>
      <c r="H40" s="29">
        <v>13.89</v>
      </c>
      <c r="I40" s="29">
        <v>0.3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3075</v>
      </c>
      <c r="H41" s="29">
        <v>13.83</v>
      </c>
      <c r="I41" s="29">
        <v>0.3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13037</v>
      </c>
      <c r="H42" s="29">
        <v>13.68</v>
      </c>
      <c r="I42" s="29">
        <v>0.28999999999999998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4854</v>
      </c>
      <c r="H43" s="29">
        <v>13.67</v>
      </c>
      <c r="I43" s="29">
        <v>0.28999999999999998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11834</v>
      </c>
      <c r="H44" s="29">
        <v>13.55</v>
      </c>
      <c r="I44" s="29">
        <v>0.28999999999999998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2654</v>
      </c>
      <c r="H45" s="29">
        <v>13.18</v>
      </c>
      <c r="I45" s="29">
        <v>0.28000000000000003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15725</v>
      </c>
      <c r="H46" s="29">
        <v>12.45</v>
      </c>
      <c r="I46" s="29">
        <v>0.27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103</v>
      </c>
      <c r="H47" s="29">
        <v>11.74</v>
      </c>
      <c r="I47" s="29">
        <v>0.25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3646</v>
      </c>
      <c r="H48" s="29">
        <v>10.59</v>
      </c>
      <c r="I48" s="29">
        <v>0.23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1696</v>
      </c>
      <c r="H49" s="29">
        <v>9.86</v>
      </c>
      <c r="I49" s="29">
        <v>0.21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9372</v>
      </c>
      <c r="H50" s="29">
        <v>9.61</v>
      </c>
      <c r="I50" s="29">
        <v>0.21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6780</v>
      </c>
      <c r="H51" s="29">
        <v>8.16</v>
      </c>
      <c r="I51" s="29">
        <v>0.17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11577</v>
      </c>
      <c r="H52" s="29">
        <v>7.59</v>
      </c>
      <c r="I52" s="29">
        <v>0.16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253</v>
      </c>
      <c r="H53" s="29">
        <v>7.42</v>
      </c>
      <c r="I53" s="29">
        <v>0.16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2798</v>
      </c>
      <c r="H54" s="29">
        <v>7.11</v>
      </c>
      <c r="I54" s="29">
        <v>0.15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2685</v>
      </c>
      <c r="H55" s="29">
        <v>6.99</v>
      </c>
      <c r="I55" s="29">
        <v>0.15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25258</v>
      </c>
      <c r="H56" s="29">
        <v>6.01</v>
      </c>
      <c r="I56" s="29">
        <v>0.13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2772</v>
      </c>
      <c r="H57" s="29">
        <v>5.97</v>
      </c>
      <c r="I57" s="29">
        <v>0.13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81680</v>
      </c>
      <c r="H58" s="29">
        <v>5.6</v>
      </c>
      <c r="I58" s="29">
        <v>0.12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2702</v>
      </c>
      <c r="H59" s="29">
        <v>4.01</v>
      </c>
      <c r="I59" s="29">
        <v>0.09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824.02</v>
      </c>
      <c r="I60" s="30">
        <v>17.670000000000002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6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1251</v>
      </c>
      <c r="C68" s="53" t="s">
        <v>869</v>
      </c>
      <c r="D68" s="50" t="s">
        <v>1252</v>
      </c>
      <c r="E68" s="9" t="s">
        <v>547</v>
      </c>
      <c r="F68" s="9" t="s">
        <v>44</v>
      </c>
      <c r="G68" s="24">
        <v>40</v>
      </c>
      <c r="H68" s="29">
        <v>404.07</v>
      </c>
      <c r="I68" s="29">
        <v>8.66</v>
      </c>
      <c r="J68" s="12" t="s">
        <v>530</v>
      </c>
    </row>
    <row r="69" spans="1:10" x14ac:dyDescent="0.25">
      <c r="B69" s="11" t="s">
        <v>966</v>
      </c>
      <c r="C69" s="53" t="s">
        <v>754</v>
      </c>
      <c r="D69" s="50" t="s">
        <v>967</v>
      </c>
      <c r="E69" s="9" t="s">
        <v>547</v>
      </c>
      <c r="F69" s="9" t="s">
        <v>48</v>
      </c>
      <c r="G69" s="24">
        <v>35</v>
      </c>
      <c r="H69" s="29">
        <v>368.23</v>
      </c>
      <c r="I69" s="29">
        <v>7.9</v>
      </c>
      <c r="J69" s="12" t="s">
        <v>530</v>
      </c>
    </row>
    <row r="70" spans="1:10" x14ac:dyDescent="0.25">
      <c r="B70" s="11" t="s">
        <v>2278</v>
      </c>
      <c r="C70" s="53" t="s">
        <v>592</v>
      </c>
      <c r="D70" s="50" t="s">
        <v>2279</v>
      </c>
      <c r="E70" s="9" t="s">
        <v>547</v>
      </c>
      <c r="F70" s="9" t="s">
        <v>48</v>
      </c>
      <c r="G70" s="24">
        <v>35</v>
      </c>
      <c r="H70" s="29">
        <v>367.27</v>
      </c>
      <c r="I70" s="29">
        <v>7.88</v>
      </c>
      <c r="J70" s="12" t="s">
        <v>530</v>
      </c>
    </row>
    <row r="71" spans="1:10" x14ac:dyDescent="0.25">
      <c r="B71" s="11" t="s">
        <v>2190</v>
      </c>
      <c r="C71" s="53" t="s">
        <v>625</v>
      </c>
      <c r="D71" s="50" t="s">
        <v>2191</v>
      </c>
      <c r="E71" s="9" t="s">
        <v>529</v>
      </c>
      <c r="F71" s="9" t="s">
        <v>48</v>
      </c>
      <c r="G71" s="24">
        <v>35</v>
      </c>
      <c r="H71" s="29">
        <v>356.13</v>
      </c>
      <c r="I71" s="29">
        <v>7.64</v>
      </c>
      <c r="J71" s="12" t="s">
        <v>530</v>
      </c>
    </row>
    <row r="72" spans="1:10" x14ac:dyDescent="0.25">
      <c r="B72" s="11" t="s">
        <v>2167</v>
      </c>
      <c r="C72" s="53" t="s">
        <v>571</v>
      </c>
      <c r="D72" s="50" t="s">
        <v>2168</v>
      </c>
      <c r="E72" s="9" t="s">
        <v>547</v>
      </c>
      <c r="F72" s="9" t="s">
        <v>48</v>
      </c>
      <c r="G72" s="24">
        <v>35</v>
      </c>
      <c r="H72" s="29">
        <v>354.21</v>
      </c>
      <c r="I72" s="29">
        <v>7.6</v>
      </c>
      <c r="J72" s="12"/>
    </row>
    <row r="73" spans="1:10" x14ac:dyDescent="0.25">
      <c r="B73" s="11" t="s">
        <v>526</v>
      </c>
      <c r="C73" s="53" t="s">
        <v>527</v>
      </c>
      <c r="D73" s="50" t="s">
        <v>528</v>
      </c>
      <c r="E73" s="9" t="s">
        <v>529</v>
      </c>
      <c r="F73" s="9" t="s">
        <v>217</v>
      </c>
      <c r="G73" s="24">
        <v>35</v>
      </c>
      <c r="H73" s="29">
        <v>353.83</v>
      </c>
      <c r="I73" s="29">
        <v>7.59</v>
      </c>
      <c r="J73" s="12" t="s">
        <v>530</v>
      </c>
    </row>
    <row r="74" spans="1:10" x14ac:dyDescent="0.25">
      <c r="B74" s="11" t="s">
        <v>3423</v>
      </c>
      <c r="C74" s="53" t="s">
        <v>579</v>
      </c>
      <c r="D74" s="50" t="s">
        <v>3424</v>
      </c>
      <c r="E74" s="9" t="s">
        <v>547</v>
      </c>
      <c r="F74" s="9" t="s">
        <v>48</v>
      </c>
      <c r="G74" s="24">
        <v>35</v>
      </c>
      <c r="H74" s="29">
        <v>351.3</v>
      </c>
      <c r="I74" s="29">
        <v>7.53</v>
      </c>
      <c r="J74" s="12" t="s">
        <v>530</v>
      </c>
    </row>
    <row r="75" spans="1:10" x14ac:dyDescent="0.25">
      <c r="B75" s="11" t="s">
        <v>2276</v>
      </c>
      <c r="C75" s="53" t="s">
        <v>215</v>
      </c>
      <c r="D75" s="50" t="s">
        <v>2277</v>
      </c>
      <c r="E75" s="9" t="s">
        <v>547</v>
      </c>
      <c r="F75" s="9" t="s">
        <v>217</v>
      </c>
      <c r="G75" s="24">
        <v>24</v>
      </c>
      <c r="H75" s="29">
        <v>324.33</v>
      </c>
      <c r="I75" s="29">
        <v>6.95</v>
      </c>
      <c r="J75" s="12" t="s">
        <v>530</v>
      </c>
    </row>
    <row r="76" spans="1:10" x14ac:dyDescent="0.25">
      <c r="B76" s="11" t="s">
        <v>3406</v>
      </c>
      <c r="C76" s="53" t="s">
        <v>2159</v>
      </c>
      <c r="D76" s="50" t="s">
        <v>3407</v>
      </c>
      <c r="E76" s="9" t="s">
        <v>547</v>
      </c>
      <c r="F76" s="9" t="s">
        <v>48</v>
      </c>
      <c r="G76" s="24">
        <v>20000</v>
      </c>
      <c r="H76" s="29">
        <v>201.99</v>
      </c>
      <c r="I76" s="29">
        <v>4.33</v>
      </c>
      <c r="J76" s="12" t="s">
        <v>530</v>
      </c>
    </row>
    <row r="77" spans="1:10" x14ac:dyDescent="0.25">
      <c r="C77" s="56" t="s">
        <v>161</v>
      </c>
      <c r="D77" s="50"/>
      <c r="E77" s="9"/>
      <c r="F77" s="9"/>
      <c r="G77" s="24"/>
      <c r="H77" s="30">
        <v>3081.36</v>
      </c>
      <c r="I77" s="30">
        <v>66.08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6" t="s">
        <v>7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3:10" x14ac:dyDescent="0.25">
      <c r="C81" s="56" t="s">
        <v>8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53"/>
      <c r="D82" s="50"/>
      <c r="E82" s="9"/>
      <c r="F82" s="9"/>
      <c r="G82" s="24"/>
      <c r="H82" s="29"/>
      <c r="I82" s="29"/>
      <c r="J82" s="12"/>
    </row>
    <row r="83" spans="3:10" x14ac:dyDescent="0.25">
      <c r="C83" s="56" t="s">
        <v>9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53"/>
      <c r="D84" s="50"/>
      <c r="E84" s="9"/>
      <c r="F84" s="9"/>
      <c r="G84" s="24"/>
      <c r="H84" s="29"/>
      <c r="I84" s="29"/>
      <c r="J84" s="12"/>
    </row>
    <row r="85" spans="3:10" x14ac:dyDescent="0.25">
      <c r="C85" s="56" t="s">
        <v>10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53"/>
      <c r="D86" s="50"/>
      <c r="E86" s="9"/>
      <c r="F86" s="9"/>
      <c r="G86" s="24"/>
      <c r="H86" s="29"/>
      <c r="I86" s="29"/>
      <c r="J86" s="12"/>
    </row>
    <row r="87" spans="3:10" x14ac:dyDescent="0.25">
      <c r="C87" s="56" t="s">
        <v>11</v>
      </c>
      <c r="D87" s="50"/>
      <c r="E87" s="9"/>
      <c r="F87" s="9"/>
      <c r="G87" s="24"/>
      <c r="H87" s="29"/>
      <c r="I87" s="29"/>
      <c r="J87" s="12"/>
    </row>
    <row r="88" spans="3:10" x14ac:dyDescent="0.25">
      <c r="C88" s="53"/>
      <c r="D88" s="50"/>
      <c r="E88" s="9"/>
      <c r="F88" s="9"/>
      <c r="G88" s="24"/>
      <c r="H88" s="29"/>
      <c r="I88" s="29"/>
      <c r="J88" s="12"/>
    </row>
    <row r="89" spans="3:10" x14ac:dyDescent="0.25">
      <c r="C89" s="56" t="s">
        <v>13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53"/>
      <c r="D90" s="50"/>
      <c r="E90" s="9"/>
      <c r="F90" s="9"/>
      <c r="G90" s="24"/>
      <c r="H90" s="29"/>
      <c r="I90" s="29"/>
      <c r="J90" s="12"/>
    </row>
    <row r="91" spans="3:10" x14ac:dyDescent="0.25">
      <c r="C91" s="56" t="s">
        <v>14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53"/>
      <c r="D92" s="50"/>
      <c r="E92" s="9"/>
      <c r="F92" s="9"/>
      <c r="G92" s="24"/>
      <c r="H92" s="29"/>
      <c r="I92" s="29"/>
      <c r="J92" s="12"/>
    </row>
    <row r="93" spans="3:10" x14ac:dyDescent="0.25">
      <c r="C93" s="56" t="s">
        <v>15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53"/>
      <c r="D94" s="50"/>
      <c r="E94" s="9"/>
      <c r="F94" s="9"/>
      <c r="G94" s="24"/>
      <c r="H94" s="29"/>
      <c r="I94" s="29"/>
      <c r="J94" s="12"/>
    </row>
    <row r="95" spans="3:10" x14ac:dyDescent="0.25">
      <c r="C95" s="56" t="s">
        <v>16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17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4" t="s">
        <v>18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A99" s="33"/>
      <c r="B99" s="33"/>
      <c r="C99" s="54"/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19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20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21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C106" s="55" t="s">
        <v>22</v>
      </c>
      <c r="D106" s="50"/>
      <c r="E106" s="9"/>
      <c r="F106" s="9"/>
      <c r="G106" s="24"/>
      <c r="H106" s="29"/>
      <c r="I106" s="29"/>
      <c r="J106" s="12"/>
    </row>
    <row r="107" spans="1:10" x14ac:dyDescent="0.25">
      <c r="B107" s="11" t="s">
        <v>174</v>
      </c>
      <c r="C107" s="53" t="s">
        <v>175</v>
      </c>
      <c r="D107" s="50"/>
      <c r="E107" s="9"/>
      <c r="F107" s="9"/>
      <c r="G107" s="24"/>
      <c r="H107" s="29">
        <v>664.16</v>
      </c>
      <c r="I107" s="29">
        <v>14.24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664.16</v>
      </c>
      <c r="I108" s="30">
        <v>14.24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A110" s="15"/>
      <c r="B110" s="33"/>
      <c r="C110" s="54" t="s">
        <v>23</v>
      </c>
      <c r="D110" s="50"/>
      <c r="E110" s="9"/>
      <c r="F110" s="9"/>
      <c r="G110" s="24"/>
      <c r="H110" s="29"/>
      <c r="I110" s="29"/>
      <c r="J110" s="12"/>
    </row>
    <row r="111" spans="1:10" x14ac:dyDescent="0.25">
      <c r="A111" s="33"/>
      <c r="B111" s="33"/>
      <c r="C111" s="57" t="s">
        <v>3687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1:10" x14ac:dyDescent="0.25">
      <c r="B112" s="11"/>
      <c r="C112" s="53" t="s">
        <v>176</v>
      </c>
      <c r="D112" s="50"/>
      <c r="E112" s="9"/>
      <c r="F112" s="9"/>
      <c r="G112" s="24"/>
      <c r="H112" s="29">
        <v>94.03</v>
      </c>
      <c r="I112" s="29">
        <v>2.0100000000000002</v>
      </c>
      <c r="J112" s="12"/>
    </row>
    <row r="113" spans="3:10" x14ac:dyDescent="0.25">
      <c r="C113" s="56" t="s">
        <v>161</v>
      </c>
      <c r="D113" s="50"/>
      <c r="E113" s="9"/>
      <c r="F113" s="9"/>
      <c r="G113" s="24"/>
      <c r="H113" s="30">
        <v>94.03</v>
      </c>
      <c r="I113" s="30">
        <v>2.0100000000000002</v>
      </c>
      <c r="J113" s="12"/>
    </row>
    <row r="114" spans="3:10" x14ac:dyDescent="0.25">
      <c r="C114" s="53"/>
      <c r="D114" s="50"/>
      <c r="E114" s="9"/>
      <c r="F114" s="9"/>
      <c r="G114" s="24"/>
      <c r="H114" s="29"/>
      <c r="I114" s="29"/>
      <c r="J114" s="12"/>
    </row>
    <row r="115" spans="3:10" x14ac:dyDescent="0.25">
      <c r="C115" s="58" t="s">
        <v>177</v>
      </c>
      <c r="D115" s="51"/>
      <c r="E115" s="6"/>
      <c r="F115" s="7"/>
      <c r="G115" s="25"/>
      <c r="H115" s="31">
        <v>4663.57</v>
      </c>
      <c r="I115" s="31">
        <f>SUMIFS(I:I,C:C,"Total")</f>
        <v>100</v>
      </c>
      <c r="J115" s="8"/>
    </row>
    <row r="118" spans="3:10" x14ac:dyDescent="0.25">
      <c r="C118" s="1" t="s">
        <v>178</v>
      </c>
    </row>
    <row r="119" spans="3:10" x14ac:dyDescent="0.25">
      <c r="C119" s="2" t="s">
        <v>179</v>
      </c>
    </row>
    <row r="120" spans="3:10" x14ac:dyDescent="0.25">
      <c r="C120" s="2" t="s">
        <v>180</v>
      </c>
    </row>
    <row r="121" spans="3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5"/>
  <dimension ref="A1:J7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3425</v>
      </c>
      <c r="J2" s="34" t="s">
        <v>3592</v>
      </c>
    </row>
    <row r="3" spans="1:10" ht="16.5" x14ac:dyDescent="0.3">
      <c r="C3" s="1" t="s">
        <v>26</v>
      </c>
      <c r="D3" s="26" t="s">
        <v>3426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2059</v>
      </c>
      <c r="C18" s="53" t="s">
        <v>571</v>
      </c>
      <c r="D18" s="50" t="s">
        <v>2060</v>
      </c>
      <c r="E18" s="9" t="s">
        <v>547</v>
      </c>
      <c r="F18" s="9" t="s">
        <v>48</v>
      </c>
      <c r="G18" s="24">
        <v>70</v>
      </c>
      <c r="H18" s="29">
        <v>703.61</v>
      </c>
      <c r="I18" s="29">
        <v>9.25</v>
      </c>
      <c r="J18" s="12" t="s">
        <v>530</v>
      </c>
    </row>
    <row r="19" spans="2:10" x14ac:dyDescent="0.25">
      <c r="B19" s="11" t="s">
        <v>3423</v>
      </c>
      <c r="C19" s="53" t="s">
        <v>579</v>
      </c>
      <c r="D19" s="50" t="s">
        <v>3424</v>
      </c>
      <c r="E19" s="9" t="s">
        <v>547</v>
      </c>
      <c r="F19" s="9" t="s">
        <v>48</v>
      </c>
      <c r="G19" s="24">
        <v>70</v>
      </c>
      <c r="H19" s="29">
        <v>702.6</v>
      </c>
      <c r="I19" s="29">
        <v>9.24</v>
      </c>
      <c r="J19" s="12" t="s">
        <v>530</v>
      </c>
    </row>
    <row r="20" spans="2:10" x14ac:dyDescent="0.25">
      <c r="B20" s="11" t="s">
        <v>2039</v>
      </c>
      <c r="C20" s="53" t="s">
        <v>66</v>
      </c>
      <c r="D20" s="50" t="s">
        <v>2040</v>
      </c>
      <c r="E20" s="9" t="s">
        <v>547</v>
      </c>
      <c r="F20" s="9" t="s">
        <v>68</v>
      </c>
      <c r="G20" s="24">
        <v>65</v>
      </c>
      <c r="H20" s="29">
        <v>670.28</v>
      </c>
      <c r="I20" s="29">
        <v>8.81</v>
      </c>
      <c r="J20" s="12" t="s">
        <v>530</v>
      </c>
    </row>
    <row r="21" spans="2:10" x14ac:dyDescent="0.25">
      <c r="B21" s="11" t="s">
        <v>2190</v>
      </c>
      <c r="C21" s="53" t="s">
        <v>625</v>
      </c>
      <c r="D21" s="50" t="s">
        <v>2191</v>
      </c>
      <c r="E21" s="9" t="s">
        <v>529</v>
      </c>
      <c r="F21" s="9" t="s">
        <v>48</v>
      </c>
      <c r="G21" s="24">
        <v>65</v>
      </c>
      <c r="H21" s="29">
        <v>661.38</v>
      </c>
      <c r="I21" s="29">
        <v>8.69</v>
      </c>
      <c r="J21" s="12" t="s">
        <v>530</v>
      </c>
    </row>
    <row r="22" spans="2:10" x14ac:dyDescent="0.25">
      <c r="B22" s="11" t="s">
        <v>1426</v>
      </c>
      <c r="C22" s="53" t="s">
        <v>754</v>
      </c>
      <c r="D22" s="50" t="s">
        <v>1427</v>
      </c>
      <c r="E22" s="9" t="s">
        <v>547</v>
      </c>
      <c r="F22" s="9" t="s">
        <v>48</v>
      </c>
      <c r="G22" s="24">
        <v>65</v>
      </c>
      <c r="H22" s="29">
        <v>656.56</v>
      </c>
      <c r="I22" s="29">
        <v>8.6300000000000008</v>
      </c>
      <c r="J22" s="12" t="s">
        <v>530</v>
      </c>
    </row>
    <row r="23" spans="2:10" x14ac:dyDescent="0.25">
      <c r="B23" s="11" t="s">
        <v>2188</v>
      </c>
      <c r="C23" s="53" t="s">
        <v>42</v>
      </c>
      <c r="D23" s="50" t="s">
        <v>2189</v>
      </c>
      <c r="E23" s="9" t="s">
        <v>547</v>
      </c>
      <c r="F23" s="9" t="s">
        <v>44</v>
      </c>
      <c r="G23" s="24">
        <v>65</v>
      </c>
      <c r="H23" s="29">
        <v>653.79</v>
      </c>
      <c r="I23" s="29">
        <v>8.59</v>
      </c>
      <c r="J23" s="12" t="s">
        <v>530</v>
      </c>
    </row>
    <row r="24" spans="2:10" x14ac:dyDescent="0.25">
      <c r="B24" s="11" t="s">
        <v>3406</v>
      </c>
      <c r="C24" s="53" t="s">
        <v>2159</v>
      </c>
      <c r="D24" s="50" t="s">
        <v>3407</v>
      </c>
      <c r="E24" s="9" t="s">
        <v>547</v>
      </c>
      <c r="F24" s="9" t="s">
        <v>48</v>
      </c>
      <c r="G24" s="24">
        <v>60000</v>
      </c>
      <c r="H24" s="29">
        <v>605.96</v>
      </c>
      <c r="I24" s="29">
        <v>7.97</v>
      </c>
      <c r="J24" s="12" t="s">
        <v>530</v>
      </c>
    </row>
    <row r="25" spans="2:10" x14ac:dyDescent="0.25">
      <c r="B25" s="11" t="s">
        <v>2267</v>
      </c>
      <c r="C25" s="53" t="s">
        <v>592</v>
      </c>
      <c r="D25" s="50" t="s">
        <v>2268</v>
      </c>
      <c r="E25" s="9" t="s">
        <v>547</v>
      </c>
      <c r="F25" s="9" t="s">
        <v>48</v>
      </c>
      <c r="G25" s="24">
        <v>60</v>
      </c>
      <c r="H25" s="29">
        <v>603.34</v>
      </c>
      <c r="I25" s="29">
        <v>7.93</v>
      </c>
      <c r="J25" s="12" t="s">
        <v>530</v>
      </c>
    </row>
    <row r="26" spans="2:10" x14ac:dyDescent="0.25">
      <c r="B26" s="11" t="s">
        <v>2234</v>
      </c>
      <c r="C26" s="53" t="s">
        <v>1366</v>
      </c>
      <c r="D26" s="50" t="s">
        <v>2235</v>
      </c>
      <c r="E26" s="9" t="s">
        <v>1460</v>
      </c>
      <c r="F26" s="9" t="s">
        <v>48</v>
      </c>
      <c r="G26" s="24">
        <v>50</v>
      </c>
      <c r="H26" s="29">
        <v>504.53</v>
      </c>
      <c r="I26" s="29">
        <v>6.63</v>
      </c>
      <c r="J26" s="12" t="s">
        <v>530</v>
      </c>
    </row>
    <row r="27" spans="2:10" x14ac:dyDescent="0.25">
      <c r="B27" s="11" t="s">
        <v>2245</v>
      </c>
      <c r="C27" s="53" t="s">
        <v>1294</v>
      </c>
      <c r="D27" s="50" t="s">
        <v>2246</v>
      </c>
      <c r="E27" s="9" t="s">
        <v>547</v>
      </c>
      <c r="F27" s="9" t="s">
        <v>48</v>
      </c>
      <c r="G27" s="24">
        <v>50</v>
      </c>
      <c r="H27" s="29">
        <v>406.61</v>
      </c>
      <c r="I27" s="29">
        <v>5.34</v>
      </c>
      <c r="J27" s="12" t="s">
        <v>530</v>
      </c>
    </row>
    <row r="28" spans="2:10" x14ac:dyDescent="0.25">
      <c r="B28" s="11" t="s">
        <v>558</v>
      </c>
      <c r="C28" s="53" t="s">
        <v>73</v>
      </c>
      <c r="D28" s="50" t="s">
        <v>559</v>
      </c>
      <c r="E28" s="9" t="s">
        <v>547</v>
      </c>
      <c r="F28" s="9" t="s">
        <v>48</v>
      </c>
      <c r="G28" s="24">
        <v>40</v>
      </c>
      <c r="H28" s="29">
        <v>402.72</v>
      </c>
      <c r="I28" s="29">
        <v>5.29</v>
      </c>
      <c r="J28" s="12"/>
    </row>
    <row r="29" spans="2:10" x14ac:dyDescent="0.25">
      <c r="B29" s="11" t="s">
        <v>2161</v>
      </c>
      <c r="C29" s="53" t="s">
        <v>2162</v>
      </c>
      <c r="D29" s="50" t="s">
        <v>2163</v>
      </c>
      <c r="E29" s="9" t="s">
        <v>2164</v>
      </c>
      <c r="F29" s="9" t="s">
        <v>81</v>
      </c>
      <c r="G29" s="24">
        <v>28</v>
      </c>
      <c r="H29" s="29">
        <v>300.70999999999998</v>
      </c>
      <c r="I29" s="29">
        <v>3.95</v>
      </c>
      <c r="J29" s="12" t="s">
        <v>530</v>
      </c>
    </row>
    <row r="30" spans="2:10" x14ac:dyDescent="0.25">
      <c r="B30" s="11" t="s">
        <v>2232</v>
      </c>
      <c r="C30" s="53" t="s">
        <v>1434</v>
      </c>
      <c r="D30" s="50" t="s">
        <v>2233</v>
      </c>
      <c r="E30" s="9" t="s">
        <v>547</v>
      </c>
      <c r="F30" s="9" t="s">
        <v>259</v>
      </c>
      <c r="G30" s="24">
        <v>20</v>
      </c>
      <c r="H30" s="29">
        <v>204.66</v>
      </c>
      <c r="I30" s="29">
        <v>2.69</v>
      </c>
      <c r="J30" s="12" t="s">
        <v>530</v>
      </c>
    </row>
    <row r="31" spans="2:10" x14ac:dyDescent="0.25">
      <c r="B31" s="11" t="s">
        <v>3419</v>
      </c>
      <c r="C31" s="53" t="s">
        <v>1302</v>
      </c>
      <c r="D31" s="50" t="s">
        <v>3420</v>
      </c>
      <c r="E31" s="9" t="s">
        <v>547</v>
      </c>
      <c r="F31" s="9" t="s">
        <v>48</v>
      </c>
      <c r="G31" s="24">
        <v>20</v>
      </c>
      <c r="H31" s="29">
        <v>202.4</v>
      </c>
      <c r="I31" s="29">
        <v>2.66</v>
      </c>
      <c r="J31" s="12" t="s">
        <v>530</v>
      </c>
    </row>
    <row r="32" spans="2:10" x14ac:dyDescent="0.25">
      <c r="B32" s="11" t="s">
        <v>2265</v>
      </c>
      <c r="C32" s="53" t="s">
        <v>215</v>
      </c>
      <c r="D32" s="50" t="s">
        <v>2266</v>
      </c>
      <c r="E32" s="9" t="s">
        <v>547</v>
      </c>
      <c r="F32" s="9" t="s">
        <v>217</v>
      </c>
      <c r="G32" s="24">
        <v>8</v>
      </c>
      <c r="H32" s="29">
        <v>106.48</v>
      </c>
      <c r="I32" s="29">
        <v>1.4</v>
      </c>
      <c r="J32" s="12" t="s">
        <v>530</v>
      </c>
    </row>
    <row r="33" spans="3:10" x14ac:dyDescent="0.25">
      <c r="C33" s="56" t="s">
        <v>161</v>
      </c>
      <c r="D33" s="50"/>
      <c r="E33" s="9"/>
      <c r="F33" s="9"/>
      <c r="G33" s="24"/>
      <c r="H33" s="30">
        <v>7385.63</v>
      </c>
      <c r="I33" s="30">
        <v>97.07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11</v>
      </c>
      <c r="D43" s="50"/>
      <c r="E43" s="9"/>
      <c r="F43" s="9"/>
      <c r="G43" s="24"/>
      <c r="H43" s="29"/>
      <c r="I43" s="29"/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13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14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15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16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17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18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19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20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21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C62" s="55" t="s">
        <v>22</v>
      </c>
      <c r="D62" s="50"/>
      <c r="E62" s="9"/>
      <c r="F62" s="9"/>
      <c r="G62" s="24"/>
      <c r="H62" s="29"/>
      <c r="I62" s="29"/>
      <c r="J62" s="12"/>
    </row>
    <row r="63" spans="1:10" x14ac:dyDescent="0.25">
      <c r="B63" s="11" t="s">
        <v>174</v>
      </c>
      <c r="C63" s="53" t="s">
        <v>175</v>
      </c>
      <c r="D63" s="50"/>
      <c r="E63" s="9"/>
      <c r="F63" s="9"/>
      <c r="G63" s="24"/>
      <c r="H63" s="29">
        <v>80.84</v>
      </c>
      <c r="I63" s="29">
        <v>1.06</v>
      </c>
      <c r="J63" s="12"/>
    </row>
    <row r="64" spans="1:10" x14ac:dyDescent="0.25">
      <c r="C64" s="56" t="s">
        <v>161</v>
      </c>
      <c r="D64" s="50"/>
      <c r="E64" s="9"/>
      <c r="F64" s="9"/>
      <c r="G64" s="24"/>
      <c r="H64" s="30">
        <v>80.84</v>
      </c>
      <c r="I64" s="30">
        <v>1.06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23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7" t="s">
        <v>3687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B68" s="11"/>
      <c r="C68" s="53" t="s">
        <v>176</v>
      </c>
      <c r="D68" s="50"/>
      <c r="E68" s="9"/>
      <c r="F68" s="9"/>
      <c r="G68" s="24"/>
      <c r="H68" s="29">
        <v>141.19</v>
      </c>
      <c r="I68" s="29">
        <v>1.87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141.19</v>
      </c>
      <c r="I69" s="30">
        <v>1.87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8" t="s">
        <v>177</v>
      </c>
      <c r="D71" s="51"/>
      <c r="E71" s="6"/>
      <c r="F71" s="7"/>
      <c r="G71" s="25"/>
      <c r="H71" s="31">
        <v>7607.66</v>
      </c>
      <c r="I71" s="31">
        <f>SUMIFS(I:I,C:C,"Total")</f>
        <v>100</v>
      </c>
      <c r="J71" s="8"/>
    </row>
    <row r="74" spans="1:10" x14ac:dyDescent="0.25">
      <c r="C74" s="1" t="s">
        <v>178</v>
      </c>
    </row>
    <row r="75" spans="1:10" x14ac:dyDescent="0.25">
      <c r="C75" s="2" t="s">
        <v>179</v>
      </c>
    </row>
    <row r="76" spans="1:10" x14ac:dyDescent="0.25">
      <c r="C76" s="2" t="s">
        <v>180</v>
      </c>
    </row>
    <row r="77" spans="1:10" x14ac:dyDescent="0.25">
      <c r="C7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6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3427</v>
      </c>
      <c r="J2" s="34" t="s">
        <v>3592</v>
      </c>
    </row>
    <row r="3" spans="1:10" ht="16.5" x14ac:dyDescent="0.3">
      <c r="C3" s="1" t="s">
        <v>26</v>
      </c>
      <c r="D3" s="26" t="s">
        <v>3428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2232</v>
      </c>
      <c r="C18" s="53" t="s">
        <v>1434</v>
      </c>
      <c r="D18" s="50" t="s">
        <v>2233</v>
      </c>
      <c r="E18" s="9" t="s">
        <v>547</v>
      </c>
      <c r="F18" s="9" t="s">
        <v>259</v>
      </c>
      <c r="G18" s="24">
        <v>40</v>
      </c>
      <c r="H18" s="29">
        <v>409.31</v>
      </c>
      <c r="I18" s="29">
        <v>9.3000000000000007</v>
      </c>
      <c r="J18" s="12" t="s">
        <v>530</v>
      </c>
    </row>
    <row r="19" spans="2:10" x14ac:dyDescent="0.25">
      <c r="B19" s="11" t="s">
        <v>3423</v>
      </c>
      <c r="C19" s="53" t="s">
        <v>579</v>
      </c>
      <c r="D19" s="50" t="s">
        <v>3424</v>
      </c>
      <c r="E19" s="9" t="s">
        <v>547</v>
      </c>
      <c r="F19" s="9" t="s">
        <v>48</v>
      </c>
      <c r="G19" s="24">
        <v>40</v>
      </c>
      <c r="H19" s="29">
        <v>401.49</v>
      </c>
      <c r="I19" s="29">
        <v>9.1199999999999992</v>
      </c>
      <c r="J19" s="12" t="s">
        <v>530</v>
      </c>
    </row>
    <row r="20" spans="2:10" x14ac:dyDescent="0.25">
      <c r="B20" s="11" t="s">
        <v>2039</v>
      </c>
      <c r="C20" s="53" t="s">
        <v>66</v>
      </c>
      <c r="D20" s="50" t="s">
        <v>2040</v>
      </c>
      <c r="E20" s="9" t="s">
        <v>547</v>
      </c>
      <c r="F20" s="9" t="s">
        <v>68</v>
      </c>
      <c r="G20" s="24">
        <v>35</v>
      </c>
      <c r="H20" s="29">
        <v>360.92</v>
      </c>
      <c r="I20" s="29">
        <v>8.1999999999999993</v>
      </c>
      <c r="J20" s="12" t="s">
        <v>530</v>
      </c>
    </row>
    <row r="21" spans="2:10" x14ac:dyDescent="0.25">
      <c r="B21" s="11" t="s">
        <v>2190</v>
      </c>
      <c r="C21" s="53" t="s">
        <v>625</v>
      </c>
      <c r="D21" s="50" t="s">
        <v>2191</v>
      </c>
      <c r="E21" s="9" t="s">
        <v>529</v>
      </c>
      <c r="F21" s="9" t="s">
        <v>48</v>
      </c>
      <c r="G21" s="24">
        <v>35</v>
      </c>
      <c r="H21" s="29">
        <v>356.13</v>
      </c>
      <c r="I21" s="29">
        <v>8.09</v>
      </c>
      <c r="J21" s="12" t="s">
        <v>530</v>
      </c>
    </row>
    <row r="22" spans="2:10" x14ac:dyDescent="0.25">
      <c r="B22" s="11" t="s">
        <v>2167</v>
      </c>
      <c r="C22" s="53" t="s">
        <v>571</v>
      </c>
      <c r="D22" s="50" t="s">
        <v>2168</v>
      </c>
      <c r="E22" s="9" t="s">
        <v>547</v>
      </c>
      <c r="F22" s="9" t="s">
        <v>48</v>
      </c>
      <c r="G22" s="24">
        <v>35</v>
      </c>
      <c r="H22" s="29">
        <v>354.21</v>
      </c>
      <c r="I22" s="29">
        <v>8.0399999999999991</v>
      </c>
      <c r="J22" s="12"/>
    </row>
    <row r="23" spans="2:10" x14ac:dyDescent="0.25">
      <c r="B23" s="11" t="s">
        <v>1426</v>
      </c>
      <c r="C23" s="53" t="s">
        <v>754</v>
      </c>
      <c r="D23" s="50" t="s">
        <v>1427</v>
      </c>
      <c r="E23" s="9" t="s">
        <v>547</v>
      </c>
      <c r="F23" s="9" t="s">
        <v>48</v>
      </c>
      <c r="G23" s="24">
        <v>35</v>
      </c>
      <c r="H23" s="29">
        <v>353.53</v>
      </c>
      <c r="I23" s="29">
        <v>8.0299999999999994</v>
      </c>
      <c r="J23" s="12" t="s">
        <v>530</v>
      </c>
    </row>
    <row r="24" spans="2:10" x14ac:dyDescent="0.25">
      <c r="B24" s="11" t="s">
        <v>2234</v>
      </c>
      <c r="C24" s="53" t="s">
        <v>1366</v>
      </c>
      <c r="D24" s="50" t="s">
        <v>2235</v>
      </c>
      <c r="E24" s="9" t="s">
        <v>1460</v>
      </c>
      <c r="F24" s="9" t="s">
        <v>48</v>
      </c>
      <c r="G24" s="24">
        <v>35</v>
      </c>
      <c r="H24" s="29">
        <v>353.17</v>
      </c>
      <c r="I24" s="29">
        <v>8.02</v>
      </c>
      <c r="J24" s="12" t="s">
        <v>530</v>
      </c>
    </row>
    <row r="25" spans="2:10" x14ac:dyDescent="0.25">
      <c r="B25" s="11" t="s">
        <v>558</v>
      </c>
      <c r="C25" s="53" t="s">
        <v>73</v>
      </c>
      <c r="D25" s="50" t="s">
        <v>559</v>
      </c>
      <c r="E25" s="9" t="s">
        <v>547</v>
      </c>
      <c r="F25" s="9" t="s">
        <v>48</v>
      </c>
      <c r="G25" s="24">
        <v>35</v>
      </c>
      <c r="H25" s="29">
        <v>352.38</v>
      </c>
      <c r="I25" s="29">
        <v>8</v>
      </c>
      <c r="J25" s="12"/>
    </row>
    <row r="26" spans="2:10" x14ac:dyDescent="0.25">
      <c r="B26" s="11" t="s">
        <v>2188</v>
      </c>
      <c r="C26" s="53" t="s">
        <v>42</v>
      </c>
      <c r="D26" s="50" t="s">
        <v>2189</v>
      </c>
      <c r="E26" s="9" t="s">
        <v>547</v>
      </c>
      <c r="F26" s="9" t="s">
        <v>44</v>
      </c>
      <c r="G26" s="24">
        <v>35</v>
      </c>
      <c r="H26" s="29">
        <v>352.04</v>
      </c>
      <c r="I26" s="29">
        <v>7.99</v>
      </c>
      <c r="J26" s="12" t="s">
        <v>530</v>
      </c>
    </row>
    <row r="27" spans="2:10" x14ac:dyDescent="0.25">
      <c r="B27" s="11" t="s">
        <v>2267</v>
      </c>
      <c r="C27" s="53" t="s">
        <v>592</v>
      </c>
      <c r="D27" s="50" t="s">
        <v>2268</v>
      </c>
      <c r="E27" s="9" t="s">
        <v>547</v>
      </c>
      <c r="F27" s="9" t="s">
        <v>48</v>
      </c>
      <c r="G27" s="24">
        <v>35</v>
      </c>
      <c r="H27" s="29">
        <v>351.95</v>
      </c>
      <c r="I27" s="29">
        <v>7.99</v>
      </c>
      <c r="J27" s="12" t="s">
        <v>530</v>
      </c>
    </row>
    <row r="28" spans="2:10" x14ac:dyDescent="0.25">
      <c r="B28" s="11" t="s">
        <v>3406</v>
      </c>
      <c r="C28" s="53" t="s">
        <v>2159</v>
      </c>
      <c r="D28" s="50" t="s">
        <v>3407</v>
      </c>
      <c r="E28" s="9" t="s">
        <v>547</v>
      </c>
      <c r="F28" s="9" t="s">
        <v>48</v>
      </c>
      <c r="G28" s="24">
        <v>30000</v>
      </c>
      <c r="H28" s="29">
        <v>302.98</v>
      </c>
      <c r="I28" s="29">
        <v>6.88</v>
      </c>
      <c r="J28" s="12" t="s">
        <v>530</v>
      </c>
    </row>
    <row r="29" spans="2:10" x14ac:dyDescent="0.25">
      <c r="B29" s="11" t="s">
        <v>2245</v>
      </c>
      <c r="C29" s="53" t="s">
        <v>1294</v>
      </c>
      <c r="D29" s="50" t="s">
        <v>2246</v>
      </c>
      <c r="E29" s="9" t="s">
        <v>547</v>
      </c>
      <c r="F29" s="9" t="s">
        <v>48</v>
      </c>
      <c r="G29" s="24">
        <v>30</v>
      </c>
      <c r="H29" s="29">
        <v>243.97</v>
      </c>
      <c r="I29" s="29">
        <v>5.54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4192.08</v>
      </c>
      <c r="I30" s="30">
        <v>95.2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140.79</v>
      </c>
      <c r="I60" s="29">
        <v>3.2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140.79</v>
      </c>
      <c r="I61" s="30">
        <v>3.2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70.55</v>
      </c>
      <c r="I65" s="29">
        <v>1.6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70.55</v>
      </c>
      <c r="I66" s="30">
        <v>1.6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4403.42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7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3429</v>
      </c>
      <c r="J2" s="34" t="s">
        <v>3592</v>
      </c>
    </row>
    <row r="3" spans="1:10" ht="16.5" x14ac:dyDescent="0.3">
      <c r="C3" s="1" t="s">
        <v>26</v>
      </c>
      <c r="D3" s="26" t="s">
        <v>3430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2232</v>
      </c>
      <c r="C18" s="53" t="s">
        <v>1434</v>
      </c>
      <c r="D18" s="50" t="s">
        <v>2233</v>
      </c>
      <c r="E18" s="9" t="s">
        <v>547</v>
      </c>
      <c r="F18" s="9" t="s">
        <v>259</v>
      </c>
      <c r="G18" s="24">
        <v>50</v>
      </c>
      <c r="H18" s="29">
        <v>511.64</v>
      </c>
      <c r="I18" s="29">
        <v>9.0399999999999991</v>
      </c>
      <c r="J18" s="12" t="s">
        <v>530</v>
      </c>
    </row>
    <row r="19" spans="2:10" x14ac:dyDescent="0.25">
      <c r="B19" s="11" t="s">
        <v>3172</v>
      </c>
      <c r="C19" s="53" t="s">
        <v>1366</v>
      </c>
      <c r="D19" s="50" t="s">
        <v>3173</v>
      </c>
      <c r="E19" s="9" t="s">
        <v>1460</v>
      </c>
      <c r="F19" s="9" t="s">
        <v>48</v>
      </c>
      <c r="G19" s="24">
        <v>50</v>
      </c>
      <c r="H19" s="29">
        <v>510.02</v>
      </c>
      <c r="I19" s="29">
        <v>9.01</v>
      </c>
      <c r="J19" s="12" t="s">
        <v>530</v>
      </c>
    </row>
    <row r="20" spans="2:10" x14ac:dyDescent="0.25">
      <c r="B20" s="11" t="s">
        <v>2167</v>
      </c>
      <c r="C20" s="53" t="s">
        <v>571</v>
      </c>
      <c r="D20" s="50" t="s">
        <v>2168</v>
      </c>
      <c r="E20" s="9" t="s">
        <v>547</v>
      </c>
      <c r="F20" s="9" t="s">
        <v>48</v>
      </c>
      <c r="G20" s="24">
        <v>50</v>
      </c>
      <c r="H20" s="29">
        <v>506.02</v>
      </c>
      <c r="I20" s="29">
        <v>8.94</v>
      </c>
      <c r="J20" s="12"/>
    </row>
    <row r="21" spans="2:10" x14ac:dyDescent="0.25">
      <c r="B21" s="11" t="s">
        <v>1426</v>
      </c>
      <c r="C21" s="53" t="s">
        <v>754</v>
      </c>
      <c r="D21" s="50" t="s">
        <v>1427</v>
      </c>
      <c r="E21" s="9" t="s">
        <v>547</v>
      </c>
      <c r="F21" s="9" t="s">
        <v>48</v>
      </c>
      <c r="G21" s="24">
        <v>50</v>
      </c>
      <c r="H21" s="29">
        <v>505.04</v>
      </c>
      <c r="I21" s="29">
        <v>8.92</v>
      </c>
      <c r="J21" s="12" t="s">
        <v>530</v>
      </c>
    </row>
    <row r="22" spans="2:10" x14ac:dyDescent="0.25">
      <c r="B22" s="11" t="s">
        <v>3406</v>
      </c>
      <c r="C22" s="53" t="s">
        <v>2159</v>
      </c>
      <c r="D22" s="50" t="s">
        <v>3407</v>
      </c>
      <c r="E22" s="9" t="s">
        <v>547</v>
      </c>
      <c r="F22" s="9" t="s">
        <v>48</v>
      </c>
      <c r="G22" s="24">
        <v>50000</v>
      </c>
      <c r="H22" s="29">
        <v>504.97</v>
      </c>
      <c r="I22" s="29">
        <v>8.92</v>
      </c>
      <c r="J22" s="12" t="s">
        <v>530</v>
      </c>
    </row>
    <row r="23" spans="2:10" x14ac:dyDescent="0.25">
      <c r="B23" s="11" t="s">
        <v>558</v>
      </c>
      <c r="C23" s="53" t="s">
        <v>73</v>
      </c>
      <c r="D23" s="50" t="s">
        <v>559</v>
      </c>
      <c r="E23" s="9" t="s">
        <v>547</v>
      </c>
      <c r="F23" s="9" t="s">
        <v>48</v>
      </c>
      <c r="G23" s="24">
        <v>50</v>
      </c>
      <c r="H23" s="29">
        <v>503.4</v>
      </c>
      <c r="I23" s="29">
        <v>8.89</v>
      </c>
      <c r="J23" s="12"/>
    </row>
    <row r="24" spans="2:10" x14ac:dyDescent="0.25">
      <c r="B24" s="11" t="s">
        <v>2245</v>
      </c>
      <c r="C24" s="53" t="s">
        <v>1294</v>
      </c>
      <c r="D24" s="50" t="s">
        <v>2246</v>
      </c>
      <c r="E24" s="9" t="s">
        <v>547</v>
      </c>
      <c r="F24" s="9" t="s">
        <v>48</v>
      </c>
      <c r="G24" s="24">
        <v>60</v>
      </c>
      <c r="H24" s="29">
        <v>487.93</v>
      </c>
      <c r="I24" s="29">
        <v>8.6199999999999992</v>
      </c>
      <c r="J24" s="12" t="s">
        <v>530</v>
      </c>
    </row>
    <row r="25" spans="2:10" x14ac:dyDescent="0.25">
      <c r="B25" s="11" t="s">
        <v>2039</v>
      </c>
      <c r="C25" s="53" t="s">
        <v>66</v>
      </c>
      <c r="D25" s="50" t="s">
        <v>2040</v>
      </c>
      <c r="E25" s="9" t="s">
        <v>547</v>
      </c>
      <c r="F25" s="9" t="s">
        <v>68</v>
      </c>
      <c r="G25" s="24">
        <v>45</v>
      </c>
      <c r="H25" s="29">
        <v>464.04</v>
      </c>
      <c r="I25" s="29">
        <v>8.1999999999999993</v>
      </c>
      <c r="J25" s="12" t="s">
        <v>530</v>
      </c>
    </row>
    <row r="26" spans="2:10" x14ac:dyDescent="0.25">
      <c r="B26" s="11" t="s">
        <v>2194</v>
      </c>
      <c r="C26" s="53" t="s">
        <v>625</v>
      </c>
      <c r="D26" s="50" t="s">
        <v>2195</v>
      </c>
      <c r="E26" s="9" t="s">
        <v>529</v>
      </c>
      <c r="F26" s="9" t="s">
        <v>48</v>
      </c>
      <c r="G26" s="24">
        <v>45</v>
      </c>
      <c r="H26" s="29">
        <v>454.82</v>
      </c>
      <c r="I26" s="29">
        <v>8.0299999999999994</v>
      </c>
      <c r="J26" s="12" t="s">
        <v>530</v>
      </c>
    </row>
    <row r="27" spans="2:10" x14ac:dyDescent="0.25">
      <c r="B27" s="11" t="s">
        <v>3423</v>
      </c>
      <c r="C27" s="53" t="s">
        <v>579</v>
      </c>
      <c r="D27" s="50" t="s">
        <v>3424</v>
      </c>
      <c r="E27" s="9" t="s">
        <v>547</v>
      </c>
      <c r="F27" s="9" t="s">
        <v>48</v>
      </c>
      <c r="G27" s="24">
        <v>45</v>
      </c>
      <c r="H27" s="29">
        <v>451.67</v>
      </c>
      <c r="I27" s="29">
        <v>7.98</v>
      </c>
      <c r="J27" s="12" t="s">
        <v>530</v>
      </c>
    </row>
    <row r="28" spans="2:10" x14ac:dyDescent="0.25">
      <c r="B28" s="11" t="s">
        <v>2188</v>
      </c>
      <c r="C28" s="53" t="s">
        <v>42</v>
      </c>
      <c r="D28" s="50" t="s">
        <v>2189</v>
      </c>
      <c r="E28" s="9" t="s">
        <v>547</v>
      </c>
      <c r="F28" s="9" t="s">
        <v>44</v>
      </c>
      <c r="G28" s="24">
        <v>40</v>
      </c>
      <c r="H28" s="29">
        <v>402.33</v>
      </c>
      <c r="I28" s="29">
        <v>7.11</v>
      </c>
      <c r="J28" s="12" t="s">
        <v>530</v>
      </c>
    </row>
    <row r="29" spans="2:10" x14ac:dyDescent="0.25">
      <c r="B29" s="11" t="s">
        <v>2267</v>
      </c>
      <c r="C29" s="53" t="s">
        <v>592</v>
      </c>
      <c r="D29" s="50" t="s">
        <v>2268</v>
      </c>
      <c r="E29" s="9" t="s">
        <v>547</v>
      </c>
      <c r="F29" s="9" t="s">
        <v>48</v>
      </c>
      <c r="G29" s="24">
        <v>15</v>
      </c>
      <c r="H29" s="29">
        <v>150.83000000000001</v>
      </c>
      <c r="I29" s="29">
        <v>2.66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5452.71</v>
      </c>
      <c r="I30" s="30">
        <v>96.32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113.99</v>
      </c>
      <c r="I60" s="29">
        <v>2.0099999999999998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113.99</v>
      </c>
      <c r="I61" s="30">
        <v>2.0099999999999998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94.22</v>
      </c>
      <c r="I65" s="29">
        <v>1.67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94.22</v>
      </c>
      <c r="I66" s="30">
        <v>1.67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5660.92</v>
      </c>
      <c r="I68" s="31">
        <f>SUMIFS(I:I,C:C,"Total")</f>
        <v>100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L6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961</v>
      </c>
      <c r="J2" s="34" t="s">
        <v>3592</v>
      </c>
    </row>
    <row r="3" spans="1:10" ht="16.5" x14ac:dyDescent="0.3">
      <c r="C3" s="1" t="s">
        <v>26</v>
      </c>
      <c r="D3" s="26" t="s">
        <v>962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C16" s="56" t="s">
        <v>5</v>
      </c>
      <c r="D16" s="50"/>
      <c r="E16" s="9"/>
      <c r="F16" s="9"/>
      <c r="G16" s="24"/>
      <c r="H16" s="29"/>
      <c r="I16" s="29"/>
      <c r="J16" s="12"/>
    </row>
    <row r="17" spans="3:10" x14ac:dyDescent="0.25">
      <c r="C17" s="53"/>
      <c r="D17" s="50"/>
      <c r="E17" s="9"/>
      <c r="F17" s="9"/>
      <c r="G17" s="24"/>
      <c r="H17" s="29"/>
      <c r="I17" s="29"/>
      <c r="J17" s="12"/>
    </row>
    <row r="18" spans="3:10" x14ac:dyDescent="0.25">
      <c r="C18" s="56" t="s">
        <v>6</v>
      </c>
      <c r="D18" s="50"/>
      <c r="E18" s="9"/>
      <c r="F18" s="9"/>
      <c r="G18" s="24"/>
      <c r="H18" s="29" t="s">
        <v>2</v>
      </c>
      <c r="I18" s="29" t="s">
        <v>2</v>
      </c>
      <c r="J18" s="12"/>
    </row>
    <row r="19" spans="3:10" x14ac:dyDescent="0.25">
      <c r="C19" s="53"/>
      <c r="D19" s="50"/>
      <c r="E19" s="9"/>
      <c r="F19" s="9"/>
      <c r="G19" s="24"/>
      <c r="H19" s="29"/>
      <c r="I19" s="29"/>
      <c r="J19" s="12"/>
    </row>
    <row r="20" spans="3:10" x14ac:dyDescent="0.25">
      <c r="C20" s="56" t="s">
        <v>7</v>
      </c>
      <c r="D20" s="50"/>
      <c r="E20" s="9"/>
      <c r="F20" s="9"/>
      <c r="G20" s="24"/>
      <c r="H20" s="29" t="s">
        <v>2</v>
      </c>
      <c r="I20" s="29" t="s">
        <v>2</v>
      </c>
      <c r="J20" s="12"/>
    </row>
    <row r="21" spans="3:10" x14ac:dyDescent="0.25">
      <c r="C21" s="53"/>
      <c r="D21" s="50"/>
      <c r="E21" s="9"/>
      <c r="F21" s="9"/>
      <c r="G21" s="24"/>
      <c r="H21" s="29"/>
      <c r="I21" s="29"/>
      <c r="J21" s="12"/>
    </row>
    <row r="22" spans="3:10" x14ac:dyDescent="0.25">
      <c r="C22" s="56" t="s">
        <v>8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3:10" x14ac:dyDescent="0.25">
      <c r="C23" s="53"/>
      <c r="D23" s="50"/>
      <c r="E23" s="9"/>
      <c r="F23" s="9"/>
      <c r="G23" s="24"/>
      <c r="H23" s="29"/>
      <c r="I23" s="29"/>
      <c r="J23" s="12"/>
    </row>
    <row r="24" spans="3:10" x14ac:dyDescent="0.25">
      <c r="C24" s="56" t="s">
        <v>9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3:10" x14ac:dyDescent="0.25">
      <c r="C25" s="53"/>
      <c r="D25" s="50"/>
      <c r="E25" s="9"/>
      <c r="F25" s="9"/>
      <c r="G25" s="24"/>
      <c r="H25" s="29"/>
      <c r="I25" s="29"/>
      <c r="J25" s="12"/>
    </row>
    <row r="26" spans="3:10" x14ac:dyDescent="0.25">
      <c r="C26" s="56" t="s">
        <v>10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3:10" x14ac:dyDescent="0.25">
      <c r="C27" s="53"/>
      <c r="D27" s="50"/>
      <c r="E27" s="9"/>
      <c r="F27" s="9"/>
      <c r="G27" s="24"/>
      <c r="H27" s="29"/>
      <c r="I27" s="29"/>
      <c r="J27" s="12"/>
    </row>
    <row r="28" spans="3:10" x14ac:dyDescent="0.25">
      <c r="C28" s="56" t="s">
        <v>11</v>
      </c>
      <c r="D28" s="50"/>
      <c r="E28" s="9"/>
      <c r="F28" s="9"/>
      <c r="G28" s="24"/>
      <c r="H28" s="29"/>
      <c r="I28" s="29"/>
      <c r="J28" s="12"/>
    </row>
    <row r="29" spans="3:10" x14ac:dyDescent="0.25">
      <c r="C29" s="53"/>
      <c r="D29" s="50"/>
      <c r="E29" s="9"/>
      <c r="F29" s="9"/>
      <c r="G29" s="24"/>
      <c r="H29" s="29"/>
      <c r="I29" s="29"/>
      <c r="J29" s="12"/>
    </row>
    <row r="30" spans="3:10" x14ac:dyDescent="0.25">
      <c r="C30" s="56" t="s">
        <v>13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3:10" x14ac:dyDescent="0.25">
      <c r="C31" s="53"/>
      <c r="D31" s="50"/>
      <c r="E31" s="9"/>
      <c r="F31" s="9"/>
      <c r="G31" s="24"/>
      <c r="H31" s="29"/>
      <c r="I31" s="29"/>
      <c r="J31" s="12"/>
    </row>
    <row r="32" spans="3:10" x14ac:dyDescent="0.25">
      <c r="C32" s="56" t="s">
        <v>14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15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16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A38" s="15"/>
      <c r="B38" s="33"/>
      <c r="C38" s="54" t="s">
        <v>17</v>
      </c>
      <c r="D38" s="50"/>
      <c r="E38" s="9"/>
      <c r="F38" s="9"/>
      <c r="G38" s="24"/>
      <c r="H38" s="29"/>
      <c r="I38" s="29"/>
      <c r="J38" s="12"/>
    </row>
    <row r="39" spans="1:10" x14ac:dyDescent="0.25">
      <c r="A39" s="33"/>
      <c r="B39" s="33"/>
      <c r="C39" s="54" t="s">
        <v>18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A40" s="33"/>
      <c r="B40" s="33"/>
      <c r="C40" s="54"/>
      <c r="D40" s="50"/>
      <c r="E40" s="9"/>
      <c r="F40" s="9"/>
      <c r="G40" s="24"/>
      <c r="H40" s="29"/>
      <c r="I40" s="29"/>
      <c r="J40" s="12"/>
    </row>
    <row r="41" spans="1:10" x14ac:dyDescent="0.25">
      <c r="A41" s="33"/>
      <c r="B41" s="33"/>
      <c r="C41" s="54" t="s">
        <v>19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3"/>
      <c r="B42" s="33"/>
      <c r="C42" s="54"/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20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A45" s="33"/>
      <c r="B45" s="33"/>
      <c r="C45" s="54" t="s">
        <v>21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3"/>
      <c r="B46" s="33"/>
      <c r="C46" s="54"/>
      <c r="D46" s="50"/>
      <c r="E46" s="9"/>
      <c r="F46" s="9"/>
      <c r="G46" s="24"/>
      <c r="H46" s="29"/>
      <c r="I46" s="29"/>
      <c r="J46" s="12"/>
    </row>
    <row r="47" spans="1:10" x14ac:dyDescent="0.25">
      <c r="C47" s="55" t="s">
        <v>22</v>
      </c>
      <c r="D47" s="50"/>
      <c r="E47" s="9"/>
      <c r="F47" s="9"/>
      <c r="G47" s="24"/>
      <c r="H47" s="29"/>
      <c r="I47" s="29"/>
      <c r="J47" s="12"/>
    </row>
    <row r="48" spans="1:10" x14ac:dyDescent="0.25">
      <c r="B48" s="11" t="s">
        <v>174</v>
      </c>
      <c r="C48" s="53" t="s">
        <v>175</v>
      </c>
      <c r="D48" s="50"/>
      <c r="E48" s="9"/>
      <c r="F48" s="9"/>
      <c r="G48" s="24"/>
      <c r="H48" s="29">
        <v>259207.8</v>
      </c>
      <c r="I48" s="29">
        <v>53.54</v>
      </c>
      <c r="J48" s="12"/>
    </row>
    <row r="49" spans="1:12" x14ac:dyDescent="0.25">
      <c r="B49" s="11" t="s">
        <v>963</v>
      </c>
      <c r="C49" s="53" t="s">
        <v>3692</v>
      </c>
      <c r="D49" s="50"/>
      <c r="E49" s="9"/>
      <c r="F49" s="9"/>
      <c r="G49" s="24"/>
      <c r="H49" s="29">
        <v>226753.03</v>
      </c>
      <c r="I49" s="29">
        <v>46.84</v>
      </c>
      <c r="J49" s="12"/>
      <c r="K49" s="61"/>
      <c r="L49" s="61"/>
    </row>
    <row r="50" spans="1:12" x14ac:dyDescent="0.25">
      <c r="C50" s="56" t="s">
        <v>161</v>
      </c>
      <c r="D50" s="50"/>
      <c r="E50" s="9"/>
      <c r="F50" s="9"/>
      <c r="G50" s="24"/>
      <c r="H50" s="30">
        <v>485960.83</v>
      </c>
      <c r="I50" s="30">
        <v>100.38</v>
      </c>
      <c r="J50" s="12"/>
    </row>
    <row r="51" spans="1:12" x14ac:dyDescent="0.25">
      <c r="C51" s="53"/>
      <c r="D51" s="50"/>
      <c r="E51" s="9"/>
      <c r="F51" s="9"/>
      <c r="G51" s="24"/>
      <c r="H51" s="29"/>
      <c r="I51" s="29"/>
      <c r="J51" s="12"/>
    </row>
    <row r="52" spans="1:12" x14ac:dyDescent="0.25">
      <c r="A52" s="15"/>
      <c r="B52" s="33"/>
      <c r="C52" s="54" t="s">
        <v>23</v>
      </c>
      <c r="D52" s="50"/>
      <c r="E52" s="9"/>
      <c r="F52" s="9"/>
      <c r="G52" s="24"/>
      <c r="H52" s="29"/>
      <c r="I52" s="29"/>
      <c r="J52" s="12"/>
    </row>
    <row r="53" spans="1:12" x14ac:dyDescent="0.25">
      <c r="A53" s="33"/>
      <c r="B53" s="33"/>
      <c r="C53" s="57" t="s">
        <v>3687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2" x14ac:dyDescent="0.25">
      <c r="B54" s="11"/>
      <c r="C54" s="53" t="s">
        <v>176</v>
      </c>
      <c r="D54" s="50"/>
      <c r="E54" s="9"/>
      <c r="F54" s="9"/>
      <c r="G54" s="24"/>
      <c r="H54" s="29">
        <v>-1844.72</v>
      </c>
      <c r="I54" s="29">
        <v>-0.38</v>
      </c>
      <c r="J54" s="12"/>
    </row>
    <row r="55" spans="1:12" x14ac:dyDescent="0.25">
      <c r="C55" s="56" t="s">
        <v>161</v>
      </c>
      <c r="D55" s="50"/>
      <c r="E55" s="9"/>
      <c r="F55" s="9"/>
      <c r="G55" s="24"/>
      <c r="H55" s="30">
        <v>-1844.72</v>
      </c>
      <c r="I55" s="30">
        <v>-0.38</v>
      </c>
      <c r="J55" s="12"/>
    </row>
    <row r="56" spans="1:12" x14ac:dyDescent="0.25">
      <c r="C56" s="53"/>
      <c r="D56" s="50"/>
      <c r="E56" s="9"/>
      <c r="F56" s="9"/>
      <c r="G56" s="24"/>
      <c r="H56" s="29"/>
      <c r="I56" s="29"/>
      <c r="J56" s="12"/>
    </row>
    <row r="57" spans="1:12" x14ac:dyDescent="0.25">
      <c r="C57" s="58" t="s">
        <v>177</v>
      </c>
      <c r="D57" s="51"/>
      <c r="E57" s="6"/>
      <c r="F57" s="7"/>
      <c r="G57" s="25"/>
      <c r="H57" s="31">
        <v>484116.11</v>
      </c>
      <c r="I57" s="31">
        <f>SUMIFS(I:I,C:C,"Total")</f>
        <v>100</v>
      </c>
      <c r="J57" s="8"/>
    </row>
    <row r="60" spans="1:12" x14ac:dyDescent="0.25">
      <c r="C60" s="1" t="s">
        <v>178</v>
      </c>
    </row>
    <row r="61" spans="1:12" x14ac:dyDescent="0.25">
      <c r="C61" s="2" t="s">
        <v>179</v>
      </c>
    </row>
    <row r="62" spans="1:12" x14ac:dyDescent="0.25">
      <c r="C62" s="2" t="s">
        <v>180</v>
      </c>
    </row>
    <row r="63" spans="1:12" x14ac:dyDescent="0.25">
      <c r="C6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8"/>
  <dimension ref="A1:J7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3431</v>
      </c>
      <c r="J2" s="34" t="s">
        <v>3592</v>
      </c>
    </row>
    <row r="3" spans="1:10" ht="16.5" x14ac:dyDescent="0.3">
      <c r="C3" s="1" t="s">
        <v>26</v>
      </c>
      <c r="D3" s="26" t="s">
        <v>3432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2039</v>
      </c>
      <c r="C18" s="53" t="s">
        <v>66</v>
      </c>
      <c r="D18" s="50" t="s">
        <v>2040</v>
      </c>
      <c r="E18" s="9" t="s">
        <v>547</v>
      </c>
      <c r="F18" s="9" t="s">
        <v>68</v>
      </c>
      <c r="G18" s="24">
        <v>50</v>
      </c>
      <c r="H18" s="29">
        <v>515.6</v>
      </c>
      <c r="I18" s="29">
        <v>9.23</v>
      </c>
      <c r="J18" s="12" t="s">
        <v>530</v>
      </c>
    </row>
    <row r="19" spans="2:10" x14ac:dyDescent="0.25">
      <c r="B19" s="11" t="s">
        <v>2198</v>
      </c>
      <c r="C19" s="53" t="s">
        <v>42</v>
      </c>
      <c r="D19" s="50" t="s">
        <v>2199</v>
      </c>
      <c r="E19" s="9" t="s">
        <v>547</v>
      </c>
      <c r="F19" s="9" t="s">
        <v>44</v>
      </c>
      <c r="G19" s="24">
        <v>50</v>
      </c>
      <c r="H19" s="29">
        <v>505.45</v>
      </c>
      <c r="I19" s="29">
        <v>9.0500000000000007</v>
      </c>
      <c r="J19" s="12"/>
    </row>
    <row r="20" spans="2:10" x14ac:dyDescent="0.25">
      <c r="B20" s="11" t="s">
        <v>2194</v>
      </c>
      <c r="C20" s="53" t="s">
        <v>625</v>
      </c>
      <c r="D20" s="50" t="s">
        <v>2195</v>
      </c>
      <c r="E20" s="9" t="s">
        <v>529</v>
      </c>
      <c r="F20" s="9" t="s">
        <v>48</v>
      </c>
      <c r="G20" s="24">
        <v>50</v>
      </c>
      <c r="H20" s="29">
        <v>505.36</v>
      </c>
      <c r="I20" s="29">
        <v>9.0500000000000007</v>
      </c>
      <c r="J20" s="12" t="s">
        <v>530</v>
      </c>
    </row>
    <row r="21" spans="2:10" x14ac:dyDescent="0.25">
      <c r="B21" s="11" t="s">
        <v>2234</v>
      </c>
      <c r="C21" s="53" t="s">
        <v>1366</v>
      </c>
      <c r="D21" s="50" t="s">
        <v>2235</v>
      </c>
      <c r="E21" s="9" t="s">
        <v>1460</v>
      </c>
      <c r="F21" s="9" t="s">
        <v>48</v>
      </c>
      <c r="G21" s="24">
        <v>50</v>
      </c>
      <c r="H21" s="29">
        <v>504.53</v>
      </c>
      <c r="I21" s="29">
        <v>9.0299999999999994</v>
      </c>
      <c r="J21" s="12" t="s">
        <v>530</v>
      </c>
    </row>
    <row r="22" spans="2:10" x14ac:dyDescent="0.25">
      <c r="B22" s="11" t="s">
        <v>3423</v>
      </c>
      <c r="C22" s="53" t="s">
        <v>579</v>
      </c>
      <c r="D22" s="50" t="s">
        <v>3424</v>
      </c>
      <c r="E22" s="9" t="s">
        <v>547</v>
      </c>
      <c r="F22" s="9" t="s">
        <v>48</v>
      </c>
      <c r="G22" s="24">
        <v>50</v>
      </c>
      <c r="H22" s="29">
        <v>501.86</v>
      </c>
      <c r="I22" s="29">
        <v>8.99</v>
      </c>
      <c r="J22" s="12" t="s">
        <v>530</v>
      </c>
    </row>
    <row r="23" spans="2:10" x14ac:dyDescent="0.25">
      <c r="B23" s="11" t="s">
        <v>2263</v>
      </c>
      <c r="C23" s="53" t="s">
        <v>754</v>
      </c>
      <c r="D23" s="50" t="s">
        <v>2264</v>
      </c>
      <c r="E23" s="9" t="s">
        <v>547</v>
      </c>
      <c r="F23" s="9" t="s">
        <v>48</v>
      </c>
      <c r="G23" s="24">
        <v>50</v>
      </c>
      <c r="H23" s="29">
        <v>501.77</v>
      </c>
      <c r="I23" s="29">
        <v>8.99</v>
      </c>
      <c r="J23" s="12" t="s">
        <v>530</v>
      </c>
    </row>
    <row r="24" spans="2:10" x14ac:dyDescent="0.25">
      <c r="B24" s="11" t="s">
        <v>2167</v>
      </c>
      <c r="C24" s="53" t="s">
        <v>571</v>
      </c>
      <c r="D24" s="50" t="s">
        <v>2168</v>
      </c>
      <c r="E24" s="9" t="s">
        <v>547</v>
      </c>
      <c r="F24" s="9" t="s">
        <v>48</v>
      </c>
      <c r="G24" s="24">
        <v>45</v>
      </c>
      <c r="H24" s="29">
        <v>455.42</v>
      </c>
      <c r="I24" s="29">
        <v>8.16</v>
      </c>
      <c r="J24" s="12"/>
    </row>
    <row r="25" spans="2:10" x14ac:dyDescent="0.25">
      <c r="B25" s="11" t="s">
        <v>2245</v>
      </c>
      <c r="C25" s="53" t="s">
        <v>1294</v>
      </c>
      <c r="D25" s="50" t="s">
        <v>2246</v>
      </c>
      <c r="E25" s="9" t="s">
        <v>547</v>
      </c>
      <c r="F25" s="9" t="s">
        <v>48</v>
      </c>
      <c r="G25" s="24">
        <v>50</v>
      </c>
      <c r="H25" s="29">
        <v>406.61</v>
      </c>
      <c r="I25" s="29">
        <v>7.28</v>
      </c>
      <c r="J25" s="12" t="s">
        <v>530</v>
      </c>
    </row>
    <row r="26" spans="2:10" x14ac:dyDescent="0.25">
      <c r="B26" s="11" t="s">
        <v>2224</v>
      </c>
      <c r="C26" s="53" t="s">
        <v>592</v>
      </c>
      <c r="D26" s="50" t="s">
        <v>2225</v>
      </c>
      <c r="E26" s="9" t="s">
        <v>547</v>
      </c>
      <c r="F26" s="9" t="s">
        <v>48</v>
      </c>
      <c r="G26" s="24">
        <v>40</v>
      </c>
      <c r="H26" s="29">
        <v>406.41</v>
      </c>
      <c r="I26" s="29">
        <v>7.28</v>
      </c>
      <c r="J26" s="12"/>
    </row>
    <row r="27" spans="2:10" x14ac:dyDescent="0.25">
      <c r="B27" s="11" t="s">
        <v>558</v>
      </c>
      <c r="C27" s="53" t="s">
        <v>73</v>
      </c>
      <c r="D27" s="50" t="s">
        <v>559</v>
      </c>
      <c r="E27" s="9" t="s">
        <v>547</v>
      </c>
      <c r="F27" s="9" t="s">
        <v>48</v>
      </c>
      <c r="G27" s="24">
        <v>40</v>
      </c>
      <c r="H27" s="29">
        <v>402.72</v>
      </c>
      <c r="I27" s="29">
        <v>7.21</v>
      </c>
      <c r="J27" s="12"/>
    </row>
    <row r="28" spans="2:10" x14ac:dyDescent="0.25">
      <c r="B28" s="11" t="s">
        <v>2240</v>
      </c>
      <c r="C28" s="53" t="s">
        <v>2241</v>
      </c>
      <c r="D28" s="50" t="s">
        <v>2242</v>
      </c>
      <c r="E28" s="9" t="s">
        <v>547</v>
      </c>
      <c r="F28" s="9" t="s">
        <v>48</v>
      </c>
      <c r="G28" s="24">
        <v>40</v>
      </c>
      <c r="H28" s="29">
        <v>400.61</v>
      </c>
      <c r="I28" s="29">
        <v>7.17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5106.34</v>
      </c>
      <c r="I29" s="30">
        <v>91.44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3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10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11</v>
      </c>
      <c r="D39" s="50"/>
      <c r="E39" s="9"/>
      <c r="F39" s="9"/>
      <c r="G39" s="24"/>
      <c r="H39" s="29"/>
      <c r="I39" s="29"/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14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15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16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A49" s="15"/>
      <c r="B49" s="33"/>
      <c r="C49" s="54" t="s">
        <v>17</v>
      </c>
      <c r="D49" s="50"/>
      <c r="E49" s="9"/>
      <c r="F49" s="9"/>
      <c r="G49" s="24"/>
      <c r="H49" s="29"/>
      <c r="I49" s="29"/>
      <c r="J49" s="12"/>
    </row>
    <row r="50" spans="1:10" x14ac:dyDescent="0.25">
      <c r="A50" s="33"/>
      <c r="B50" s="33"/>
      <c r="C50" s="54" t="s">
        <v>18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A51" s="33"/>
      <c r="B51" s="33"/>
      <c r="C51" s="54"/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19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20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21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C58" s="55" t="s">
        <v>22</v>
      </c>
      <c r="D58" s="50"/>
      <c r="E58" s="9"/>
      <c r="F58" s="9"/>
      <c r="G58" s="24"/>
      <c r="H58" s="29"/>
      <c r="I58" s="29"/>
      <c r="J58" s="12"/>
    </row>
    <row r="59" spans="1:10" x14ac:dyDescent="0.25">
      <c r="B59" s="11" t="s">
        <v>174</v>
      </c>
      <c r="C59" s="53" t="s">
        <v>175</v>
      </c>
      <c r="D59" s="50"/>
      <c r="E59" s="9"/>
      <c r="F59" s="9"/>
      <c r="G59" s="24"/>
      <c r="H59" s="29">
        <v>423.41</v>
      </c>
      <c r="I59" s="29">
        <v>7.58</v>
      </c>
      <c r="J59" s="12"/>
    </row>
    <row r="60" spans="1:10" x14ac:dyDescent="0.25">
      <c r="C60" s="56" t="s">
        <v>161</v>
      </c>
      <c r="D60" s="50"/>
      <c r="E60" s="9"/>
      <c r="F60" s="9"/>
      <c r="G60" s="24"/>
      <c r="H60" s="30">
        <v>423.41</v>
      </c>
      <c r="I60" s="30">
        <v>7.58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A62" s="15"/>
      <c r="B62" s="33"/>
      <c r="C62" s="54" t="s">
        <v>23</v>
      </c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7" t="s">
        <v>3687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B64" s="11"/>
      <c r="C64" s="53" t="s">
        <v>176</v>
      </c>
      <c r="D64" s="50"/>
      <c r="E64" s="9"/>
      <c r="F64" s="9"/>
      <c r="G64" s="24"/>
      <c r="H64" s="29">
        <v>54.66</v>
      </c>
      <c r="I64" s="29">
        <v>0.98</v>
      </c>
      <c r="J64" s="12"/>
    </row>
    <row r="65" spans="3:10" x14ac:dyDescent="0.25">
      <c r="C65" s="56" t="s">
        <v>161</v>
      </c>
      <c r="D65" s="50"/>
      <c r="E65" s="9"/>
      <c r="F65" s="9"/>
      <c r="G65" s="24"/>
      <c r="H65" s="30">
        <v>54.66</v>
      </c>
      <c r="I65" s="30">
        <v>0.98</v>
      </c>
      <c r="J65" s="12"/>
    </row>
    <row r="66" spans="3:10" x14ac:dyDescent="0.25">
      <c r="C66" s="53"/>
      <c r="D66" s="50"/>
      <c r="E66" s="9"/>
      <c r="F66" s="9"/>
      <c r="G66" s="24"/>
      <c r="H66" s="29"/>
      <c r="I66" s="29"/>
      <c r="J66" s="12"/>
    </row>
    <row r="67" spans="3:10" x14ac:dyDescent="0.25">
      <c r="C67" s="58" t="s">
        <v>177</v>
      </c>
      <c r="D67" s="51"/>
      <c r="E67" s="6"/>
      <c r="F67" s="7"/>
      <c r="G67" s="25"/>
      <c r="H67" s="31">
        <v>5584.41</v>
      </c>
      <c r="I67" s="31">
        <f>SUMIFS(I:I,C:C,"Total")</f>
        <v>100</v>
      </c>
      <c r="J67" s="8"/>
    </row>
    <row r="70" spans="3:10" x14ac:dyDescent="0.25">
      <c r="C70" s="1" t="s">
        <v>178</v>
      </c>
    </row>
    <row r="71" spans="3:10" x14ac:dyDescent="0.25">
      <c r="C71" s="2" t="s">
        <v>179</v>
      </c>
    </row>
    <row r="72" spans="3:10" x14ac:dyDescent="0.25">
      <c r="C72" s="2" t="s">
        <v>180</v>
      </c>
    </row>
    <row r="73" spans="3:10" x14ac:dyDescent="0.25">
      <c r="C7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9"/>
  <dimension ref="A1:J7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3433</v>
      </c>
      <c r="J2" s="34" t="s">
        <v>3592</v>
      </c>
    </row>
    <row r="3" spans="1:10" ht="16.5" x14ac:dyDescent="0.3">
      <c r="C3" s="1" t="s">
        <v>26</v>
      </c>
      <c r="D3" s="26" t="s">
        <v>3434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2167</v>
      </c>
      <c r="C18" s="53" t="s">
        <v>571</v>
      </c>
      <c r="D18" s="50" t="s">
        <v>2168</v>
      </c>
      <c r="E18" s="9" t="s">
        <v>547</v>
      </c>
      <c r="F18" s="9" t="s">
        <v>48</v>
      </c>
      <c r="G18" s="24">
        <v>50</v>
      </c>
      <c r="H18" s="29">
        <v>506.02</v>
      </c>
      <c r="I18" s="29">
        <v>9.08</v>
      </c>
      <c r="J18" s="12"/>
    </row>
    <row r="19" spans="2:10" x14ac:dyDescent="0.25">
      <c r="B19" s="11" t="s">
        <v>2194</v>
      </c>
      <c r="C19" s="53" t="s">
        <v>625</v>
      </c>
      <c r="D19" s="50" t="s">
        <v>2195</v>
      </c>
      <c r="E19" s="9" t="s">
        <v>529</v>
      </c>
      <c r="F19" s="9" t="s">
        <v>48</v>
      </c>
      <c r="G19" s="24">
        <v>50</v>
      </c>
      <c r="H19" s="29">
        <v>505.36</v>
      </c>
      <c r="I19" s="29">
        <v>9.06</v>
      </c>
      <c r="J19" s="12" t="s">
        <v>530</v>
      </c>
    </row>
    <row r="20" spans="2:10" x14ac:dyDescent="0.25">
      <c r="B20" s="11" t="s">
        <v>2228</v>
      </c>
      <c r="C20" s="53" t="s">
        <v>592</v>
      </c>
      <c r="D20" s="50" t="s">
        <v>2229</v>
      </c>
      <c r="E20" s="9" t="s">
        <v>547</v>
      </c>
      <c r="F20" s="9" t="s">
        <v>48</v>
      </c>
      <c r="G20" s="24">
        <v>50</v>
      </c>
      <c r="H20" s="29">
        <v>504.92</v>
      </c>
      <c r="I20" s="29">
        <v>9.06</v>
      </c>
      <c r="J20" s="12" t="s">
        <v>530</v>
      </c>
    </row>
    <row r="21" spans="2:10" x14ac:dyDescent="0.25">
      <c r="B21" s="11" t="s">
        <v>2234</v>
      </c>
      <c r="C21" s="53" t="s">
        <v>1366</v>
      </c>
      <c r="D21" s="50" t="s">
        <v>2235</v>
      </c>
      <c r="E21" s="9" t="s">
        <v>1460</v>
      </c>
      <c r="F21" s="9" t="s">
        <v>48</v>
      </c>
      <c r="G21" s="24">
        <v>50</v>
      </c>
      <c r="H21" s="29">
        <v>504.53</v>
      </c>
      <c r="I21" s="29">
        <v>9.0500000000000007</v>
      </c>
      <c r="J21" s="12" t="s">
        <v>530</v>
      </c>
    </row>
    <row r="22" spans="2:10" x14ac:dyDescent="0.25">
      <c r="B22" s="11" t="s">
        <v>2263</v>
      </c>
      <c r="C22" s="53" t="s">
        <v>754</v>
      </c>
      <c r="D22" s="50" t="s">
        <v>2264</v>
      </c>
      <c r="E22" s="9" t="s">
        <v>547</v>
      </c>
      <c r="F22" s="9" t="s">
        <v>48</v>
      </c>
      <c r="G22" s="24">
        <v>50</v>
      </c>
      <c r="H22" s="29">
        <v>501.77</v>
      </c>
      <c r="I22" s="29">
        <v>9</v>
      </c>
      <c r="J22" s="12" t="s">
        <v>530</v>
      </c>
    </row>
    <row r="23" spans="2:10" x14ac:dyDescent="0.25">
      <c r="B23" s="11" t="s">
        <v>2240</v>
      </c>
      <c r="C23" s="53" t="s">
        <v>2241</v>
      </c>
      <c r="D23" s="50" t="s">
        <v>2242</v>
      </c>
      <c r="E23" s="9" t="s">
        <v>547</v>
      </c>
      <c r="F23" s="9" t="s">
        <v>48</v>
      </c>
      <c r="G23" s="24">
        <v>50</v>
      </c>
      <c r="H23" s="29">
        <v>500.77</v>
      </c>
      <c r="I23" s="29">
        <v>8.98</v>
      </c>
      <c r="J23" s="12" t="s">
        <v>530</v>
      </c>
    </row>
    <row r="24" spans="2:10" x14ac:dyDescent="0.25">
      <c r="B24" s="11" t="s">
        <v>3435</v>
      </c>
      <c r="C24" s="53" t="s">
        <v>1302</v>
      </c>
      <c r="D24" s="50" t="s">
        <v>3436</v>
      </c>
      <c r="E24" s="9" t="s">
        <v>547</v>
      </c>
      <c r="F24" s="9" t="s">
        <v>48</v>
      </c>
      <c r="G24" s="24">
        <v>50</v>
      </c>
      <c r="H24" s="29">
        <v>500.22</v>
      </c>
      <c r="I24" s="29">
        <v>8.9700000000000006</v>
      </c>
      <c r="J24" s="12" t="s">
        <v>530</v>
      </c>
    </row>
    <row r="25" spans="2:10" x14ac:dyDescent="0.25">
      <c r="B25" s="11" t="s">
        <v>2039</v>
      </c>
      <c r="C25" s="53" t="s">
        <v>66</v>
      </c>
      <c r="D25" s="50" t="s">
        <v>2040</v>
      </c>
      <c r="E25" s="9" t="s">
        <v>547</v>
      </c>
      <c r="F25" s="9" t="s">
        <v>68</v>
      </c>
      <c r="G25" s="24">
        <v>40</v>
      </c>
      <c r="H25" s="29">
        <v>412.48</v>
      </c>
      <c r="I25" s="29">
        <v>7.4</v>
      </c>
      <c r="J25" s="12" t="s">
        <v>530</v>
      </c>
    </row>
    <row r="26" spans="2:10" x14ac:dyDescent="0.25">
      <c r="B26" s="11" t="s">
        <v>2198</v>
      </c>
      <c r="C26" s="53" t="s">
        <v>42</v>
      </c>
      <c r="D26" s="50" t="s">
        <v>2199</v>
      </c>
      <c r="E26" s="9" t="s">
        <v>547</v>
      </c>
      <c r="F26" s="9" t="s">
        <v>44</v>
      </c>
      <c r="G26" s="24">
        <v>40</v>
      </c>
      <c r="H26" s="29">
        <v>404.36</v>
      </c>
      <c r="I26" s="29">
        <v>7.25</v>
      </c>
      <c r="J26" s="12"/>
    </row>
    <row r="27" spans="2:10" x14ac:dyDescent="0.25">
      <c r="B27" s="11" t="s">
        <v>2238</v>
      </c>
      <c r="C27" s="53" t="s">
        <v>579</v>
      </c>
      <c r="D27" s="50" t="s">
        <v>2239</v>
      </c>
      <c r="E27" s="9" t="s">
        <v>547</v>
      </c>
      <c r="F27" s="9" t="s">
        <v>48</v>
      </c>
      <c r="G27" s="24">
        <v>40</v>
      </c>
      <c r="H27" s="29">
        <v>400.78</v>
      </c>
      <c r="I27" s="29">
        <v>7.19</v>
      </c>
      <c r="J27" s="12" t="s">
        <v>530</v>
      </c>
    </row>
    <row r="28" spans="2:10" x14ac:dyDescent="0.25">
      <c r="B28" s="11" t="s">
        <v>3423</v>
      </c>
      <c r="C28" s="53" t="s">
        <v>579</v>
      </c>
      <c r="D28" s="50" t="s">
        <v>3424</v>
      </c>
      <c r="E28" s="9" t="s">
        <v>547</v>
      </c>
      <c r="F28" s="9" t="s">
        <v>48</v>
      </c>
      <c r="G28" s="24">
        <v>10</v>
      </c>
      <c r="H28" s="29">
        <v>100.37</v>
      </c>
      <c r="I28" s="29">
        <v>1.8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4841.58</v>
      </c>
      <c r="I29" s="30">
        <v>86.84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3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10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11</v>
      </c>
      <c r="D39" s="50"/>
      <c r="E39" s="9"/>
      <c r="F39" s="9"/>
      <c r="G39" s="24"/>
      <c r="H39" s="29"/>
      <c r="I39" s="29"/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13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14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15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16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A49" s="15"/>
      <c r="B49" s="33"/>
      <c r="C49" s="54" t="s">
        <v>17</v>
      </c>
      <c r="D49" s="50"/>
      <c r="E49" s="9"/>
      <c r="F49" s="9"/>
      <c r="G49" s="24"/>
      <c r="H49" s="29"/>
      <c r="I49" s="29"/>
      <c r="J49" s="12"/>
    </row>
    <row r="50" spans="1:10" x14ac:dyDescent="0.25">
      <c r="A50" s="33"/>
      <c r="B50" s="33"/>
      <c r="C50" s="54" t="s">
        <v>18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A51" s="33"/>
      <c r="B51" s="33"/>
      <c r="C51" s="54"/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19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20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21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C58" s="55" t="s">
        <v>22</v>
      </c>
      <c r="D58" s="50"/>
      <c r="E58" s="9"/>
      <c r="F58" s="9"/>
      <c r="G58" s="24"/>
      <c r="H58" s="29"/>
      <c r="I58" s="29"/>
      <c r="J58" s="12"/>
    </row>
    <row r="59" spans="1:10" x14ac:dyDescent="0.25">
      <c r="B59" s="11" t="s">
        <v>174</v>
      </c>
      <c r="C59" s="53" t="s">
        <v>175</v>
      </c>
      <c r="D59" s="50"/>
      <c r="E59" s="9"/>
      <c r="F59" s="9"/>
      <c r="G59" s="24"/>
      <c r="H59" s="29">
        <v>688.69</v>
      </c>
      <c r="I59" s="29">
        <v>12.35</v>
      </c>
      <c r="J59" s="12"/>
    </row>
    <row r="60" spans="1:10" x14ac:dyDescent="0.25">
      <c r="C60" s="56" t="s">
        <v>161</v>
      </c>
      <c r="D60" s="50"/>
      <c r="E60" s="9"/>
      <c r="F60" s="9"/>
      <c r="G60" s="24"/>
      <c r="H60" s="30">
        <v>688.69</v>
      </c>
      <c r="I60" s="30">
        <v>12.35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A62" s="15"/>
      <c r="B62" s="33"/>
      <c r="C62" s="54" t="s">
        <v>23</v>
      </c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7" t="s">
        <v>3687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B64" s="11"/>
      <c r="C64" s="53" t="s">
        <v>176</v>
      </c>
      <c r="D64" s="50"/>
      <c r="E64" s="9"/>
      <c r="F64" s="9"/>
      <c r="G64" s="24"/>
      <c r="H64" s="29">
        <v>44.87</v>
      </c>
      <c r="I64" s="29">
        <v>0.81</v>
      </c>
      <c r="J64" s="12"/>
    </row>
    <row r="65" spans="3:10" x14ac:dyDescent="0.25">
      <c r="C65" s="56" t="s">
        <v>161</v>
      </c>
      <c r="D65" s="50"/>
      <c r="E65" s="9"/>
      <c r="F65" s="9"/>
      <c r="G65" s="24"/>
      <c r="H65" s="30">
        <v>44.87</v>
      </c>
      <c r="I65" s="30">
        <v>0.81</v>
      </c>
      <c r="J65" s="12"/>
    </row>
    <row r="66" spans="3:10" x14ac:dyDescent="0.25">
      <c r="C66" s="53"/>
      <c r="D66" s="50"/>
      <c r="E66" s="9"/>
      <c r="F66" s="9"/>
      <c r="G66" s="24"/>
      <c r="H66" s="29"/>
      <c r="I66" s="29"/>
      <c r="J66" s="12"/>
    </row>
    <row r="67" spans="3:10" x14ac:dyDescent="0.25">
      <c r="C67" s="58" t="s">
        <v>177</v>
      </c>
      <c r="D67" s="51"/>
      <c r="E67" s="6"/>
      <c r="F67" s="7"/>
      <c r="G67" s="25"/>
      <c r="H67" s="31">
        <v>5575.14</v>
      </c>
      <c r="I67" s="31">
        <f>SUMIFS(I:I,C:C,"Total")</f>
        <v>100</v>
      </c>
      <c r="J67" s="8"/>
    </row>
    <row r="70" spans="3:10" x14ac:dyDescent="0.25">
      <c r="C70" s="1" t="s">
        <v>178</v>
      </c>
    </row>
    <row r="71" spans="3:10" x14ac:dyDescent="0.25">
      <c r="C71" s="2" t="s">
        <v>179</v>
      </c>
    </row>
    <row r="72" spans="3:10" x14ac:dyDescent="0.25">
      <c r="C72" s="2" t="s">
        <v>180</v>
      </c>
    </row>
    <row r="73" spans="3:10" x14ac:dyDescent="0.25">
      <c r="C7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0"/>
  <dimension ref="A1:J7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3437</v>
      </c>
      <c r="J2" s="34" t="s">
        <v>3592</v>
      </c>
    </row>
    <row r="3" spans="1:10" ht="16.5" x14ac:dyDescent="0.3">
      <c r="C3" s="1" t="s">
        <v>26</v>
      </c>
      <c r="D3" s="26" t="s">
        <v>3438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2259</v>
      </c>
      <c r="C18" s="53" t="s">
        <v>579</v>
      </c>
      <c r="D18" s="50" t="s">
        <v>2260</v>
      </c>
      <c r="E18" s="9" t="s">
        <v>547</v>
      </c>
      <c r="F18" s="9" t="s">
        <v>48</v>
      </c>
      <c r="G18" s="24">
        <v>50</v>
      </c>
      <c r="H18" s="29">
        <v>506.85</v>
      </c>
      <c r="I18" s="29">
        <v>9.01</v>
      </c>
      <c r="J18" s="12"/>
    </row>
    <row r="19" spans="2:10" x14ac:dyDescent="0.25">
      <c r="B19" s="11" t="s">
        <v>2198</v>
      </c>
      <c r="C19" s="53" t="s">
        <v>42</v>
      </c>
      <c r="D19" s="50" t="s">
        <v>2199</v>
      </c>
      <c r="E19" s="9" t="s">
        <v>547</v>
      </c>
      <c r="F19" s="9" t="s">
        <v>44</v>
      </c>
      <c r="G19" s="24">
        <v>50</v>
      </c>
      <c r="H19" s="29">
        <v>505.45</v>
      </c>
      <c r="I19" s="29">
        <v>8.98</v>
      </c>
      <c r="J19" s="12"/>
    </row>
    <row r="20" spans="2:10" x14ac:dyDescent="0.25">
      <c r="B20" s="11" t="s">
        <v>2228</v>
      </c>
      <c r="C20" s="53" t="s">
        <v>592</v>
      </c>
      <c r="D20" s="50" t="s">
        <v>2229</v>
      </c>
      <c r="E20" s="9" t="s">
        <v>547</v>
      </c>
      <c r="F20" s="9" t="s">
        <v>48</v>
      </c>
      <c r="G20" s="24">
        <v>50</v>
      </c>
      <c r="H20" s="29">
        <v>504.92</v>
      </c>
      <c r="I20" s="29">
        <v>8.9700000000000006</v>
      </c>
      <c r="J20" s="12" t="s">
        <v>530</v>
      </c>
    </row>
    <row r="21" spans="2:10" x14ac:dyDescent="0.25">
      <c r="B21" s="11" t="s">
        <v>2240</v>
      </c>
      <c r="C21" s="53" t="s">
        <v>2241</v>
      </c>
      <c r="D21" s="50" t="s">
        <v>2242</v>
      </c>
      <c r="E21" s="9" t="s">
        <v>547</v>
      </c>
      <c r="F21" s="9" t="s">
        <v>48</v>
      </c>
      <c r="G21" s="24">
        <v>50</v>
      </c>
      <c r="H21" s="29">
        <v>500.77</v>
      </c>
      <c r="I21" s="29">
        <v>8.9</v>
      </c>
      <c r="J21" s="12" t="s">
        <v>530</v>
      </c>
    </row>
    <row r="22" spans="2:10" x14ac:dyDescent="0.25">
      <c r="B22" s="11" t="s">
        <v>2167</v>
      </c>
      <c r="C22" s="53" t="s">
        <v>571</v>
      </c>
      <c r="D22" s="50" t="s">
        <v>2168</v>
      </c>
      <c r="E22" s="9" t="s">
        <v>547</v>
      </c>
      <c r="F22" s="9" t="s">
        <v>48</v>
      </c>
      <c r="G22" s="24">
        <v>40</v>
      </c>
      <c r="H22" s="29">
        <v>404.82</v>
      </c>
      <c r="I22" s="29">
        <v>7.2</v>
      </c>
      <c r="J22" s="12"/>
    </row>
    <row r="23" spans="2:10" x14ac:dyDescent="0.25">
      <c r="B23" s="11" t="s">
        <v>2282</v>
      </c>
      <c r="C23" s="53" t="s">
        <v>625</v>
      </c>
      <c r="D23" s="50" t="s">
        <v>2283</v>
      </c>
      <c r="E23" s="9" t="s">
        <v>529</v>
      </c>
      <c r="F23" s="9" t="s">
        <v>48</v>
      </c>
      <c r="G23" s="24">
        <v>40</v>
      </c>
      <c r="H23" s="29">
        <v>403.83</v>
      </c>
      <c r="I23" s="29">
        <v>7.18</v>
      </c>
      <c r="J23" s="12" t="s">
        <v>530</v>
      </c>
    </row>
    <row r="24" spans="2:10" x14ac:dyDescent="0.25">
      <c r="B24" s="11" t="s">
        <v>2263</v>
      </c>
      <c r="C24" s="53" t="s">
        <v>754</v>
      </c>
      <c r="D24" s="50" t="s">
        <v>2264</v>
      </c>
      <c r="E24" s="9" t="s">
        <v>547</v>
      </c>
      <c r="F24" s="9" t="s">
        <v>48</v>
      </c>
      <c r="G24" s="24">
        <v>40</v>
      </c>
      <c r="H24" s="29">
        <v>401.41</v>
      </c>
      <c r="I24" s="29">
        <v>7.13</v>
      </c>
      <c r="J24" s="12" t="s">
        <v>530</v>
      </c>
    </row>
    <row r="25" spans="2:10" x14ac:dyDescent="0.25">
      <c r="B25" s="11" t="s">
        <v>3435</v>
      </c>
      <c r="C25" s="53" t="s">
        <v>1302</v>
      </c>
      <c r="D25" s="50" t="s">
        <v>3436</v>
      </c>
      <c r="E25" s="9" t="s">
        <v>547</v>
      </c>
      <c r="F25" s="9" t="s">
        <v>48</v>
      </c>
      <c r="G25" s="24">
        <v>40</v>
      </c>
      <c r="H25" s="29">
        <v>400.17</v>
      </c>
      <c r="I25" s="29">
        <v>7.11</v>
      </c>
      <c r="J25" s="12" t="s">
        <v>530</v>
      </c>
    </row>
    <row r="26" spans="2:10" x14ac:dyDescent="0.25">
      <c r="C26" s="56" t="s">
        <v>161</v>
      </c>
      <c r="D26" s="50"/>
      <c r="E26" s="9"/>
      <c r="F26" s="9"/>
      <c r="G26" s="24"/>
      <c r="H26" s="30">
        <v>3628.22</v>
      </c>
      <c r="I26" s="30">
        <v>64.48</v>
      </c>
      <c r="J26" s="12"/>
    </row>
    <row r="27" spans="2:10" x14ac:dyDescent="0.25">
      <c r="C27" s="53"/>
      <c r="D27" s="50"/>
      <c r="E27" s="9"/>
      <c r="F27" s="9"/>
      <c r="G27" s="24"/>
      <c r="H27" s="29"/>
      <c r="I27" s="29"/>
      <c r="J27" s="12"/>
    </row>
    <row r="28" spans="2:10" x14ac:dyDescent="0.25">
      <c r="C28" s="56" t="s">
        <v>7</v>
      </c>
      <c r="D28" s="50"/>
      <c r="E28" s="9"/>
      <c r="F28" s="9"/>
      <c r="G28" s="24"/>
      <c r="H28" s="29" t="s">
        <v>2</v>
      </c>
      <c r="I28" s="29" t="s">
        <v>2</v>
      </c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8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9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10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11</v>
      </c>
      <c r="D36" s="50"/>
      <c r="E36" s="9"/>
      <c r="F36" s="9"/>
      <c r="G36" s="24"/>
      <c r="H36" s="29"/>
      <c r="I36" s="29"/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13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C42" s="56" t="s">
        <v>15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C43" s="53"/>
      <c r="D43" s="50"/>
      <c r="E43" s="9"/>
      <c r="F43" s="9"/>
      <c r="G43" s="24"/>
      <c r="H43" s="29"/>
      <c r="I43" s="29"/>
      <c r="J43" s="12"/>
    </row>
    <row r="44" spans="1:10" x14ac:dyDescent="0.25">
      <c r="C44" s="56" t="s">
        <v>16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C45" s="53"/>
      <c r="D45" s="50"/>
      <c r="E45" s="9"/>
      <c r="F45" s="9"/>
      <c r="G45" s="24"/>
      <c r="H45" s="29"/>
      <c r="I45" s="29"/>
      <c r="J45" s="12"/>
    </row>
    <row r="46" spans="1:10" x14ac:dyDescent="0.25">
      <c r="A46" s="15"/>
      <c r="B46" s="33"/>
      <c r="C46" s="54" t="s">
        <v>17</v>
      </c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18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19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20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21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C55" s="55" t="s">
        <v>22</v>
      </c>
      <c r="D55" s="50"/>
      <c r="E55" s="9"/>
      <c r="F55" s="9"/>
      <c r="G55" s="24"/>
      <c r="H55" s="29"/>
      <c r="I55" s="29"/>
      <c r="J55" s="12"/>
    </row>
    <row r="56" spans="1:10" x14ac:dyDescent="0.25">
      <c r="B56" s="11" t="s">
        <v>174</v>
      </c>
      <c r="C56" s="53" t="s">
        <v>175</v>
      </c>
      <c r="D56" s="50"/>
      <c r="E56" s="9"/>
      <c r="F56" s="9"/>
      <c r="G56" s="24"/>
      <c r="H56" s="29">
        <v>1903.42</v>
      </c>
      <c r="I56" s="29">
        <v>33.83</v>
      </c>
      <c r="J56" s="12"/>
    </row>
    <row r="57" spans="1:10" x14ac:dyDescent="0.25">
      <c r="C57" s="56" t="s">
        <v>161</v>
      </c>
      <c r="D57" s="50"/>
      <c r="E57" s="9"/>
      <c r="F57" s="9"/>
      <c r="G57" s="24"/>
      <c r="H57" s="30">
        <v>1903.42</v>
      </c>
      <c r="I57" s="30">
        <v>33.83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A59" s="15"/>
      <c r="B59" s="33"/>
      <c r="C59" s="54" t="s">
        <v>23</v>
      </c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7" t="s">
        <v>3687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B61" s="11"/>
      <c r="C61" s="53" t="s">
        <v>176</v>
      </c>
      <c r="D61" s="50"/>
      <c r="E61" s="9"/>
      <c r="F61" s="9"/>
      <c r="G61" s="24"/>
      <c r="H61" s="29">
        <v>94.57</v>
      </c>
      <c r="I61" s="29">
        <v>1.69</v>
      </c>
      <c r="J61" s="12"/>
    </row>
    <row r="62" spans="1:10" x14ac:dyDescent="0.25">
      <c r="C62" s="56" t="s">
        <v>161</v>
      </c>
      <c r="D62" s="50"/>
      <c r="E62" s="9"/>
      <c r="F62" s="9"/>
      <c r="G62" s="24"/>
      <c r="H62" s="30">
        <v>94.57</v>
      </c>
      <c r="I62" s="30">
        <v>1.69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C64" s="58" t="s">
        <v>177</v>
      </c>
      <c r="D64" s="51"/>
      <c r="E64" s="6"/>
      <c r="F64" s="7"/>
      <c r="G64" s="25"/>
      <c r="H64" s="31">
        <v>5626.21</v>
      </c>
      <c r="I64" s="31">
        <f>SUMIFS(I:I,C:C,"Total")</f>
        <v>100</v>
      </c>
      <c r="J64" s="8"/>
    </row>
    <row r="67" spans="3:3" x14ac:dyDescent="0.25">
      <c r="C67" s="1" t="s">
        <v>178</v>
      </c>
    </row>
    <row r="68" spans="3:3" x14ac:dyDescent="0.25">
      <c r="C68" s="2" t="s">
        <v>179</v>
      </c>
    </row>
    <row r="69" spans="3:3" x14ac:dyDescent="0.25">
      <c r="C69" s="2" t="s">
        <v>180</v>
      </c>
    </row>
    <row r="70" spans="3:3" x14ac:dyDescent="0.25">
      <c r="C7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1"/>
  <dimension ref="A1:J6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3439</v>
      </c>
      <c r="J2" s="34" t="s">
        <v>3592</v>
      </c>
    </row>
    <row r="3" spans="1:10" ht="16.5" x14ac:dyDescent="0.3">
      <c r="C3" s="1" t="s">
        <v>26</v>
      </c>
      <c r="D3" s="26" t="s">
        <v>3440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2263</v>
      </c>
      <c r="C18" s="53" t="s">
        <v>754</v>
      </c>
      <c r="D18" s="50" t="s">
        <v>2264</v>
      </c>
      <c r="E18" s="9" t="s">
        <v>547</v>
      </c>
      <c r="F18" s="9" t="s">
        <v>48</v>
      </c>
      <c r="G18" s="24">
        <v>20</v>
      </c>
      <c r="H18" s="29">
        <v>200.71</v>
      </c>
      <c r="I18" s="29">
        <f>ROUND(H18/$H$58*100,2)</f>
        <v>8.43</v>
      </c>
      <c r="J18" s="12" t="s">
        <v>530</v>
      </c>
    </row>
    <row r="19" spans="2:10" x14ac:dyDescent="0.25">
      <c r="B19" s="11" t="s">
        <v>3435</v>
      </c>
      <c r="C19" s="53" t="s">
        <v>1302</v>
      </c>
      <c r="D19" s="50" t="s">
        <v>3436</v>
      </c>
      <c r="E19" s="9" t="s">
        <v>547</v>
      </c>
      <c r="F19" s="9" t="s">
        <v>48</v>
      </c>
      <c r="G19" s="24">
        <v>20</v>
      </c>
      <c r="H19" s="29">
        <v>200.09</v>
      </c>
      <c r="I19" s="29">
        <f>ROUND(H19/$H$58*100,2)</f>
        <v>8.41</v>
      </c>
      <c r="J19" s="12" t="s">
        <v>530</v>
      </c>
    </row>
    <row r="20" spans="2:10" x14ac:dyDescent="0.25">
      <c r="C20" s="56" t="s">
        <v>161</v>
      </c>
      <c r="D20" s="50"/>
      <c r="E20" s="9"/>
      <c r="F20" s="9"/>
      <c r="G20" s="24"/>
      <c r="H20" s="30">
        <v>400.8</v>
      </c>
      <c r="I20" s="30">
        <f>SUM(XDO_?FINAL_PER_NET?612?)</f>
        <v>16.84</v>
      </c>
      <c r="J20" s="12"/>
    </row>
    <row r="21" spans="2:10" x14ac:dyDescent="0.25">
      <c r="C21" s="53"/>
      <c r="D21" s="50"/>
      <c r="E21" s="9"/>
      <c r="F21" s="9"/>
      <c r="G21" s="24"/>
      <c r="H21" s="29"/>
      <c r="I21" s="29"/>
      <c r="J21" s="12"/>
    </row>
    <row r="22" spans="2:10" x14ac:dyDescent="0.25">
      <c r="C22" s="56" t="s">
        <v>7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2:10" x14ac:dyDescent="0.25">
      <c r="C23" s="53"/>
      <c r="D23" s="50"/>
      <c r="E23" s="9"/>
      <c r="F23" s="9"/>
      <c r="G23" s="24"/>
      <c r="H23" s="29"/>
      <c r="I23" s="29"/>
      <c r="J23" s="12"/>
    </row>
    <row r="24" spans="2:10" x14ac:dyDescent="0.25">
      <c r="C24" s="56" t="s">
        <v>8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2:10" x14ac:dyDescent="0.25">
      <c r="C25" s="53"/>
      <c r="D25" s="50"/>
      <c r="E25" s="9"/>
      <c r="F25" s="9"/>
      <c r="G25" s="24"/>
      <c r="H25" s="29"/>
      <c r="I25" s="29"/>
      <c r="J25" s="12"/>
    </row>
    <row r="26" spans="2:10" x14ac:dyDescent="0.25">
      <c r="C26" s="56" t="s">
        <v>9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2:10" x14ac:dyDescent="0.25">
      <c r="C27" s="53"/>
      <c r="D27" s="50"/>
      <c r="E27" s="9"/>
      <c r="F27" s="9"/>
      <c r="G27" s="24"/>
      <c r="H27" s="29"/>
      <c r="I27" s="29"/>
      <c r="J27" s="12"/>
    </row>
    <row r="28" spans="2:10" x14ac:dyDescent="0.25">
      <c r="C28" s="56" t="s">
        <v>10</v>
      </c>
      <c r="D28" s="50"/>
      <c r="E28" s="9"/>
      <c r="F28" s="9"/>
      <c r="G28" s="24"/>
      <c r="H28" s="29" t="s">
        <v>2</v>
      </c>
      <c r="I28" s="29" t="s">
        <v>2</v>
      </c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11</v>
      </c>
      <c r="D30" s="50"/>
      <c r="E30" s="9"/>
      <c r="F30" s="9"/>
      <c r="G30" s="24"/>
      <c r="H30" s="29"/>
      <c r="I30" s="29"/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13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14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15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16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17</v>
      </c>
      <c r="D40" s="50"/>
      <c r="E40" s="9"/>
      <c r="F40" s="9"/>
      <c r="G40" s="24"/>
      <c r="H40" s="29"/>
      <c r="I40" s="29"/>
      <c r="J40" s="12"/>
    </row>
    <row r="41" spans="1:10" x14ac:dyDescent="0.25">
      <c r="A41" s="33"/>
      <c r="B41" s="33"/>
      <c r="C41" s="54" t="s">
        <v>18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3"/>
      <c r="B42" s="33"/>
      <c r="C42" s="54"/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A45" s="33"/>
      <c r="B45" s="33"/>
      <c r="C45" s="54" t="s">
        <v>20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3"/>
      <c r="B46" s="33"/>
      <c r="C46" s="54"/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21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C49" s="55" t="s">
        <v>22</v>
      </c>
      <c r="D49" s="50"/>
      <c r="E49" s="9"/>
      <c r="F49" s="9"/>
      <c r="G49" s="24"/>
      <c r="H49" s="29"/>
      <c r="I49" s="29"/>
      <c r="J49" s="12"/>
    </row>
    <row r="50" spans="1:10" x14ac:dyDescent="0.25">
      <c r="B50" s="11" t="s">
        <v>174</v>
      </c>
      <c r="C50" s="53" t="s">
        <v>175</v>
      </c>
      <c r="D50" s="50"/>
      <c r="E50" s="9"/>
      <c r="F50" s="9"/>
      <c r="G50" s="24"/>
      <c r="H50" s="29">
        <v>2041.01</v>
      </c>
      <c r="I50" s="29">
        <f>ROUND(H50/$H$58*100,2)</f>
        <v>85.77</v>
      </c>
      <c r="J50" s="12"/>
    </row>
    <row r="51" spans="1:10" x14ac:dyDescent="0.25">
      <c r="C51" s="56" t="s">
        <v>161</v>
      </c>
      <c r="D51" s="50"/>
      <c r="E51" s="9"/>
      <c r="F51" s="9"/>
      <c r="G51" s="24"/>
      <c r="H51" s="30">
        <v>2041.01</v>
      </c>
      <c r="I51" s="30">
        <f>SUM(I50)</f>
        <v>85.77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23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7" t="s">
        <v>3687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B55" s="11"/>
      <c r="C55" s="53" t="s">
        <v>176</v>
      </c>
      <c r="D55" s="50"/>
      <c r="E55" s="9"/>
      <c r="F55" s="9"/>
      <c r="G55" s="24"/>
      <c r="H55" s="29">
        <f>+H58-H51-H20</f>
        <v>-62.270000000000039</v>
      </c>
      <c r="I55" s="29">
        <f>ROUND(H55/$H$58*100,2)+0.01</f>
        <v>-2.6100000000000003</v>
      </c>
      <c r="J55" s="12"/>
    </row>
    <row r="56" spans="1:10" x14ac:dyDescent="0.25">
      <c r="C56" s="56" t="s">
        <v>161</v>
      </c>
      <c r="D56" s="50"/>
      <c r="E56" s="9"/>
      <c r="F56" s="9"/>
      <c r="G56" s="24"/>
      <c r="H56" s="30">
        <f>SUM(H55)</f>
        <v>-62.270000000000039</v>
      </c>
      <c r="I56" s="30">
        <f>SUM(I55)</f>
        <v>-2.6100000000000003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8" t="s">
        <v>177</v>
      </c>
      <c r="D58" s="51"/>
      <c r="E58" s="6"/>
      <c r="F58" s="7"/>
      <c r="G58" s="25"/>
      <c r="H58" s="31">
        <v>2379.54</v>
      </c>
      <c r="I58" s="31">
        <f>SUMIFS(I:I,C:C,"Total")</f>
        <v>100</v>
      </c>
      <c r="J58" s="8"/>
    </row>
    <row r="61" spans="1:10" x14ac:dyDescent="0.25">
      <c r="C61" s="1" t="s">
        <v>178</v>
      </c>
    </row>
    <row r="62" spans="1:10" x14ac:dyDescent="0.25">
      <c r="C62" s="2" t="s">
        <v>179</v>
      </c>
    </row>
    <row r="63" spans="1:10" x14ac:dyDescent="0.25">
      <c r="C63" s="2" t="s">
        <v>180</v>
      </c>
    </row>
    <row r="64" spans="1:10" x14ac:dyDescent="0.25">
      <c r="C6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3"/>
  <dimension ref="A1:J10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3441</v>
      </c>
      <c r="J2" s="34" t="s">
        <v>3592</v>
      </c>
    </row>
    <row r="3" spans="1:10" ht="16.5" x14ac:dyDescent="0.3">
      <c r="C3" s="1" t="s">
        <v>26</v>
      </c>
      <c r="D3" s="26" t="s">
        <v>3442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49</v>
      </c>
      <c r="C10" s="53" t="s">
        <v>50</v>
      </c>
      <c r="D10" s="50" t="s">
        <v>51</v>
      </c>
      <c r="E10" s="9"/>
      <c r="F10" s="9" t="s">
        <v>40</v>
      </c>
      <c r="G10" s="24">
        <v>334000</v>
      </c>
      <c r="H10" s="29">
        <v>1712.08</v>
      </c>
      <c r="I10" s="29">
        <v>7.07</v>
      </c>
      <c r="J10" s="12"/>
    </row>
    <row r="11" spans="1:10" x14ac:dyDescent="0.25">
      <c r="B11" s="11" t="s">
        <v>37</v>
      </c>
      <c r="C11" s="53" t="s">
        <v>38</v>
      </c>
      <c r="D11" s="50" t="s">
        <v>39</v>
      </c>
      <c r="E11" s="9"/>
      <c r="F11" s="9" t="s">
        <v>40</v>
      </c>
      <c r="G11" s="24">
        <v>133400</v>
      </c>
      <c r="H11" s="29">
        <v>1700.78</v>
      </c>
      <c r="I11" s="29">
        <v>7.02</v>
      </c>
      <c r="J11" s="12"/>
    </row>
    <row r="12" spans="1:10" x14ac:dyDescent="0.25">
      <c r="B12" s="11" t="s">
        <v>62</v>
      </c>
      <c r="C12" s="53" t="s">
        <v>63</v>
      </c>
      <c r="D12" s="50" t="s">
        <v>64</v>
      </c>
      <c r="E12" s="9"/>
      <c r="F12" s="9" t="s">
        <v>40</v>
      </c>
      <c r="G12" s="24">
        <v>210500</v>
      </c>
      <c r="H12" s="29">
        <v>1555.7</v>
      </c>
      <c r="I12" s="29">
        <v>6.42</v>
      </c>
      <c r="J12" s="12"/>
    </row>
    <row r="13" spans="1:10" x14ac:dyDescent="0.25">
      <c r="B13" s="11" t="s">
        <v>59</v>
      </c>
      <c r="C13" s="53" t="s">
        <v>60</v>
      </c>
      <c r="D13" s="50" t="s">
        <v>61</v>
      </c>
      <c r="E13" s="9"/>
      <c r="F13" s="9" t="s">
        <v>58</v>
      </c>
      <c r="G13" s="24">
        <v>163000</v>
      </c>
      <c r="H13" s="29">
        <v>1135.05</v>
      </c>
      <c r="I13" s="29">
        <v>4.6900000000000004</v>
      </c>
      <c r="J13" s="12"/>
    </row>
    <row r="14" spans="1:10" x14ac:dyDescent="0.25">
      <c r="B14" s="11" t="s">
        <v>69</v>
      </c>
      <c r="C14" s="53" t="s">
        <v>70</v>
      </c>
      <c r="D14" s="50" t="s">
        <v>71</v>
      </c>
      <c r="E14" s="9"/>
      <c r="F14" s="9" t="s">
        <v>40</v>
      </c>
      <c r="G14" s="24">
        <v>332000</v>
      </c>
      <c r="H14" s="29">
        <v>1134.94</v>
      </c>
      <c r="I14" s="29">
        <v>4.6900000000000004</v>
      </c>
      <c r="J14" s="12"/>
    </row>
    <row r="15" spans="1:10" x14ac:dyDescent="0.25">
      <c r="B15" s="11" t="s">
        <v>195</v>
      </c>
      <c r="C15" s="53" t="s">
        <v>196</v>
      </c>
      <c r="D15" s="50" t="s">
        <v>197</v>
      </c>
      <c r="E15" s="9"/>
      <c r="F15" s="9" t="s">
        <v>96</v>
      </c>
      <c r="G15" s="24">
        <v>93176</v>
      </c>
      <c r="H15" s="29">
        <v>1078.1400000000001</v>
      </c>
      <c r="I15" s="29">
        <v>4.45</v>
      </c>
      <c r="J15" s="12"/>
    </row>
    <row r="16" spans="1:10" x14ac:dyDescent="0.25">
      <c r="B16" s="11" t="s">
        <v>52</v>
      </c>
      <c r="C16" s="53" t="s">
        <v>53</v>
      </c>
      <c r="D16" s="50" t="s">
        <v>54</v>
      </c>
      <c r="E16" s="9"/>
      <c r="F16" s="9" t="s">
        <v>40</v>
      </c>
      <c r="G16" s="24">
        <v>60500</v>
      </c>
      <c r="H16" s="29">
        <v>977.2</v>
      </c>
      <c r="I16" s="29">
        <v>4.04</v>
      </c>
      <c r="J16" s="12"/>
    </row>
    <row r="17" spans="2:10" x14ac:dyDescent="0.25">
      <c r="B17" s="11" t="s">
        <v>41</v>
      </c>
      <c r="C17" s="53" t="s">
        <v>42</v>
      </c>
      <c r="D17" s="50" t="s">
        <v>43</v>
      </c>
      <c r="E17" s="9"/>
      <c r="F17" s="9" t="s">
        <v>44</v>
      </c>
      <c r="G17" s="24">
        <v>61000</v>
      </c>
      <c r="H17" s="29">
        <v>946.2</v>
      </c>
      <c r="I17" s="29">
        <v>3.91</v>
      </c>
      <c r="J17" s="12"/>
    </row>
    <row r="18" spans="2:10" x14ac:dyDescent="0.25">
      <c r="B18" s="11" t="s">
        <v>65</v>
      </c>
      <c r="C18" s="53" t="s">
        <v>66</v>
      </c>
      <c r="D18" s="50" t="s">
        <v>67</v>
      </c>
      <c r="E18" s="9"/>
      <c r="F18" s="9" t="s">
        <v>68</v>
      </c>
      <c r="G18" s="24">
        <v>69600</v>
      </c>
      <c r="H18" s="29">
        <v>926.06</v>
      </c>
      <c r="I18" s="29">
        <v>3.82</v>
      </c>
      <c r="J18" s="12"/>
    </row>
    <row r="19" spans="2:10" x14ac:dyDescent="0.25">
      <c r="B19" s="11" t="s">
        <v>409</v>
      </c>
      <c r="C19" s="53" t="s">
        <v>410</v>
      </c>
      <c r="D19" s="50" t="s">
        <v>411</v>
      </c>
      <c r="E19" s="9"/>
      <c r="F19" s="9" t="s">
        <v>100</v>
      </c>
      <c r="G19" s="24">
        <v>12000</v>
      </c>
      <c r="H19" s="29">
        <v>869.5</v>
      </c>
      <c r="I19" s="29">
        <v>3.59</v>
      </c>
      <c r="J19" s="12"/>
    </row>
    <row r="20" spans="2:10" x14ac:dyDescent="0.25">
      <c r="B20" s="11" t="s">
        <v>82</v>
      </c>
      <c r="C20" s="53" t="s">
        <v>83</v>
      </c>
      <c r="D20" s="50" t="s">
        <v>84</v>
      </c>
      <c r="E20" s="9"/>
      <c r="F20" s="9" t="s">
        <v>85</v>
      </c>
      <c r="G20" s="24">
        <v>186000</v>
      </c>
      <c r="H20" s="29">
        <v>822.96</v>
      </c>
      <c r="I20" s="29">
        <v>3.4</v>
      </c>
      <c r="J20" s="12"/>
    </row>
    <row r="21" spans="2:10" x14ac:dyDescent="0.25">
      <c r="B21" s="11" t="s">
        <v>188</v>
      </c>
      <c r="C21" s="53" t="s">
        <v>189</v>
      </c>
      <c r="D21" s="50" t="s">
        <v>190</v>
      </c>
      <c r="E21" s="9"/>
      <c r="F21" s="9" t="s">
        <v>40</v>
      </c>
      <c r="G21" s="24">
        <v>95621</v>
      </c>
      <c r="H21" s="29">
        <v>787.68</v>
      </c>
      <c r="I21" s="29">
        <v>3.25</v>
      </c>
      <c r="J21" s="12"/>
    </row>
    <row r="22" spans="2:10" x14ac:dyDescent="0.25">
      <c r="B22" s="11" t="s">
        <v>424</v>
      </c>
      <c r="C22" s="53" t="s">
        <v>425</v>
      </c>
      <c r="D22" s="50" t="s">
        <v>426</v>
      </c>
      <c r="E22" s="9"/>
      <c r="F22" s="9" t="s">
        <v>117</v>
      </c>
      <c r="G22" s="24">
        <v>17000</v>
      </c>
      <c r="H22" s="29">
        <v>739.14</v>
      </c>
      <c r="I22" s="29">
        <v>3.05</v>
      </c>
      <c r="J22" s="12"/>
    </row>
    <row r="23" spans="2:10" x14ac:dyDescent="0.25">
      <c r="B23" s="11" t="s">
        <v>130</v>
      </c>
      <c r="C23" s="53" t="s">
        <v>131</v>
      </c>
      <c r="D23" s="50" t="s">
        <v>132</v>
      </c>
      <c r="E23" s="9"/>
      <c r="F23" s="9" t="s">
        <v>44</v>
      </c>
      <c r="G23" s="24">
        <v>140000</v>
      </c>
      <c r="H23" s="29">
        <v>716.17</v>
      </c>
      <c r="I23" s="29">
        <v>2.96</v>
      </c>
      <c r="J23" s="12"/>
    </row>
    <row r="24" spans="2:10" x14ac:dyDescent="0.25">
      <c r="B24" s="11" t="s">
        <v>1750</v>
      </c>
      <c r="C24" s="53" t="s">
        <v>1337</v>
      </c>
      <c r="D24" s="50" t="s">
        <v>1751</v>
      </c>
      <c r="E24" s="9"/>
      <c r="F24" s="9" t="s">
        <v>48</v>
      </c>
      <c r="G24" s="24">
        <v>165000</v>
      </c>
      <c r="H24" s="29">
        <v>580.54999999999995</v>
      </c>
      <c r="I24" s="29">
        <v>2.4</v>
      </c>
      <c r="J24" s="12"/>
    </row>
    <row r="25" spans="2:10" x14ac:dyDescent="0.25">
      <c r="B25" s="11" t="s">
        <v>86</v>
      </c>
      <c r="C25" s="53" t="s">
        <v>87</v>
      </c>
      <c r="D25" s="50" t="s">
        <v>88</v>
      </c>
      <c r="E25" s="9"/>
      <c r="F25" s="9" t="s">
        <v>48</v>
      </c>
      <c r="G25" s="24">
        <v>34000</v>
      </c>
      <c r="H25" s="29">
        <v>463.39</v>
      </c>
      <c r="I25" s="29">
        <v>1.91</v>
      </c>
      <c r="J25" s="12"/>
    </row>
    <row r="26" spans="2:10" x14ac:dyDescent="0.25">
      <c r="B26" s="11" t="s">
        <v>114</v>
      </c>
      <c r="C26" s="53" t="s">
        <v>115</v>
      </c>
      <c r="D26" s="50" t="s">
        <v>116</v>
      </c>
      <c r="E26" s="9"/>
      <c r="F26" s="9" t="s">
        <v>117</v>
      </c>
      <c r="G26" s="24">
        <v>84000</v>
      </c>
      <c r="H26" s="29">
        <v>455.49</v>
      </c>
      <c r="I26" s="29">
        <v>1.88</v>
      </c>
      <c r="J26" s="12"/>
    </row>
    <row r="27" spans="2:10" x14ac:dyDescent="0.25">
      <c r="B27" s="11" t="s">
        <v>121</v>
      </c>
      <c r="C27" s="53" t="s">
        <v>122</v>
      </c>
      <c r="D27" s="50" t="s">
        <v>123</v>
      </c>
      <c r="E27" s="9"/>
      <c r="F27" s="9" t="s">
        <v>96</v>
      </c>
      <c r="G27" s="24">
        <v>2100</v>
      </c>
      <c r="H27" s="29">
        <v>440.93</v>
      </c>
      <c r="I27" s="29">
        <v>1.82</v>
      </c>
      <c r="J27" s="12"/>
    </row>
    <row r="28" spans="2:10" x14ac:dyDescent="0.25">
      <c r="B28" s="11" t="s">
        <v>231</v>
      </c>
      <c r="C28" s="53" t="s">
        <v>232</v>
      </c>
      <c r="D28" s="50" t="s">
        <v>233</v>
      </c>
      <c r="E28" s="9"/>
      <c r="F28" s="9" t="s">
        <v>227</v>
      </c>
      <c r="G28" s="24">
        <v>27000</v>
      </c>
      <c r="H28" s="29">
        <v>390.91</v>
      </c>
      <c r="I28" s="29">
        <v>1.61</v>
      </c>
      <c r="J28" s="12"/>
    </row>
    <row r="29" spans="2:10" x14ac:dyDescent="0.25">
      <c r="B29" s="11" t="s">
        <v>2347</v>
      </c>
      <c r="C29" s="53" t="s">
        <v>2348</v>
      </c>
      <c r="D29" s="50" t="s">
        <v>2349</v>
      </c>
      <c r="E29" s="9"/>
      <c r="F29" s="9" t="s">
        <v>259</v>
      </c>
      <c r="G29" s="24">
        <v>397000</v>
      </c>
      <c r="H29" s="29">
        <v>371</v>
      </c>
      <c r="I29" s="29">
        <v>1.53</v>
      </c>
      <c r="J29" s="12"/>
    </row>
    <row r="30" spans="2:10" x14ac:dyDescent="0.25">
      <c r="B30" s="11" t="s">
        <v>2454</v>
      </c>
      <c r="C30" s="53" t="s">
        <v>2455</v>
      </c>
      <c r="D30" s="50" t="s">
        <v>2456</v>
      </c>
      <c r="E30" s="9"/>
      <c r="F30" s="9" t="s">
        <v>100</v>
      </c>
      <c r="G30" s="24">
        <v>75000</v>
      </c>
      <c r="H30" s="29">
        <v>357.94</v>
      </c>
      <c r="I30" s="29">
        <v>1.48</v>
      </c>
      <c r="J30" s="12"/>
    </row>
    <row r="31" spans="2:10" x14ac:dyDescent="0.25">
      <c r="B31" s="11" t="s">
        <v>499</v>
      </c>
      <c r="C31" s="53" t="s">
        <v>500</v>
      </c>
      <c r="D31" s="50" t="s">
        <v>501</v>
      </c>
      <c r="E31" s="9"/>
      <c r="F31" s="9" t="s">
        <v>113</v>
      </c>
      <c r="G31" s="24">
        <v>111000</v>
      </c>
      <c r="H31" s="29">
        <v>356.92</v>
      </c>
      <c r="I31" s="29">
        <v>1.47</v>
      </c>
      <c r="J31" s="12"/>
    </row>
    <row r="32" spans="2:10" x14ac:dyDescent="0.25">
      <c r="B32" s="11" t="s">
        <v>1987</v>
      </c>
      <c r="C32" s="53" t="s">
        <v>1988</v>
      </c>
      <c r="D32" s="50" t="s">
        <v>1989</v>
      </c>
      <c r="E32" s="9"/>
      <c r="F32" s="9" t="s">
        <v>117</v>
      </c>
      <c r="G32" s="24">
        <v>40000</v>
      </c>
      <c r="H32" s="29">
        <v>343.72</v>
      </c>
      <c r="I32" s="29">
        <v>1.42</v>
      </c>
      <c r="J32" s="12"/>
    </row>
    <row r="33" spans="2:10" x14ac:dyDescent="0.25">
      <c r="B33" s="11" t="s">
        <v>502</v>
      </c>
      <c r="C33" s="53" t="s">
        <v>503</v>
      </c>
      <c r="D33" s="50" t="s">
        <v>504</v>
      </c>
      <c r="E33" s="9"/>
      <c r="F33" s="9" t="s">
        <v>187</v>
      </c>
      <c r="G33" s="24">
        <v>92941</v>
      </c>
      <c r="H33" s="29">
        <v>329.89</v>
      </c>
      <c r="I33" s="29">
        <v>1.36</v>
      </c>
      <c r="J33" s="12"/>
    </row>
    <row r="34" spans="2:10" x14ac:dyDescent="0.25">
      <c r="B34" s="11" t="s">
        <v>107</v>
      </c>
      <c r="C34" s="53" t="s">
        <v>108</v>
      </c>
      <c r="D34" s="50" t="s">
        <v>109</v>
      </c>
      <c r="E34" s="9"/>
      <c r="F34" s="9" t="s">
        <v>81</v>
      </c>
      <c r="G34" s="24">
        <v>22000</v>
      </c>
      <c r="H34" s="29">
        <v>324.32</v>
      </c>
      <c r="I34" s="29">
        <v>1.34</v>
      </c>
      <c r="J34" s="12"/>
    </row>
    <row r="35" spans="2:10" x14ac:dyDescent="0.25">
      <c r="B35" s="11" t="s">
        <v>133</v>
      </c>
      <c r="C35" s="53" t="s">
        <v>134</v>
      </c>
      <c r="D35" s="50" t="s">
        <v>135</v>
      </c>
      <c r="E35" s="9"/>
      <c r="F35" s="9" t="s">
        <v>136</v>
      </c>
      <c r="G35" s="24">
        <v>161000</v>
      </c>
      <c r="H35" s="29">
        <v>322.24</v>
      </c>
      <c r="I35" s="29">
        <v>1.33</v>
      </c>
      <c r="J35" s="12"/>
    </row>
    <row r="36" spans="2:10" x14ac:dyDescent="0.25">
      <c r="B36" s="11" t="s">
        <v>406</v>
      </c>
      <c r="C36" s="53" t="s">
        <v>407</v>
      </c>
      <c r="D36" s="50" t="s">
        <v>408</v>
      </c>
      <c r="E36" s="9"/>
      <c r="F36" s="9" t="s">
        <v>117</v>
      </c>
      <c r="G36" s="24">
        <v>15000</v>
      </c>
      <c r="H36" s="29">
        <v>319.69</v>
      </c>
      <c r="I36" s="29">
        <v>1.32</v>
      </c>
      <c r="J36" s="12"/>
    </row>
    <row r="37" spans="2:10" x14ac:dyDescent="0.25">
      <c r="B37" s="11" t="s">
        <v>184</v>
      </c>
      <c r="C37" s="53" t="s">
        <v>185</v>
      </c>
      <c r="D37" s="50" t="s">
        <v>186</v>
      </c>
      <c r="E37" s="9"/>
      <c r="F37" s="9" t="s">
        <v>187</v>
      </c>
      <c r="G37" s="24">
        <v>212000</v>
      </c>
      <c r="H37" s="29">
        <v>316.73</v>
      </c>
      <c r="I37" s="29">
        <v>1.31</v>
      </c>
      <c r="J37" s="12"/>
    </row>
    <row r="38" spans="2:10" x14ac:dyDescent="0.25">
      <c r="B38" s="11" t="s">
        <v>2423</v>
      </c>
      <c r="C38" s="53" t="s">
        <v>2424</v>
      </c>
      <c r="D38" s="50" t="s">
        <v>2425</v>
      </c>
      <c r="E38" s="9"/>
      <c r="F38" s="9" t="s">
        <v>48</v>
      </c>
      <c r="G38" s="24">
        <v>90000</v>
      </c>
      <c r="H38" s="29">
        <v>312.70999999999998</v>
      </c>
      <c r="I38" s="29">
        <v>1.29</v>
      </c>
      <c r="J38" s="12"/>
    </row>
    <row r="39" spans="2:10" x14ac:dyDescent="0.25">
      <c r="B39" s="11" t="s">
        <v>278</v>
      </c>
      <c r="C39" s="53" t="s">
        <v>279</v>
      </c>
      <c r="D39" s="50" t="s">
        <v>280</v>
      </c>
      <c r="E39" s="9"/>
      <c r="F39" s="9" t="s">
        <v>153</v>
      </c>
      <c r="G39" s="24">
        <v>35000</v>
      </c>
      <c r="H39" s="29">
        <v>280.23</v>
      </c>
      <c r="I39" s="29">
        <v>1.1599999999999999</v>
      </c>
      <c r="J39" s="12"/>
    </row>
    <row r="40" spans="2:10" x14ac:dyDescent="0.25">
      <c r="B40" s="11" t="s">
        <v>1865</v>
      </c>
      <c r="C40" s="53" t="s">
        <v>1866</v>
      </c>
      <c r="D40" s="50" t="s">
        <v>1867</v>
      </c>
      <c r="E40" s="9"/>
      <c r="F40" s="9" t="s">
        <v>48</v>
      </c>
      <c r="G40" s="24">
        <v>7900</v>
      </c>
      <c r="H40" s="29">
        <v>279.42</v>
      </c>
      <c r="I40" s="29">
        <v>1.1499999999999999</v>
      </c>
      <c r="J40" s="12"/>
    </row>
    <row r="41" spans="2:10" x14ac:dyDescent="0.25">
      <c r="B41" s="11" t="s">
        <v>360</v>
      </c>
      <c r="C41" s="53" t="s">
        <v>361</v>
      </c>
      <c r="D41" s="50" t="s">
        <v>362</v>
      </c>
      <c r="E41" s="9"/>
      <c r="F41" s="9" t="s">
        <v>81</v>
      </c>
      <c r="G41" s="24">
        <v>72000</v>
      </c>
      <c r="H41" s="29">
        <v>259.13</v>
      </c>
      <c r="I41" s="29">
        <v>1.07</v>
      </c>
      <c r="J41" s="12"/>
    </row>
    <row r="42" spans="2:10" x14ac:dyDescent="0.25">
      <c r="B42" s="11" t="s">
        <v>1741</v>
      </c>
      <c r="C42" s="53" t="s">
        <v>1742</v>
      </c>
      <c r="D42" s="50" t="s">
        <v>1743</v>
      </c>
      <c r="E42" s="9"/>
      <c r="F42" s="9" t="s">
        <v>259</v>
      </c>
      <c r="G42" s="24">
        <v>28000</v>
      </c>
      <c r="H42" s="29">
        <v>254.46</v>
      </c>
      <c r="I42" s="29">
        <v>1.05</v>
      </c>
      <c r="J42" s="12"/>
    </row>
    <row r="43" spans="2:10" x14ac:dyDescent="0.25">
      <c r="B43" s="11" t="s">
        <v>3443</v>
      </c>
      <c r="C43" s="53" t="s">
        <v>3444</v>
      </c>
      <c r="D43" s="50" t="s">
        <v>3445</v>
      </c>
      <c r="E43" s="9"/>
      <c r="F43" s="9" t="s">
        <v>495</v>
      </c>
      <c r="G43" s="24">
        <v>9800</v>
      </c>
      <c r="H43" s="29">
        <v>244.91</v>
      </c>
      <c r="I43" s="29">
        <v>1.01</v>
      </c>
      <c r="J43" s="12"/>
    </row>
    <row r="44" spans="2:10" x14ac:dyDescent="0.25">
      <c r="B44" s="11" t="s">
        <v>1530</v>
      </c>
      <c r="C44" s="53" t="s">
        <v>1531</v>
      </c>
      <c r="D44" s="50" t="s">
        <v>1532</v>
      </c>
      <c r="E44" s="9"/>
      <c r="F44" s="9" t="s">
        <v>213</v>
      </c>
      <c r="G44" s="24">
        <v>52000</v>
      </c>
      <c r="H44" s="29">
        <v>244.74</v>
      </c>
      <c r="I44" s="29">
        <v>1.01</v>
      </c>
      <c r="J44" s="12"/>
    </row>
    <row r="45" spans="2:10" x14ac:dyDescent="0.25">
      <c r="B45" s="11" t="s">
        <v>3446</v>
      </c>
      <c r="C45" s="53" t="s">
        <v>3447</v>
      </c>
      <c r="D45" s="50" t="s">
        <v>3448</v>
      </c>
      <c r="E45" s="9"/>
      <c r="F45" s="9" t="s">
        <v>213</v>
      </c>
      <c r="G45" s="24">
        <v>52000</v>
      </c>
      <c r="H45" s="29">
        <v>242.79</v>
      </c>
      <c r="I45" s="29">
        <v>1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300000</v>
      </c>
      <c r="H46" s="29">
        <v>237.45</v>
      </c>
      <c r="I46" s="29">
        <v>0.98</v>
      </c>
      <c r="J46" s="12"/>
    </row>
    <row r="47" spans="2:10" x14ac:dyDescent="0.25">
      <c r="B47" s="11" t="s">
        <v>2413</v>
      </c>
      <c r="C47" s="53" t="s">
        <v>2414</v>
      </c>
      <c r="D47" s="50" t="s">
        <v>2415</v>
      </c>
      <c r="E47" s="9"/>
      <c r="F47" s="9" t="s">
        <v>259</v>
      </c>
      <c r="G47" s="24">
        <v>78000</v>
      </c>
      <c r="H47" s="29">
        <v>236.96</v>
      </c>
      <c r="I47" s="29">
        <v>0.98</v>
      </c>
      <c r="J47" s="12"/>
    </row>
    <row r="48" spans="2:10" x14ac:dyDescent="0.25">
      <c r="B48" s="11" t="s">
        <v>137</v>
      </c>
      <c r="C48" s="53" t="s">
        <v>138</v>
      </c>
      <c r="D48" s="50" t="s">
        <v>139</v>
      </c>
      <c r="E48" s="9"/>
      <c r="F48" s="9" t="s">
        <v>140</v>
      </c>
      <c r="G48" s="24">
        <v>55000</v>
      </c>
      <c r="H48" s="29">
        <v>235.13</v>
      </c>
      <c r="I48" s="29">
        <v>0.97</v>
      </c>
      <c r="J48" s="12"/>
    </row>
    <row r="49" spans="2:10" x14ac:dyDescent="0.25">
      <c r="B49" s="11" t="s">
        <v>1739</v>
      </c>
      <c r="C49" s="53" t="s">
        <v>589</v>
      </c>
      <c r="D49" s="50" t="s">
        <v>1740</v>
      </c>
      <c r="E49" s="9"/>
      <c r="F49" s="9" t="s">
        <v>48</v>
      </c>
      <c r="G49" s="24">
        <v>71000</v>
      </c>
      <c r="H49" s="29">
        <v>221.63</v>
      </c>
      <c r="I49" s="29">
        <v>0.92</v>
      </c>
      <c r="J49" s="12"/>
    </row>
    <row r="50" spans="2:10" x14ac:dyDescent="0.25">
      <c r="B50" s="11" t="s">
        <v>822</v>
      </c>
      <c r="C50" s="53" t="s">
        <v>823</v>
      </c>
      <c r="D50" s="50" t="s">
        <v>824</v>
      </c>
      <c r="E50" s="9"/>
      <c r="F50" s="9" t="s">
        <v>153</v>
      </c>
      <c r="G50" s="24">
        <v>44000</v>
      </c>
      <c r="H50" s="29">
        <v>197.93</v>
      </c>
      <c r="I50" s="29">
        <v>0.82</v>
      </c>
      <c r="J50" s="12"/>
    </row>
    <row r="51" spans="2:10" x14ac:dyDescent="0.25">
      <c r="C51" s="56" t="s">
        <v>161</v>
      </c>
      <c r="D51" s="50"/>
      <c r="E51" s="9"/>
      <c r="F51" s="9"/>
      <c r="G51" s="24"/>
      <c r="H51" s="30">
        <v>23722.81</v>
      </c>
      <c r="I51" s="30">
        <v>97.95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6" t="s">
        <v>3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2:10" x14ac:dyDescent="0.25">
      <c r="C54" s="53"/>
      <c r="D54" s="50"/>
      <c r="E54" s="9"/>
      <c r="F54" s="9"/>
      <c r="G54" s="24"/>
      <c r="H54" s="29"/>
      <c r="I54" s="29"/>
      <c r="J54" s="12"/>
    </row>
    <row r="55" spans="2:10" x14ac:dyDescent="0.25">
      <c r="C55" s="56" t="s">
        <v>4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6" t="s">
        <v>5</v>
      </c>
      <c r="D57" s="50"/>
      <c r="E57" s="9"/>
      <c r="F57" s="9"/>
      <c r="G57" s="24"/>
      <c r="H57" s="29"/>
      <c r="I57" s="29"/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6" t="s">
        <v>6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7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10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11</v>
      </c>
      <c r="D69" s="50"/>
      <c r="E69" s="9"/>
      <c r="F69" s="9"/>
      <c r="G69" s="24"/>
      <c r="H69" s="29"/>
      <c r="I69" s="29"/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13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6" t="s">
        <v>14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6" t="s">
        <v>15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16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A79" s="15"/>
      <c r="B79" s="33"/>
      <c r="C79" s="54" t="s">
        <v>17</v>
      </c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18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19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20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21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C88" s="55" t="s">
        <v>22</v>
      </c>
      <c r="D88" s="50"/>
      <c r="E88" s="9"/>
      <c r="F88" s="9"/>
      <c r="G88" s="24"/>
      <c r="H88" s="29"/>
      <c r="I88" s="29"/>
      <c r="J88" s="12"/>
    </row>
    <row r="89" spans="1:10" x14ac:dyDescent="0.25">
      <c r="B89" s="11" t="s">
        <v>174</v>
      </c>
      <c r="C89" s="53" t="s">
        <v>175</v>
      </c>
      <c r="D89" s="50"/>
      <c r="E89" s="9"/>
      <c r="F89" s="9"/>
      <c r="G89" s="24"/>
      <c r="H89" s="29">
        <v>494.93</v>
      </c>
      <c r="I89" s="29">
        <v>2.04</v>
      </c>
      <c r="J89" s="12"/>
    </row>
    <row r="90" spans="1:10" x14ac:dyDescent="0.25">
      <c r="C90" s="56" t="s">
        <v>161</v>
      </c>
      <c r="D90" s="50"/>
      <c r="E90" s="9"/>
      <c r="F90" s="9"/>
      <c r="G90" s="24"/>
      <c r="H90" s="30">
        <v>494.93</v>
      </c>
      <c r="I90" s="30">
        <v>2.04</v>
      </c>
      <c r="J90" s="12"/>
    </row>
    <row r="91" spans="1:10" x14ac:dyDescent="0.25">
      <c r="C91" s="53"/>
      <c r="D91" s="50"/>
      <c r="E91" s="9"/>
      <c r="F91" s="9"/>
      <c r="G91" s="24"/>
      <c r="H91" s="29"/>
      <c r="I91" s="29"/>
      <c r="J91" s="12"/>
    </row>
    <row r="92" spans="1:10" x14ac:dyDescent="0.25">
      <c r="A92" s="15"/>
      <c r="B92" s="33"/>
      <c r="C92" s="54" t="s">
        <v>23</v>
      </c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7" t="s">
        <v>3687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B94" s="11"/>
      <c r="C94" s="53" t="s">
        <v>176</v>
      </c>
      <c r="D94" s="50"/>
      <c r="E94" s="9"/>
      <c r="F94" s="9"/>
      <c r="G94" s="24"/>
      <c r="H94" s="29">
        <v>-3.91</v>
      </c>
      <c r="I94" s="29">
        <v>9.9999999999999985E-3</v>
      </c>
      <c r="J94" s="12"/>
    </row>
    <row r="95" spans="1:10" x14ac:dyDescent="0.25">
      <c r="C95" s="56" t="s">
        <v>161</v>
      </c>
      <c r="D95" s="50"/>
      <c r="E95" s="9"/>
      <c r="F95" s="9"/>
      <c r="G95" s="24"/>
      <c r="H95" s="30">
        <v>-3.91</v>
      </c>
      <c r="I95" s="30">
        <v>9.9999999999999985E-3</v>
      </c>
      <c r="J95" s="12"/>
    </row>
    <row r="96" spans="1:10" x14ac:dyDescent="0.25">
      <c r="C96" s="53"/>
      <c r="D96" s="50"/>
      <c r="E96" s="9"/>
      <c r="F96" s="9"/>
      <c r="G96" s="24"/>
      <c r="H96" s="29"/>
      <c r="I96" s="29"/>
      <c r="J96" s="12"/>
    </row>
    <row r="97" spans="3:10" x14ac:dyDescent="0.25">
      <c r="C97" s="58" t="s">
        <v>177</v>
      </c>
      <c r="D97" s="51"/>
      <c r="E97" s="6"/>
      <c r="F97" s="7"/>
      <c r="G97" s="25"/>
      <c r="H97" s="31">
        <v>24213.83</v>
      </c>
      <c r="I97" s="31">
        <f>SUMIFS(I:I,C:C,"Total")</f>
        <v>100.00000000000001</v>
      </c>
      <c r="J97" s="8"/>
    </row>
    <row r="100" spans="3:10" x14ac:dyDescent="0.25">
      <c r="C100" s="1" t="s">
        <v>178</v>
      </c>
    </row>
    <row r="101" spans="3:10" x14ac:dyDescent="0.25">
      <c r="C101" s="2" t="s">
        <v>179</v>
      </c>
    </row>
    <row r="102" spans="3:10" x14ac:dyDescent="0.25">
      <c r="C102" s="2" t="s">
        <v>180</v>
      </c>
    </row>
    <row r="103" spans="3:10" x14ac:dyDescent="0.25">
      <c r="C10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11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964</v>
      </c>
      <c r="J2" s="34" t="s">
        <v>3592</v>
      </c>
    </row>
    <row r="3" spans="1:10" ht="16.5" x14ac:dyDescent="0.3">
      <c r="C3" s="1" t="s">
        <v>26</v>
      </c>
      <c r="D3" s="26" t="s">
        <v>965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966</v>
      </c>
      <c r="C18" s="53" t="s">
        <v>754</v>
      </c>
      <c r="D18" s="50" t="s">
        <v>967</v>
      </c>
      <c r="E18" s="9" t="s">
        <v>547</v>
      </c>
      <c r="F18" s="9" t="s">
        <v>48</v>
      </c>
      <c r="G18" s="24">
        <v>1400</v>
      </c>
      <c r="H18" s="29">
        <v>14729.19</v>
      </c>
      <c r="I18" s="29">
        <v>6.55</v>
      </c>
      <c r="J18" s="12" t="s">
        <v>530</v>
      </c>
    </row>
    <row r="19" spans="2:10" x14ac:dyDescent="0.25">
      <c r="B19" s="11" t="s">
        <v>594</v>
      </c>
      <c r="C19" s="53" t="s">
        <v>70</v>
      </c>
      <c r="D19" s="50" t="s">
        <v>595</v>
      </c>
      <c r="E19" s="9" t="s">
        <v>547</v>
      </c>
      <c r="F19" s="9" t="s">
        <v>40</v>
      </c>
      <c r="G19" s="24">
        <v>1050</v>
      </c>
      <c r="H19" s="29">
        <v>11251.59</v>
      </c>
      <c r="I19" s="29">
        <v>5.01</v>
      </c>
      <c r="J19" s="12" t="s">
        <v>530</v>
      </c>
    </row>
    <row r="20" spans="2:10" x14ac:dyDescent="0.25">
      <c r="B20" s="11" t="s">
        <v>526</v>
      </c>
      <c r="C20" s="53" t="s">
        <v>527</v>
      </c>
      <c r="D20" s="50" t="s">
        <v>528</v>
      </c>
      <c r="E20" s="9" t="s">
        <v>529</v>
      </c>
      <c r="F20" s="9" t="s">
        <v>217</v>
      </c>
      <c r="G20" s="24">
        <v>1000</v>
      </c>
      <c r="H20" s="29">
        <v>10109.4</v>
      </c>
      <c r="I20" s="29">
        <v>4.5</v>
      </c>
      <c r="J20" s="12" t="s">
        <v>530</v>
      </c>
    </row>
    <row r="21" spans="2:10" x14ac:dyDescent="0.25">
      <c r="B21" s="11" t="s">
        <v>541</v>
      </c>
      <c r="C21" s="53" t="s">
        <v>542</v>
      </c>
      <c r="D21" s="50" t="s">
        <v>543</v>
      </c>
      <c r="E21" s="9" t="s">
        <v>544</v>
      </c>
      <c r="F21" s="9" t="s">
        <v>217</v>
      </c>
      <c r="G21" s="24">
        <v>850</v>
      </c>
      <c r="H21" s="29">
        <v>8537.24</v>
      </c>
      <c r="I21" s="29">
        <v>3.8</v>
      </c>
      <c r="J21" s="12" t="s">
        <v>530</v>
      </c>
    </row>
    <row r="22" spans="2:10" x14ac:dyDescent="0.25">
      <c r="B22" s="11" t="s">
        <v>968</v>
      </c>
      <c r="C22" s="53" t="s">
        <v>571</v>
      </c>
      <c r="D22" s="50" t="s">
        <v>969</v>
      </c>
      <c r="E22" s="9" t="s">
        <v>547</v>
      </c>
      <c r="F22" s="9" t="s">
        <v>48</v>
      </c>
      <c r="G22" s="24">
        <v>750</v>
      </c>
      <c r="H22" s="29">
        <v>7519.33</v>
      </c>
      <c r="I22" s="29">
        <v>3.35</v>
      </c>
      <c r="J22" s="12"/>
    </row>
    <row r="23" spans="2:10" x14ac:dyDescent="0.25">
      <c r="B23" s="11" t="s">
        <v>748</v>
      </c>
      <c r="C23" s="53" t="s">
        <v>128</v>
      </c>
      <c r="D23" s="50" t="s">
        <v>749</v>
      </c>
      <c r="E23" s="9" t="s">
        <v>660</v>
      </c>
      <c r="F23" s="9" t="s">
        <v>100</v>
      </c>
      <c r="G23" s="24">
        <v>700</v>
      </c>
      <c r="H23" s="29">
        <v>7270.52</v>
      </c>
      <c r="I23" s="29">
        <v>3.23</v>
      </c>
      <c r="J23" s="12" t="s">
        <v>530</v>
      </c>
    </row>
    <row r="24" spans="2:10" x14ac:dyDescent="0.25">
      <c r="B24" s="11" t="s">
        <v>750</v>
      </c>
      <c r="C24" s="53" t="s">
        <v>751</v>
      </c>
      <c r="D24" s="50" t="s">
        <v>752</v>
      </c>
      <c r="E24" s="9" t="s">
        <v>562</v>
      </c>
      <c r="F24" s="9" t="s">
        <v>81</v>
      </c>
      <c r="G24" s="24">
        <v>650</v>
      </c>
      <c r="H24" s="29">
        <v>6798.76</v>
      </c>
      <c r="I24" s="29">
        <v>3.02</v>
      </c>
      <c r="J24" s="12" t="s">
        <v>530</v>
      </c>
    </row>
    <row r="25" spans="2:10" x14ac:dyDescent="0.25">
      <c r="B25" s="11" t="s">
        <v>583</v>
      </c>
      <c r="C25" s="53" t="s">
        <v>584</v>
      </c>
      <c r="D25" s="50" t="s">
        <v>585</v>
      </c>
      <c r="E25" s="9" t="s">
        <v>547</v>
      </c>
      <c r="F25" s="9" t="s">
        <v>259</v>
      </c>
      <c r="G25" s="24">
        <v>600</v>
      </c>
      <c r="H25" s="29">
        <v>6368.71</v>
      </c>
      <c r="I25" s="29">
        <v>2.83</v>
      </c>
      <c r="J25" s="12" t="s">
        <v>530</v>
      </c>
    </row>
    <row r="26" spans="2:10" x14ac:dyDescent="0.25">
      <c r="B26" s="11" t="s">
        <v>970</v>
      </c>
      <c r="C26" s="53" t="s">
        <v>571</v>
      </c>
      <c r="D26" s="50" t="s">
        <v>971</v>
      </c>
      <c r="E26" s="9" t="s">
        <v>547</v>
      </c>
      <c r="F26" s="9" t="s">
        <v>48</v>
      </c>
      <c r="G26" s="24">
        <v>600</v>
      </c>
      <c r="H26" s="29">
        <v>6174.25</v>
      </c>
      <c r="I26" s="29">
        <v>2.75</v>
      </c>
      <c r="J26" s="12" t="s">
        <v>530</v>
      </c>
    </row>
    <row r="27" spans="2:10" x14ac:dyDescent="0.25">
      <c r="B27" s="11" t="s">
        <v>575</v>
      </c>
      <c r="C27" s="53" t="s">
        <v>576</v>
      </c>
      <c r="D27" s="50" t="s">
        <v>577</v>
      </c>
      <c r="E27" s="9" t="s">
        <v>540</v>
      </c>
      <c r="F27" s="9" t="s">
        <v>48</v>
      </c>
      <c r="G27" s="24">
        <v>600</v>
      </c>
      <c r="H27" s="29">
        <v>5912.14</v>
      </c>
      <c r="I27" s="29">
        <v>2.63</v>
      </c>
      <c r="J27" s="12" t="s">
        <v>530</v>
      </c>
    </row>
    <row r="28" spans="2:10" x14ac:dyDescent="0.25">
      <c r="B28" s="11" t="s">
        <v>581</v>
      </c>
      <c r="C28" s="53" t="s">
        <v>535</v>
      </c>
      <c r="D28" s="50" t="s">
        <v>582</v>
      </c>
      <c r="E28" s="9" t="s">
        <v>537</v>
      </c>
      <c r="F28" s="9" t="s">
        <v>40</v>
      </c>
      <c r="G28" s="24">
        <v>500</v>
      </c>
      <c r="H28" s="29">
        <v>5112.22</v>
      </c>
      <c r="I28" s="29">
        <v>2.27</v>
      </c>
      <c r="J28" s="12" t="s">
        <v>530</v>
      </c>
    </row>
    <row r="29" spans="2:10" x14ac:dyDescent="0.25">
      <c r="B29" s="11" t="s">
        <v>548</v>
      </c>
      <c r="C29" s="53" t="s">
        <v>549</v>
      </c>
      <c r="D29" s="50" t="s">
        <v>550</v>
      </c>
      <c r="E29" s="9" t="s">
        <v>551</v>
      </c>
      <c r="F29" s="9" t="s">
        <v>48</v>
      </c>
      <c r="G29" s="24">
        <v>500</v>
      </c>
      <c r="H29" s="29">
        <v>5101.9399999999996</v>
      </c>
      <c r="I29" s="29">
        <v>2.27</v>
      </c>
      <c r="J29" s="12" t="s">
        <v>530</v>
      </c>
    </row>
    <row r="30" spans="2:10" x14ac:dyDescent="0.25">
      <c r="B30" s="11" t="s">
        <v>972</v>
      </c>
      <c r="C30" s="53" t="s">
        <v>973</v>
      </c>
      <c r="D30" s="50" t="s">
        <v>974</v>
      </c>
      <c r="E30" s="9" t="s">
        <v>547</v>
      </c>
      <c r="F30" s="9" t="s">
        <v>217</v>
      </c>
      <c r="G30" s="24">
        <v>500</v>
      </c>
      <c r="H30" s="29">
        <v>5100.96</v>
      </c>
      <c r="I30" s="29">
        <v>2.27</v>
      </c>
      <c r="J30" s="12" t="s">
        <v>530</v>
      </c>
    </row>
    <row r="31" spans="2:10" x14ac:dyDescent="0.25">
      <c r="B31" s="11" t="s">
        <v>975</v>
      </c>
      <c r="C31" s="53" t="s">
        <v>73</v>
      </c>
      <c r="D31" s="50" t="s">
        <v>976</v>
      </c>
      <c r="E31" s="9" t="s">
        <v>547</v>
      </c>
      <c r="F31" s="9" t="s">
        <v>48</v>
      </c>
      <c r="G31" s="24">
        <v>50</v>
      </c>
      <c r="H31" s="29">
        <v>5039.91</v>
      </c>
      <c r="I31" s="29">
        <v>2.2400000000000002</v>
      </c>
      <c r="J31" s="12" t="s">
        <v>530</v>
      </c>
    </row>
    <row r="32" spans="2:10" x14ac:dyDescent="0.25">
      <c r="B32" s="11" t="s">
        <v>608</v>
      </c>
      <c r="C32" s="53" t="s">
        <v>609</v>
      </c>
      <c r="D32" s="50" t="s">
        <v>610</v>
      </c>
      <c r="E32" s="9" t="s">
        <v>562</v>
      </c>
      <c r="F32" s="9" t="s">
        <v>40</v>
      </c>
      <c r="G32" s="24">
        <v>500</v>
      </c>
      <c r="H32" s="29">
        <v>5012.84</v>
      </c>
      <c r="I32" s="29">
        <v>2.23</v>
      </c>
      <c r="J32" s="12" t="s">
        <v>530</v>
      </c>
    </row>
    <row r="33" spans="2:10" x14ac:dyDescent="0.25">
      <c r="B33" s="11" t="s">
        <v>977</v>
      </c>
      <c r="C33" s="53" t="s">
        <v>978</v>
      </c>
      <c r="D33" s="50" t="s">
        <v>979</v>
      </c>
      <c r="E33" s="9" t="s">
        <v>980</v>
      </c>
      <c r="F33" s="9" t="s">
        <v>217</v>
      </c>
      <c r="G33" s="24">
        <v>500</v>
      </c>
      <c r="H33" s="29">
        <v>4955.33</v>
      </c>
      <c r="I33" s="29">
        <v>2.2000000000000002</v>
      </c>
      <c r="J33" s="12" t="s">
        <v>530</v>
      </c>
    </row>
    <row r="34" spans="2:10" x14ac:dyDescent="0.25">
      <c r="B34" s="11" t="s">
        <v>646</v>
      </c>
      <c r="C34" s="53" t="s">
        <v>647</v>
      </c>
      <c r="D34" s="50" t="s">
        <v>648</v>
      </c>
      <c r="E34" s="9" t="s">
        <v>649</v>
      </c>
      <c r="F34" s="9" t="s">
        <v>40</v>
      </c>
      <c r="G34" s="24">
        <v>500</v>
      </c>
      <c r="H34" s="29">
        <v>4797.5600000000004</v>
      </c>
      <c r="I34" s="29">
        <v>2.13</v>
      </c>
      <c r="J34" s="12" t="s">
        <v>530</v>
      </c>
    </row>
    <row r="35" spans="2:10" x14ac:dyDescent="0.25">
      <c r="B35" s="11" t="s">
        <v>638</v>
      </c>
      <c r="C35" s="53" t="s">
        <v>621</v>
      </c>
      <c r="D35" s="50" t="s">
        <v>639</v>
      </c>
      <c r="E35" s="9" t="s">
        <v>566</v>
      </c>
      <c r="F35" s="9" t="s">
        <v>40</v>
      </c>
      <c r="G35" s="24">
        <v>450</v>
      </c>
      <c r="H35" s="29">
        <v>4611.51</v>
      </c>
      <c r="I35" s="29">
        <v>2.0499999999999998</v>
      </c>
      <c r="J35" s="12" t="s">
        <v>530</v>
      </c>
    </row>
    <row r="36" spans="2:10" x14ac:dyDescent="0.25">
      <c r="B36" s="11" t="s">
        <v>628</v>
      </c>
      <c r="C36" s="53" t="s">
        <v>374</v>
      </c>
      <c r="D36" s="50" t="s">
        <v>629</v>
      </c>
      <c r="E36" s="9" t="s">
        <v>630</v>
      </c>
      <c r="F36" s="9" t="s">
        <v>40</v>
      </c>
      <c r="G36" s="24">
        <v>450</v>
      </c>
      <c r="H36" s="29">
        <v>4415.2</v>
      </c>
      <c r="I36" s="29">
        <v>1.96</v>
      </c>
      <c r="J36" s="12" t="s">
        <v>530</v>
      </c>
    </row>
    <row r="37" spans="2:10" x14ac:dyDescent="0.25">
      <c r="B37" s="11" t="s">
        <v>661</v>
      </c>
      <c r="C37" s="53" t="s">
        <v>621</v>
      </c>
      <c r="D37" s="50" t="s">
        <v>662</v>
      </c>
      <c r="E37" s="9" t="s">
        <v>566</v>
      </c>
      <c r="F37" s="9" t="s">
        <v>40</v>
      </c>
      <c r="G37" s="24">
        <v>350</v>
      </c>
      <c r="H37" s="29">
        <v>3541.65</v>
      </c>
      <c r="I37" s="29">
        <v>1.58</v>
      </c>
      <c r="J37" s="12" t="s">
        <v>530</v>
      </c>
    </row>
    <row r="38" spans="2:10" x14ac:dyDescent="0.25">
      <c r="B38" s="11" t="s">
        <v>624</v>
      </c>
      <c r="C38" s="53" t="s">
        <v>625</v>
      </c>
      <c r="D38" s="50" t="s">
        <v>626</v>
      </c>
      <c r="E38" s="9" t="s">
        <v>529</v>
      </c>
      <c r="F38" s="9" t="s">
        <v>48</v>
      </c>
      <c r="G38" s="24">
        <v>300</v>
      </c>
      <c r="H38" s="29">
        <v>3205.55</v>
      </c>
      <c r="I38" s="29">
        <v>1.43</v>
      </c>
      <c r="J38" s="12"/>
    </row>
    <row r="39" spans="2:10" x14ac:dyDescent="0.25">
      <c r="B39" s="11" t="s">
        <v>650</v>
      </c>
      <c r="C39" s="53" t="s">
        <v>571</v>
      </c>
      <c r="D39" s="50" t="s">
        <v>651</v>
      </c>
      <c r="E39" s="9" t="s">
        <v>547</v>
      </c>
      <c r="F39" s="9" t="s">
        <v>48</v>
      </c>
      <c r="G39" s="24">
        <v>275</v>
      </c>
      <c r="H39" s="29">
        <v>2906.68</v>
      </c>
      <c r="I39" s="29">
        <v>1.29</v>
      </c>
      <c r="J39" s="12" t="s">
        <v>530</v>
      </c>
    </row>
    <row r="40" spans="2:10" x14ac:dyDescent="0.25">
      <c r="B40" s="11" t="s">
        <v>756</v>
      </c>
      <c r="C40" s="53" t="s">
        <v>579</v>
      </c>
      <c r="D40" s="50" t="s">
        <v>757</v>
      </c>
      <c r="E40" s="9" t="s">
        <v>547</v>
      </c>
      <c r="F40" s="9" t="s">
        <v>48</v>
      </c>
      <c r="G40" s="24">
        <v>250</v>
      </c>
      <c r="H40" s="29">
        <v>2621.82</v>
      </c>
      <c r="I40" s="29">
        <v>1.17</v>
      </c>
      <c r="J40" s="12" t="s">
        <v>530</v>
      </c>
    </row>
    <row r="41" spans="2:10" x14ac:dyDescent="0.25">
      <c r="B41" s="11" t="s">
        <v>578</v>
      </c>
      <c r="C41" s="53" t="s">
        <v>579</v>
      </c>
      <c r="D41" s="50" t="s">
        <v>580</v>
      </c>
      <c r="E41" s="9" t="s">
        <v>547</v>
      </c>
      <c r="F41" s="9" t="s">
        <v>48</v>
      </c>
      <c r="G41" s="24">
        <v>250</v>
      </c>
      <c r="H41" s="29">
        <v>2588.87</v>
      </c>
      <c r="I41" s="29">
        <v>1.1499999999999999</v>
      </c>
      <c r="J41" s="12" t="s">
        <v>530</v>
      </c>
    </row>
    <row r="42" spans="2:10" x14ac:dyDescent="0.25">
      <c r="B42" s="11" t="s">
        <v>739</v>
      </c>
      <c r="C42" s="53" t="s">
        <v>740</v>
      </c>
      <c r="D42" s="50" t="s">
        <v>741</v>
      </c>
      <c r="E42" s="9" t="s">
        <v>562</v>
      </c>
      <c r="F42" s="9" t="s">
        <v>48</v>
      </c>
      <c r="G42" s="24">
        <v>305000</v>
      </c>
      <c r="H42" s="29">
        <v>2543.91</v>
      </c>
      <c r="I42" s="29">
        <v>1.1299999999999999</v>
      </c>
      <c r="J42" s="12" t="s">
        <v>530</v>
      </c>
    </row>
    <row r="43" spans="2:10" x14ac:dyDescent="0.25">
      <c r="B43" s="11" t="s">
        <v>538</v>
      </c>
      <c r="C43" s="53" t="s">
        <v>208</v>
      </c>
      <c r="D43" s="50" t="s">
        <v>539</v>
      </c>
      <c r="E43" s="9" t="s">
        <v>540</v>
      </c>
      <c r="F43" s="9" t="s">
        <v>48</v>
      </c>
      <c r="G43" s="24">
        <v>200000</v>
      </c>
      <c r="H43" s="29">
        <v>2004.01</v>
      </c>
      <c r="I43" s="29">
        <v>0.89</v>
      </c>
      <c r="J43" s="12" t="s">
        <v>530</v>
      </c>
    </row>
    <row r="44" spans="2:10" x14ac:dyDescent="0.25">
      <c r="B44" s="11" t="s">
        <v>633</v>
      </c>
      <c r="C44" s="53" t="s">
        <v>549</v>
      </c>
      <c r="D44" s="50" t="s">
        <v>634</v>
      </c>
      <c r="E44" s="9" t="s">
        <v>551</v>
      </c>
      <c r="F44" s="9" t="s">
        <v>48</v>
      </c>
      <c r="G44" s="24">
        <v>120</v>
      </c>
      <c r="H44" s="29">
        <v>1207.6500000000001</v>
      </c>
      <c r="I44" s="29">
        <v>0.54</v>
      </c>
      <c r="J44" s="12" t="s">
        <v>530</v>
      </c>
    </row>
    <row r="45" spans="2:10" x14ac:dyDescent="0.25">
      <c r="B45" s="11" t="s">
        <v>596</v>
      </c>
      <c r="C45" s="53" t="s">
        <v>597</v>
      </c>
      <c r="D45" s="50" t="s">
        <v>598</v>
      </c>
      <c r="E45" s="9" t="s">
        <v>599</v>
      </c>
      <c r="F45" s="9" t="s">
        <v>113</v>
      </c>
      <c r="G45" s="24">
        <v>50</v>
      </c>
      <c r="H45" s="29">
        <v>529.02</v>
      </c>
      <c r="I45" s="29">
        <v>0.24</v>
      </c>
      <c r="J45" s="12" t="s">
        <v>530</v>
      </c>
    </row>
    <row r="46" spans="2:10" x14ac:dyDescent="0.25">
      <c r="C46" s="56" t="s">
        <v>161</v>
      </c>
      <c r="D46" s="50"/>
      <c r="E46" s="9"/>
      <c r="F46" s="9"/>
      <c r="G46" s="24"/>
      <c r="H46" s="30">
        <v>149967.76</v>
      </c>
      <c r="I46" s="30">
        <v>66.709999999999994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5" t="s">
        <v>7</v>
      </c>
      <c r="D48" s="50"/>
      <c r="E48" s="9"/>
      <c r="F48" s="9"/>
      <c r="G48" s="24"/>
      <c r="H48" s="29"/>
      <c r="I48" s="29"/>
      <c r="J48" s="12"/>
    </row>
    <row r="49" spans="2:10" x14ac:dyDescent="0.25">
      <c r="B49" s="11" t="s">
        <v>981</v>
      </c>
      <c r="C49" s="53" t="s">
        <v>982</v>
      </c>
      <c r="D49" s="50" t="s">
        <v>983</v>
      </c>
      <c r="E49" s="9" t="s">
        <v>630</v>
      </c>
      <c r="F49" s="9" t="s">
        <v>113</v>
      </c>
      <c r="G49" s="24">
        <v>53750</v>
      </c>
      <c r="H49" s="29">
        <v>5348.54</v>
      </c>
      <c r="I49" s="29">
        <v>2.38</v>
      </c>
      <c r="J49" s="12" t="s">
        <v>530</v>
      </c>
    </row>
    <row r="50" spans="2:10" x14ac:dyDescent="0.25">
      <c r="B50" s="11" t="s">
        <v>984</v>
      </c>
      <c r="C50" s="53" t="s">
        <v>985</v>
      </c>
      <c r="D50" s="50" t="s">
        <v>986</v>
      </c>
      <c r="E50" s="9" t="s">
        <v>987</v>
      </c>
      <c r="F50" s="9" t="s">
        <v>113</v>
      </c>
      <c r="G50" s="24">
        <v>4632</v>
      </c>
      <c r="H50" s="29">
        <v>4474.7299999999996</v>
      </c>
      <c r="I50" s="29">
        <v>1.99</v>
      </c>
      <c r="J50" s="12" t="s">
        <v>530</v>
      </c>
    </row>
    <row r="51" spans="2:10" x14ac:dyDescent="0.25">
      <c r="B51" s="11" t="s">
        <v>988</v>
      </c>
      <c r="C51" s="53" t="s">
        <v>989</v>
      </c>
      <c r="D51" s="50" t="s">
        <v>990</v>
      </c>
      <c r="E51" s="9" t="s">
        <v>991</v>
      </c>
      <c r="F51" s="9" t="s">
        <v>259</v>
      </c>
      <c r="G51" s="24">
        <v>250</v>
      </c>
      <c r="H51" s="29">
        <v>2631.72</v>
      </c>
      <c r="I51" s="29">
        <v>1.17</v>
      </c>
      <c r="J51" s="12" t="s">
        <v>530</v>
      </c>
    </row>
    <row r="52" spans="2:10" x14ac:dyDescent="0.25">
      <c r="B52" s="11" t="s">
        <v>675</v>
      </c>
      <c r="C52" s="53" t="s">
        <v>676</v>
      </c>
      <c r="D52" s="50" t="s">
        <v>677</v>
      </c>
      <c r="E52" s="9" t="s">
        <v>660</v>
      </c>
      <c r="F52" s="9" t="s">
        <v>213</v>
      </c>
      <c r="G52" s="24">
        <v>150</v>
      </c>
      <c r="H52" s="29">
        <v>1512.53</v>
      </c>
      <c r="I52" s="29">
        <v>0.67</v>
      </c>
      <c r="J52" s="12" t="s">
        <v>530</v>
      </c>
    </row>
    <row r="53" spans="2:10" x14ac:dyDescent="0.25">
      <c r="B53" s="11" t="s">
        <v>709</v>
      </c>
      <c r="C53" s="53" t="s">
        <v>676</v>
      </c>
      <c r="D53" s="50" t="s">
        <v>710</v>
      </c>
      <c r="E53" s="9" t="s">
        <v>660</v>
      </c>
      <c r="F53" s="9" t="s">
        <v>213</v>
      </c>
      <c r="G53" s="24">
        <v>120</v>
      </c>
      <c r="H53" s="29">
        <v>1210.03</v>
      </c>
      <c r="I53" s="29">
        <v>0.54</v>
      </c>
      <c r="J53" s="12" t="s">
        <v>530</v>
      </c>
    </row>
    <row r="54" spans="2:10" x14ac:dyDescent="0.25">
      <c r="B54" s="11" t="s">
        <v>711</v>
      </c>
      <c r="C54" s="53" t="s">
        <v>676</v>
      </c>
      <c r="D54" s="50" t="s">
        <v>712</v>
      </c>
      <c r="E54" s="9" t="s">
        <v>660</v>
      </c>
      <c r="F54" s="9" t="s">
        <v>213</v>
      </c>
      <c r="G54" s="24">
        <v>120</v>
      </c>
      <c r="H54" s="29">
        <v>1210.03</v>
      </c>
      <c r="I54" s="29">
        <v>0.54</v>
      </c>
      <c r="J54" s="12" t="s">
        <v>530</v>
      </c>
    </row>
    <row r="55" spans="2:10" x14ac:dyDescent="0.25">
      <c r="B55" s="11" t="s">
        <v>713</v>
      </c>
      <c r="C55" s="53" t="s">
        <v>676</v>
      </c>
      <c r="D55" s="50" t="s">
        <v>714</v>
      </c>
      <c r="E55" s="9" t="s">
        <v>660</v>
      </c>
      <c r="F55" s="9" t="s">
        <v>213</v>
      </c>
      <c r="G55" s="24">
        <v>70</v>
      </c>
      <c r="H55" s="29">
        <v>705.16</v>
      </c>
      <c r="I55" s="29">
        <v>0.31</v>
      </c>
      <c r="J55" s="12" t="s">
        <v>530</v>
      </c>
    </row>
    <row r="56" spans="2:10" x14ac:dyDescent="0.25">
      <c r="B56" s="11" t="s">
        <v>694</v>
      </c>
      <c r="C56" s="53" t="s">
        <v>695</v>
      </c>
      <c r="D56" s="50" t="s">
        <v>696</v>
      </c>
      <c r="E56" s="9" t="s">
        <v>681</v>
      </c>
      <c r="F56" s="9" t="s">
        <v>217</v>
      </c>
      <c r="G56" s="24">
        <v>620</v>
      </c>
      <c r="H56" s="29">
        <v>537.38</v>
      </c>
      <c r="I56" s="29">
        <v>0.24</v>
      </c>
      <c r="J56" s="12" t="s">
        <v>530</v>
      </c>
    </row>
    <row r="57" spans="2:10" x14ac:dyDescent="0.25">
      <c r="B57" s="11" t="s">
        <v>697</v>
      </c>
      <c r="C57" s="53" t="s">
        <v>698</v>
      </c>
      <c r="D57" s="50" t="s">
        <v>699</v>
      </c>
      <c r="E57" s="9" t="s">
        <v>681</v>
      </c>
      <c r="F57" s="9" t="s">
        <v>217</v>
      </c>
      <c r="G57" s="24">
        <v>620</v>
      </c>
      <c r="H57" s="29">
        <v>537.38</v>
      </c>
      <c r="I57" s="29">
        <v>0.24</v>
      </c>
      <c r="J57" s="12" t="s">
        <v>530</v>
      </c>
    </row>
    <row r="58" spans="2:10" x14ac:dyDescent="0.25">
      <c r="B58" s="11" t="s">
        <v>700</v>
      </c>
      <c r="C58" s="53" t="s">
        <v>701</v>
      </c>
      <c r="D58" s="50" t="s">
        <v>702</v>
      </c>
      <c r="E58" s="9" t="s">
        <v>681</v>
      </c>
      <c r="F58" s="9" t="s">
        <v>217</v>
      </c>
      <c r="G58" s="24">
        <v>620</v>
      </c>
      <c r="H58" s="29">
        <v>537.38</v>
      </c>
      <c r="I58" s="29">
        <v>0.24</v>
      </c>
      <c r="J58" s="12" t="s">
        <v>530</v>
      </c>
    </row>
    <row r="59" spans="2:10" x14ac:dyDescent="0.25">
      <c r="B59" s="11" t="s">
        <v>703</v>
      </c>
      <c r="C59" s="53" t="s">
        <v>704</v>
      </c>
      <c r="D59" s="50" t="s">
        <v>705</v>
      </c>
      <c r="E59" s="9" t="s">
        <v>681</v>
      </c>
      <c r="F59" s="9" t="s">
        <v>217</v>
      </c>
      <c r="G59" s="24">
        <v>620</v>
      </c>
      <c r="H59" s="29">
        <v>537.38</v>
      </c>
      <c r="I59" s="29">
        <v>0.24</v>
      </c>
      <c r="J59" s="12" t="s">
        <v>530</v>
      </c>
    </row>
    <row r="60" spans="2:10" x14ac:dyDescent="0.25">
      <c r="B60" s="11" t="s">
        <v>706</v>
      </c>
      <c r="C60" s="53" t="s">
        <v>707</v>
      </c>
      <c r="D60" s="50" t="s">
        <v>708</v>
      </c>
      <c r="E60" s="9" t="s">
        <v>681</v>
      </c>
      <c r="F60" s="9" t="s">
        <v>217</v>
      </c>
      <c r="G60" s="24">
        <v>620</v>
      </c>
      <c r="H60" s="29">
        <v>537.38</v>
      </c>
      <c r="I60" s="29">
        <v>0.24</v>
      </c>
      <c r="J60" s="12" t="s">
        <v>530</v>
      </c>
    </row>
    <row r="61" spans="2:10" x14ac:dyDescent="0.25">
      <c r="B61" s="11" t="s">
        <v>678</v>
      </c>
      <c r="C61" s="53" t="s">
        <v>679</v>
      </c>
      <c r="D61" s="50" t="s">
        <v>680</v>
      </c>
      <c r="E61" s="9" t="s">
        <v>681</v>
      </c>
      <c r="F61" s="9" t="s">
        <v>217</v>
      </c>
      <c r="G61" s="24">
        <v>620</v>
      </c>
      <c r="H61" s="29">
        <v>537.38</v>
      </c>
      <c r="I61" s="29">
        <v>0.24</v>
      </c>
      <c r="J61" s="12" t="s">
        <v>530</v>
      </c>
    </row>
    <row r="62" spans="2:10" x14ac:dyDescent="0.25">
      <c r="B62" s="11" t="s">
        <v>682</v>
      </c>
      <c r="C62" s="53" t="s">
        <v>683</v>
      </c>
      <c r="D62" s="50" t="s">
        <v>684</v>
      </c>
      <c r="E62" s="9" t="s">
        <v>681</v>
      </c>
      <c r="F62" s="9" t="s">
        <v>217</v>
      </c>
      <c r="G62" s="24">
        <v>620</v>
      </c>
      <c r="H62" s="29">
        <v>537.38</v>
      </c>
      <c r="I62" s="29">
        <v>0.24</v>
      </c>
      <c r="J62" s="12" t="s">
        <v>530</v>
      </c>
    </row>
    <row r="63" spans="2:10" x14ac:dyDescent="0.25">
      <c r="B63" s="11" t="s">
        <v>685</v>
      </c>
      <c r="C63" s="53" t="s">
        <v>686</v>
      </c>
      <c r="D63" s="50" t="s">
        <v>687</v>
      </c>
      <c r="E63" s="9" t="s">
        <v>681</v>
      </c>
      <c r="F63" s="9" t="s">
        <v>217</v>
      </c>
      <c r="G63" s="24">
        <v>620</v>
      </c>
      <c r="H63" s="29">
        <v>537.38</v>
      </c>
      <c r="I63" s="29">
        <v>0.24</v>
      </c>
      <c r="J63" s="12" t="s">
        <v>530</v>
      </c>
    </row>
    <row r="64" spans="2:10" x14ac:dyDescent="0.25">
      <c r="B64" s="11" t="s">
        <v>688</v>
      </c>
      <c r="C64" s="53" t="s">
        <v>689</v>
      </c>
      <c r="D64" s="50" t="s">
        <v>690</v>
      </c>
      <c r="E64" s="9" t="s">
        <v>681</v>
      </c>
      <c r="F64" s="9" t="s">
        <v>217</v>
      </c>
      <c r="G64" s="24">
        <v>620</v>
      </c>
      <c r="H64" s="29">
        <v>537.38</v>
      </c>
      <c r="I64" s="29">
        <v>0.24</v>
      </c>
      <c r="J64" s="12" t="s">
        <v>530</v>
      </c>
    </row>
    <row r="65" spans="2:10" x14ac:dyDescent="0.25">
      <c r="B65" s="11" t="s">
        <v>691</v>
      </c>
      <c r="C65" s="53" t="s">
        <v>692</v>
      </c>
      <c r="D65" s="50" t="s">
        <v>693</v>
      </c>
      <c r="E65" s="9" t="s">
        <v>681</v>
      </c>
      <c r="F65" s="9" t="s">
        <v>217</v>
      </c>
      <c r="G65" s="24">
        <v>620</v>
      </c>
      <c r="H65" s="29">
        <v>537.38</v>
      </c>
      <c r="I65" s="29">
        <v>0.24</v>
      </c>
      <c r="J65" s="12" t="s">
        <v>530</v>
      </c>
    </row>
    <row r="66" spans="2:10" x14ac:dyDescent="0.25">
      <c r="B66" s="11" t="s">
        <v>992</v>
      </c>
      <c r="C66" s="53" t="s">
        <v>985</v>
      </c>
      <c r="D66" s="50" t="s">
        <v>993</v>
      </c>
      <c r="E66" s="9" t="s">
        <v>987</v>
      </c>
      <c r="F66" s="9" t="s">
        <v>113</v>
      </c>
      <c r="G66" s="24">
        <v>463</v>
      </c>
      <c r="H66" s="29">
        <v>447.28</v>
      </c>
      <c r="I66" s="29">
        <v>0.2</v>
      </c>
      <c r="J66" s="12" t="s">
        <v>530</v>
      </c>
    </row>
    <row r="67" spans="2:10" x14ac:dyDescent="0.25">
      <c r="B67" s="11" t="s">
        <v>715</v>
      </c>
      <c r="C67" s="53" t="s">
        <v>676</v>
      </c>
      <c r="D67" s="50" t="s">
        <v>716</v>
      </c>
      <c r="E67" s="9" t="s">
        <v>660</v>
      </c>
      <c r="F67" s="9" t="s">
        <v>213</v>
      </c>
      <c r="G67" s="24">
        <v>40</v>
      </c>
      <c r="H67" s="29">
        <v>402.2</v>
      </c>
      <c r="I67" s="29">
        <v>0.18</v>
      </c>
      <c r="J67" s="12" t="s">
        <v>530</v>
      </c>
    </row>
    <row r="68" spans="2:10" x14ac:dyDescent="0.25">
      <c r="C68" s="56" t="s">
        <v>161</v>
      </c>
      <c r="D68" s="50"/>
      <c r="E68" s="9"/>
      <c r="F68" s="9"/>
      <c r="G68" s="24"/>
      <c r="H68" s="30">
        <v>23316.02</v>
      </c>
      <c r="I68" s="30">
        <v>10.38</v>
      </c>
      <c r="J68" s="12"/>
    </row>
    <row r="69" spans="2:10" x14ac:dyDescent="0.25">
      <c r="C69" s="53"/>
      <c r="D69" s="50"/>
      <c r="E69" s="9"/>
      <c r="F69" s="9"/>
      <c r="G69" s="24"/>
      <c r="H69" s="29"/>
      <c r="I69" s="29"/>
      <c r="J69" s="12"/>
    </row>
    <row r="70" spans="2:10" x14ac:dyDescent="0.25">
      <c r="C70" s="56" t="s">
        <v>8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2:10" x14ac:dyDescent="0.25">
      <c r="C71" s="53"/>
      <c r="D71" s="50"/>
      <c r="E71" s="9"/>
      <c r="F71" s="9"/>
      <c r="G71" s="24"/>
      <c r="H71" s="29"/>
      <c r="I71" s="29"/>
      <c r="J71" s="12"/>
    </row>
    <row r="72" spans="2:10" x14ac:dyDescent="0.25">
      <c r="C72" s="55" t="s">
        <v>9</v>
      </c>
      <c r="D72" s="50"/>
      <c r="E72" s="9"/>
      <c r="F72" s="9"/>
      <c r="G72" s="24"/>
      <c r="H72" s="29"/>
      <c r="I72" s="29"/>
      <c r="J72" s="12"/>
    </row>
    <row r="73" spans="2:10" x14ac:dyDescent="0.25">
      <c r="B73" s="11" t="s">
        <v>721</v>
      </c>
      <c r="C73" s="53" t="s">
        <v>722</v>
      </c>
      <c r="D73" s="50" t="s">
        <v>723</v>
      </c>
      <c r="E73" s="9" t="s">
        <v>720</v>
      </c>
      <c r="F73" s="9"/>
      <c r="G73" s="24">
        <v>29500000</v>
      </c>
      <c r="H73" s="29">
        <v>30733.34</v>
      </c>
      <c r="I73" s="29">
        <v>13.67</v>
      </c>
      <c r="J73" s="12"/>
    </row>
    <row r="74" spans="2:10" x14ac:dyDescent="0.25">
      <c r="B74" s="11" t="s">
        <v>994</v>
      </c>
      <c r="C74" s="53" t="s">
        <v>995</v>
      </c>
      <c r="D74" s="50" t="s">
        <v>996</v>
      </c>
      <c r="E74" s="9" t="s">
        <v>720</v>
      </c>
      <c r="F74" s="9"/>
      <c r="G74" s="24">
        <v>5500000</v>
      </c>
      <c r="H74" s="29">
        <v>5723.71</v>
      </c>
      <c r="I74" s="29">
        <v>2.5499999999999998</v>
      </c>
      <c r="J74" s="12"/>
    </row>
    <row r="75" spans="2:10" x14ac:dyDescent="0.25">
      <c r="B75" s="11" t="s">
        <v>730</v>
      </c>
      <c r="C75" s="53" t="s">
        <v>731</v>
      </c>
      <c r="D75" s="50" t="s">
        <v>732</v>
      </c>
      <c r="E75" s="9" t="s">
        <v>720</v>
      </c>
      <c r="F75" s="9"/>
      <c r="G75" s="24">
        <v>5000000</v>
      </c>
      <c r="H75" s="29">
        <v>5241.53</v>
      </c>
      <c r="I75" s="29">
        <v>2.33</v>
      </c>
      <c r="J75" s="12"/>
    </row>
    <row r="76" spans="2:10" x14ac:dyDescent="0.25">
      <c r="C76" s="56" t="s">
        <v>161</v>
      </c>
      <c r="D76" s="50"/>
      <c r="E76" s="9"/>
      <c r="F76" s="9"/>
      <c r="G76" s="24"/>
      <c r="H76" s="30">
        <v>41698.58</v>
      </c>
      <c r="I76" s="30">
        <v>18.55</v>
      </c>
      <c r="J76" s="12"/>
    </row>
    <row r="77" spans="2:10" x14ac:dyDescent="0.25">
      <c r="C77" s="53"/>
      <c r="D77" s="50"/>
      <c r="E77" s="9"/>
      <c r="F77" s="9"/>
      <c r="G77" s="24"/>
      <c r="H77" s="29"/>
      <c r="I77" s="29"/>
      <c r="J77" s="12"/>
    </row>
    <row r="78" spans="2:10" x14ac:dyDescent="0.25">
      <c r="C78" s="56" t="s">
        <v>10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2:10" x14ac:dyDescent="0.25">
      <c r="C79" s="53"/>
      <c r="D79" s="50"/>
      <c r="E79" s="9"/>
      <c r="F79" s="9"/>
      <c r="G79" s="24"/>
      <c r="H79" s="29"/>
      <c r="I79" s="29"/>
      <c r="J79" s="12"/>
    </row>
    <row r="80" spans="2:10" x14ac:dyDescent="0.25">
      <c r="C80" s="56" t="s">
        <v>11</v>
      </c>
      <c r="D80" s="50"/>
      <c r="E80" s="9"/>
      <c r="F80" s="9"/>
      <c r="G80" s="24"/>
      <c r="H80" s="29"/>
      <c r="I80" s="29"/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13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14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15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C88" s="56" t="s">
        <v>16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A90" s="15"/>
      <c r="B90" s="33"/>
      <c r="C90" s="54" t="s">
        <v>17</v>
      </c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18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19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20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A97" s="33"/>
      <c r="B97" s="33"/>
      <c r="C97" s="54" t="s">
        <v>21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A98" s="33"/>
      <c r="B98" s="33"/>
      <c r="C98" s="54"/>
      <c r="D98" s="50"/>
      <c r="E98" s="9"/>
      <c r="F98" s="9"/>
      <c r="G98" s="24"/>
      <c r="H98" s="29"/>
      <c r="I98" s="29"/>
      <c r="J98" s="12"/>
    </row>
    <row r="99" spans="1:10" x14ac:dyDescent="0.25">
      <c r="C99" s="55" t="s">
        <v>22</v>
      </c>
      <c r="D99" s="50"/>
      <c r="E99" s="9"/>
      <c r="F99" s="9"/>
      <c r="G99" s="24"/>
      <c r="H99" s="29"/>
      <c r="I99" s="29"/>
      <c r="J99" s="12"/>
    </row>
    <row r="100" spans="1:10" x14ac:dyDescent="0.25">
      <c r="B100" s="11" t="s">
        <v>174</v>
      </c>
      <c r="C100" s="53" t="s">
        <v>175</v>
      </c>
      <c r="D100" s="50"/>
      <c r="E100" s="9"/>
      <c r="F100" s="9"/>
      <c r="G100" s="24"/>
      <c r="H100" s="29">
        <v>4561.3</v>
      </c>
      <c r="I100" s="29">
        <v>2.0299999999999998</v>
      </c>
      <c r="J100" s="12"/>
    </row>
    <row r="101" spans="1:10" x14ac:dyDescent="0.25">
      <c r="C101" s="56" t="s">
        <v>161</v>
      </c>
      <c r="D101" s="50"/>
      <c r="E101" s="9"/>
      <c r="F101" s="9"/>
      <c r="G101" s="24"/>
      <c r="H101" s="30">
        <v>4561.3</v>
      </c>
      <c r="I101" s="30">
        <v>2.0299999999999998</v>
      </c>
      <c r="J101" s="12"/>
    </row>
    <row r="102" spans="1:10" x14ac:dyDescent="0.25">
      <c r="C102" s="53"/>
      <c r="D102" s="50"/>
      <c r="E102" s="9"/>
      <c r="F102" s="9"/>
      <c r="G102" s="24"/>
      <c r="H102" s="29"/>
      <c r="I102" s="29"/>
      <c r="J102" s="12"/>
    </row>
    <row r="103" spans="1:10" x14ac:dyDescent="0.25">
      <c r="A103" s="15"/>
      <c r="B103" s="33"/>
      <c r="C103" s="54" t="s">
        <v>23</v>
      </c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7" t="s">
        <v>3687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B105" s="11"/>
      <c r="C105" s="53" t="s">
        <v>176</v>
      </c>
      <c r="D105" s="50"/>
      <c r="E105" s="9"/>
      <c r="F105" s="9"/>
      <c r="G105" s="24"/>
      <c r="H105" s="29">
        <v>5239.87</v>
      </c>
      <c r="I105" s="29">
        <v>2.33</v>
      </c>
      <c r="J105" s="12"/>
    </row>
    <row r="106" spans="1:10" x14ac:dyDescent="0.25">
      <c r="C106" s="56" t="s">
        <v>161</v>
      </c>
      <c r="D106" s="50"/>
      <c r="E106" s="9"/>
      <c r="F106" s="9"/>
      <c r="G106" s="24"/>
      <c r="H106" s="30">
        <v>5239.87</v>
      </c>
      <c r="I106" s="30">
        <v>2.33</v>
      </c>
      <c r="J106" s="12"/>
    </row>
    <row r="107" spans="1:10" x14ac:dyDescent="0.25">
      <c r="C107" s="53"/>
      <c r="D107" s="50"/>
      <c r="E107" s="9"/>
      <c r="F107" s="9"/>
      <c r="G107" s="24"/>
      <c r="H107" s="29"/>
      <c r="I107" s="29"/>
      <c r="J107" s="12"/>
    </row>
    <row r="108" spans="1:10" x14ac:dyDescent="0.25">
      <c r="C108" s="58" t="s">
        <v>177</v>
      </c>
      <c r="D108" s="51"/>
      <c r="E108" s="6"/>
      <c r="F108" s="7"/>
      <c r="G108" s="25"/>
      <c r="H108" s="31">
        <v>224783.53</v>
      </c>
      <c r="I108" s="31">
        <f>SUMIFS(I:I,C:C,"Total")</f>
        <v>99.999999999999986</v>
      </c>
      <c r="J108" s="8"/>
    </row>
    <row r="111" spans="1:10" x14ac:dyDescent="0.25">
      <c r="C111" s="1" t="s">
        <v>178</v>
      </c>
    </row>
    <row r="112" spans="1:10" x14ac:dyDescent="0.25">
      <c r="C112" s="2" t="s">
        <v>179</v>
      </c>
    </row>
    <row r="113" spans="3:3" x14ac:dyDescent="0.25">
      <c r="C113" s="2" t="s">
        <v>180</v>
      </c>
    </row>
    <row r="114" spans="3:3" x14ac:dyDescent="0.25">
      <c r="C11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16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997</v>
      </c>
      <c r="J2" s="34" t="s">
        <v>3592</v>
      </c>
    </row>
    <row r="3" spans="1:10" ht="16.5" x14ac:dyDescent="0.3">
      <c r="C3" s="1" t="s">
        <v>26</v>
      </c>
      <c r="D3" s="26" t="s">
        <v>998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C23" s="55" t="s">
        <v>9</v>
      </c>
      <c r="D23" s="50"/>
      <c r="E23" s="9"/>
      <c r="F23" s="9"/>
      <c r="G23" s="24"/>
      <c r="H23" s="29"/>
      <c r="I23" s="29"/>
      <c r="J23" s="12"/>
    </row>
    <row r="24" spans="1:10" x14ac:dyDescent="0.25">
      <c r="B24" s="11" t="s">
        <v>999</v>
      </c>
      <c r="C24" s="53" t="s">
        <v>1000</v>
      </c>
      <c r="D24" s="50" t="s">
        <v>1001</v>
      </c>
      <c r="E24" s="9" t="s">
        <v>720</v>
      </c>
      <c r="F24" s="9"/>
      <c r="G24" s="24">
        <v>99000000</v>
      </c>
      <c r="H24" s="29">
        <v>99084.94</v>
      </c>
      <c r="I24" s="29">
        <v>1.89</v>
      </c>
      <c r="J24" s="12"/>
    </row>
    <row r="25" spans="1:10" x14ac:dyDescent="0.25">
      <c r="C25" s="56" t="s">
        <v>161</v>
      </c>
      <c r="D25" s="50"/>
      <c r="E25" s="9"/>
      <c r="F25" s="9"/>
      <c r="G25" s="24"/>
      <c r="H25" s="30">
        <v>99084.94</v>
      </c>
      <c r="I25" s="30">
        <v>1.89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C27" s="55" t="s">
        <v>10</v>
      </c>
      <c r="D27" s="50"/>
      <c r="E27" s="9"/>
      <c r="F27" s="9"/>
      <c r="G27" s="24"/>
      <c r="H27" s="29"/>
      <c r="I27" s="29"/>
      <c r="J27" s="12"/>
    </row>
    <row r="28" spans="1:10" x14ac:dyDescent="0.25">
      <c r="B28" s="11" t="s">
        <v>1002</v>
      </c>
      <c r="C28" s="53" t="s">
        <v>1003</v>
      </c>
      <c r="D28" s="50" t="s">
        <v>1004</v>
      </c>
      <c r="E28" s="9" t="s">
        <v>720</v>
      </c>
      <c r="F28" s="9"/>
      <c r="G28" s="24">
        <v>2500000</v>
      </c>
      <c r="H28" s="29">
        <v>2504.9299999999998</v>
      </c>
      <c r="I28" s="29">
        <v>0.05</v>
      </c>
      <c r="J28" s="12"/>
    </row>
    <row r="29" spans="1:10" x14ac:dyDescent="0.25">
      <c r="C29" s="56" t="s">
        <v>161</v>
      </c>
      <c r="D29" s="50"/>
      <c r="E29" s="9"/>
      <c r="F29" s="9"/>
      <c r="G29" s="24"/>
      <c r="H29" s="30">
        <v>2504.9299999999998</v>
      </c>
      <c r="I29" s="30">
        <v>0.05</v>
      </c>
      <c r="J29" s="12"/>
    </row>
    <row r="30" spans="1:10" x14ac:dyDescent="0.25">
      <c r="C30" s="53"/>
      <c r="D30" s="50"/>
      <c r="E30" s="9"/>
      <c r="F30" s="9"/>
      <c r="G30" s="24"/>
      <c r="H30" s="29"/>
      <c r="I30" s="29"/>
      <c r="J30" s="12"/>
    </row>
    <row r="31" spans="1:10" x14ac:dyDescent="0.25">
      <c r="A31" s="15"/>
      <c r="B31" s="33"/>
      <c r="C31" s="54" t="s">
        <v>11</v>
      </c>
      <c r="D31" s="50"/>
      <c r="E31" s="9"/>
      <c r="F31" s="9"/>
      <c r="G31" s="24"/>
      <c r="H31" s="29"/>
      <c r="I31" s="29"/>
      <c r="J31" s="12"/>
    </row>
    <row r="32" spans="1:10" x14ac:dyDescent="0.25">
      <c r="C32" s="55" t="s">
        <v>13</v>
      </c>
      <c r="D32" s="50"/>
      <c r="E32" s="9"/>
      <c r="F32" s="9"/>
      <c r="G32" s="24"/>
      <c r="H32" s="29"/>
      <c r="I32" s="29"/>
      <c r="J32" s="12"/>
    </row>
    <row r="33" spans="2:10" x14ac:dyDescent="0.25">
      <c r="B33" s="11" t="s">
        <v>1005</v>
      </c>
      <c r="C33" s="53" t="s">
        <v>73</v>
      </c>
      <c r="D33" s="50" t="s">
        <v>1006</v>
      </c>
      <c r="E33" s="9" t="s">
        <v>1007</v>
      </c>
      <c r="F33" s="9" t="s">
        <v>48</v>
      </c>
      <c r="G33" s="24">
        <v>40000</v>
      </c>
      <c r="H33" s="29">
        <v>198487.6</v>
      </c>
      <c r="I33" s="29">
        <v>3.79</v>
      </c>
      <c r="J33" s="12" t="s">
        <v>530</v>
      </c>
    </row>
    <row r="34" spans="2:10" x14ac:dyDescent="0.25">
      <c r="B34" s="11" t="s">
        <v>1008</v>
      </c>
      <c r="C34" s="53" t="s">
        <v>138</v>
      </c>
      <c r="D34" s="50" t="s">
        <v>1009</v>
      </c>
      <c r="E34" s="9" t="s">
        <v>1010</v>
      </c>
      <c r="F34" s="9" t="s">
        <v>140</v>
      </c>
      <c r="G34" s="24">
        <v>25000</v>
      </c>
      <c r="H34" s="29">
        <v>124569.13</v>
      </c>
      <c r="I34" s="29">
        <v>2.38</v>
      </c>
      <c r="J34" s="12" t="s">
        <v>530</v>
      </c>
    </row>
    <row r="35" spans="2:10" x14ac:dyDescent="0.25">
      <c r="B35" s="11" t="s">
        <v>1011</v>
      </c>
      <c r="C35" s="53" t="s">
        <v>338</v>
      </c>
      <c r="D35" s="50" t="s">
        <v>1012</v>
      </c>
      <c r="E35" s="9" t="s">
        <v>1007</v>
      </c>
      <c r="F35" s="9" t="s">
        <v>136</v>
      </c>
      <c r="G35" s="24">
        <v>24000</v>
      </c>
      <c r="H35" s="29">
        <v>119832</v>
      </c>
      <c r="I35" s="29">
        <v>2.29</v>
      </c>
      <c r="J35" s="12" t="s">
        <v>530</v>
      </c>
    </row>
    <row r="36" spans="2:10" x14ac:dyDescent="0.25">
      <c r="B36" s="11" t="s">
        <v>1013</v>
      </c>
      <c r="C36" s="53" t="s">
        <v>1014</v>
      </c>
      <c r="D36" s="50" t="s">
        <v>1015</v>
      </c>
      <c r="E36" s="9" t="s">
        <v>1007</v>
      </c>
      <c r="F36" s="9" t="s">
        <v>48</v>
      </c>
      <c r="G36" s="24">
        <v>21000</v>
      </c>
      <c r="H36" s="29">
        <v>104931.02</v>
      </c>
      <c r="I36" s="29">
        <v>2</v>
      </c>
      <c r="J36" s="12" t="s">
        <v>530</v>
      </c>
    </row>
    <row r="37" spans="2:10" x14ac:dyDescent="0.25">
      <c r="B37" s="11" t="s">
        <v>1016</v>
      </c>
      <c r="C37" s="53" t="s">
        <v>1017</v>
      </c>
      <c r="D37" s="50" t="s">
        <v>1018</v>
      </c>
      <c r="E37" s="9" t="s">
        <v>1007</v>
      </c>
      <c r="F37" s="9" t="s">
        <v>85</v>
      </c>
      <c r="G37" s="24">
        <v>20000</v>
      </c>
      <c r="H37" s="29">
        <v>98758.3</v>
      </c>
      <c r="I37" s="29">
        <v>1.89</v>
      </c>
      <c r="J37" s="12" t="s">
        <v>530</v>
      </c>
    </row>
    <row r="38" spans="2:10" x14ac:dyDescent="0.25">
      <c r="B38" s="11" t="s">
        <v>1019</v>
      </c>
      <c r="C38" s="53" t="s">
        <v>276</v>
      </c>
      <c r="D38" s="50" t="s">
        <v>1020</v>
      </c>
      <c r="E38" s="9" t="s">
        <v>1007</v>
      </c>
      <c r="F38" s="9" t="s">
        <v>44</v>
      </c>
      <c r="G38" s="24">
        <v>16000</v>
      </c>
      <c r="H38" s="29">
        <v>79672.240000000005</v>
      </c>
      <c r="I38" s="29">
        <v>1.52</v>
      </c>
      <c r="J38" s="12" t="s">
        <v>530</v>
      </c>
    </row>
    <row r="39" spans="2:10" x14ac:dyDescent="0.25">
      <c r="B39" s="11" t="s">
        <v>1021</v>
      </c>
      <c r="C39" s="53" t="s">
        <v>1022</v>
      </c>
      <c r="D39" s="50" t="s">
        <v>1023</v>
      </c>
      <c r="E39" s="9" t="s">
        <v>1007</v>
      </c>
      <c r="F39" s="9" t="s">
        <v>48</v>
      </c>
      <c r="G39" s="24">
        <v>15000</v>
      </c>
      <c r="H39" s="29">
        <v>74950.73</v>
      </c>
      <c r="I39" s="29">
        <v>1.43</v>
      </c>
      <c r="J39" s="12" t="s">
        <v>530</v>
      </c>
    </row>
    <row r="40" spans="2:10" x14ac:dyDescent="0.25">
      <c r="B40" s="11" t="s">
        <v>1024</v>
      </c>
      <c r="C40" s="53" t="s">
        <v>1017</v>
      </c>
      <c r="D40" s="50" t="s">
        <v>1025</v>
      </c>
      <c r="E40" s="9" t="s">
        <v>1007</v>
      </c>
      <c r="F40" s="9" t="s">
        <v>85</v>
      </c>
      <c r="G40" s="24">
        <v>15000</v>
      </c>
      <c r="H40" s="29">
        <v>74870.929999999993</v>
      </c>
      <c r="I40" s="29">
        <v>1.43</v>
      </c>
      <c r="J40" s="12" t="s">
        <v>530</v>
      </c>
    </row>
    <row r="41" spans="2:10" x14ac:dyDescent="0.25">
      <c r="B41" s="11" t="s">
        <v>1026</v>
      </c>
      <c r="C41" s="53" t="s">
        <v>1027</v>
      </c>
      <c r="D41" s="50" t="s">
        <v>1028</v>
      </c>
      <c r="E41" s="9" t="s">
        <v>1007</v>
      </c>
      <c r="F41" s="9" t="s">
        <v>48</v>
      </c>
      <c r="G41" s="24">
        <v>15000</v>
      </c>
      <c r="H41" s="29">
        <v>74771.179999999993</v>
      </c>
      <c r="I41" s="29">
        <v>1.43</v>
      </c>
      <c r="J41" s="12" t="s">
        <v>530</v>
      </c>
    </row>
    <row r="42" spans="2:10" x14ac:dyDescent="0.25">
      <c r="B42" s="11" t="s">
        <v>1029</v>
      </c>
      <c r="C42" s="53" t="s">
        <v>73</v>
      </c>
      <c r="D42" s="50" t="s">
        <v>1030</v>
      </c>
      <c r="E42" s="9" t="s">
        <v>1007</v>
      </c>
      <c r="F42" s="9" t="s">
        <v>48</v>
      </c>
      <c r="G42" s="24">
        <v>14000</v>
      </c>
      <c r="H42" s="29">
        <v>69960.59</v>
      </c>
      <c r="I42" s="29">
        <v>1.34</v>
      </c>
      <c r="J42" s="12" t="s">
        <v>530</v>
      </c>
    </row>
    <row r="43" spans="2:10" x14ac:dyDescent="0.25">
      <c r="B43" s="11" t="s">
        <v>1031</v>
      </c>
      <c r="C43" s="53" t="s">
        <v>1032</v>
      </c>
      <c r="D43" s="50" t="s">
        <v>1033</v>
      </c>
      <c r="E43" s="9" t="s">
        <v>1007</v>
      </c>
      <c r="F43" s="9" t="s">
        <v>48</v>
      </c>
      <c r="G43" s="24">
        <v>14000</v>
      </c>
      <c r="H43" s="29">
        <v>69843.48</v>
      </c>
      <c r="I43" s="29">
        <v>1.33</v>
      </c>
      <c r="J43" s="12" t="s">
        <v>530</v>
      </c>
    </row>
    <row r="44" spans="2:10" x14ac:dyDescent="0.25">
      <c r="B44" s="11" t="s">
        <v>1034</v>
      </c>
      <c r="C44" s="53" t="s">
        <v>1035</v>
      </c>
      <c r="D44" s="50" t="s">
        <v>1036</v>
      </c>
      <c r="E44" s="9" t="s">
        <v>1007</v>
      </c>
      <c r="F44" s="9" t="s">
        <v>213</v>
      </c>
      <c r="G44" s="24">
        <v>10000</v>
      </c>
      <c r="H44" s="29">
        <v>49961.3</v>
      </c>
      <c r="I44" s="29">
        <v>0.95</v>
      </c>
      <c r="J44" s="12" t="s">
        <v>530</v>
      </c>
    </row>
    <row r="45" spans="2:10" x14ac:dyDescent="0.25">
      <c r="B45" s="11" t="s">
        <v>1037</v>
      </c>
      <c r="C45" s="53" t="s">
        <v>542</v>
      </c>
      <c r="D45" s="50" t="s">
        <v>1038</v>
      </c>
      <c r="E45" s="9" t="s">
        <v>1007</v>
      </c>
      <c r="F45" s="9" t="s">
        <v>217</v>
      </c>
      <c r="G45" s="24">
        <v>10000</v>
      </c>
      <c r="H45" s="29">
        <v>49929.25</v>
      </c>
      <c r="I45" s="29">
        <v>0.95</v>
      </c>
      <c r="J45" s="12" t="s">
        <v>530</v>
      </c>
    </row>
    <row r="46" spans="2:10" x14ac:dyDescent="0.25">
      <c r="B46" s="11" t="s">
        <v>1039</v>
      </c>
      <c r="C46" s="53" t="s">
        <v>1040</v>
      </c>
      <c r="D46" s="50" t="s">
        <v>1041</v>
      </c>
      <c r="E46" s="9" t="s">
        <v>1007</v>
      </c>
      <c r="F46" s="9" t="s">
        <v>48</v>
      </c>
      <c r="G46" s="24">
        <v>10000</v>
      </c>
      <c r="H46" s="29">
        <v>49921.2</v>
      </c>
      <c r="I46" s="29">
        <v>0.95</v>
      </c>
      <c r="J46" s="12" t="s">
        <v>530</v>
      </c>
    </row>
    <row r="47" spans="2:10" x14ac:dyDescent="0.25">
      <c r="B47" s="11" t="s">
        <v>1042</v>
      </c>
      <c r="C47" s="53" t="s">
        <v>338</v>
      </c>
      <c r="D47" s="50" t="s">
        <v>1043</v>
      </c>
      <c r="E47" s="9" t="s">
        <v>1007</v>
      </c>
      <c r="F47" s="9" t="s">
        <v>136</v>
      </c>
      <c r="G47" s="24">
        <v>10000</v>
      </c>
      <c r="H47" s="29">
        <v>49835.35</v>
      </c>
      <c r="I47" s="29">
        <v>0.95</v>
      </c>
      <c r="J47" s="12" t="s">
        <v>530</v>
      </c>
    </row>
    <row r="48" spans="2:10" x14ac:dyDescent="0.25">
      <c r="B48" s="11" t="s">
        <v>1044</v>
      </c>
      <c r="C48" s="53" t="s">
        <v>338</v>
      </c>
      <c r="D48" s="50" t="s">
        <v>1045</v>
      </c>
      <c r="E48" s="9" t="s">
        <v>1007</v>
      </c>
      <c r="F48" s="9" t="s">
        <v>136</v>
      </c>
      <c r="G48" s="24">
        <v>10000</v>
      </c>
      <c r="H48" s="29">
        <v>49810.05</v>
      </c>
      <c r="I48" s="29">
        <v>0.95</v>
      </c>
      <c r="J48" s="12" t="s">
        <v>530</v>
      </c>
    </row>
    <row r="49" spans="2:10" x14ac:dyDescent="0.25">
      <c r="B49" s="11" t="s">
        <v>1046</v>
      </c>
      <c r="C49" s="53" t="s">
        <v>131</v>
      </c>
      <c r="D49" s="50" t="s">
        <v>1047</v>
      </c>
      <c r="E49" s="9" t="s">
        <v>1007</v>
      </c>
      <c r="F49" s="9" t="s">
        <v>44</v>
      </c>
      <c r="G49" s="24">
        <v>10000</v>
      </c>
      <c r="H49" s="29">
        <v>49802</v>
      </c>
      <c r="I49" s="29">
        <v>0.95</v>
      </c>
      <c r="J49" s="12" t="s">
        <v>530</v>
      </c>
    </row>
    <row r="50" spans="2:10" x14ac:dyDescent="0.25">
      <c r="B50" s="11" t="s">
        <v>1048</v>
      </c>
      <c r="C50" s="53" t="s">
        <v>1040</v>
      </c>
      <c r="D50" s="50" t="s">
        <v>1049</v>
      </c>
      <c r="E50" s="9" t="s">
        <v>1007</v>
      </c>
      <c r="F50" s="9" t="s">
        <v>48</v>
      </c>
      <c r="G50" s="24">
        <v>10000</v>
      </c>
      <c r="H50" s="29">
        <v>49797.3</v>
      </c>
      <c r="I50" s="29">
        <v>0.95</v>
      </c>
      <c r="J50" s="12" t="s">
        <v>530</v>
      </c>
    </row>
    <row r="51" spans="2:10" x14ac:dyDescent="0.25">
      <c r="B51" s="11" t="s">
        <v>1050</v>
      </c>
      <c r="C51" s="53" t="s">
        <v>1051</v>
      </c>
      <c r="D51" s="50" t="s">
        <v>1052</v>
      </c>
      <c r="E51" s="9" t="s">
        <v>1010</v>
      </c>
      <c r="F51" s="9" t="s">
        <v>1053</v>
      </c>
      <c r="G51" s="24">
        <v>10000</v>
      </c>
      <c r="H51" s="29">
        <v>49795.7</v>
      </c>
      <c r="I51" s="29">
        <v>0.95</v>
      </c>
      <c r="J51" s="12" t="s">
        <v>530</v>
      </c>
    </row>
    <row r="52" spans="2:10" x14ac:dyDescent="0.25">
      <c r="B52" s="11" t="s">
        <v>1054</v>
      </c>
      <c r="C52" s="53" t="s">
        <v>1017</v>
      </c>
      <c r="D52" s="50" t="s">
        <v>1055</v>
      </c>
      <c r="E52" s="9" t="s">
        <v>1007</v>
      </c>
      <c r="F52" s="9" t="s">
        <v>85</v>
      </c>
      <c r="G52" s="24">
        <v>10000</v>
      </c>
      <c r="H52" s="29">
        <v>49539.95</v>
      </c>
      <c r="I52" s="29">
        <v>0.95</v>
      </c>
      <c r="J52" s="12" t="s">
        <v>530</v>
      </c>
    </row>
    <row r="53" spans="2:10" x14ac:dyDescent="0.25">
      <c r="B53" s="11" t="s">
        <v>1056</v>
      </c>
      <c r="C53" s="53" t="s">
        <v>1057</v>
      </c>
      <c r="D53" s="50" t="s">
        <v>1058</v>
      </c>
      <c r="E53" s="9" t="s">
        <v>1007</v>
      </c>
      <c r="F53" s="9" t="s">
        <v>217</v>
      </c>
      <c r="G53" s="24">
        <v>10000</v>
      </c>
      <c r="H53" s="29">
        <v>49507.75</v>
      </c>
      <c r="I53" s="29">
        <v>0.95</v>
      </c>
      <c r="J53" s="12" t="s">
        <v>530</v>
      </c>
    </row>
    <row r="54" spans="2:10" x14ac:dyDescent="0.25">
      <c r="B54" s="11" t="s">
        <v>1059</v>
      </c>
      <c r="C54" s="53" t="s">
        <v>1060</v>
      </c>
      <c r="D54" s="50" t="s">
        <v>1061</v>
      </c>
      <c r="E54" s="9" t="s">
        <v>1007</v>
      </c>
      <c r="F54" s="9" t="s">
        <v>48</v>
      </c>
      <c r="G54" s="24">
        <v>9700</v>
      </c>
      <c r="H54" s="29">
        <v>48351.15</v>
      </c>
      <c r="I54" s="29">
        <v>0.92</v>
      </c>
      <c r="J54" s="12" t="s">
        <v>530</v>
      </c>
    </row>
    <row r="55" spans="2:10" x14ac:dyDescent="0.25">
      <c r="B55" s="11" t="s">
        <v>1062</v>
      </c>
      <c r="C55" s="53" t="s">
        <v>1063</v>
      </c>
      <c r="D55" s="50" t="s">
        <v>1064</v>
      </c>
      <c r="E55" s="9" t="s">
        <v>1010</v>
      </c>
      <c r="F55" s="9" t="s">
        <v>48</v>
      </c>
      <c r="G55" s="24">
        <v>9000</v>
      </c>
      <c r="H55" s="29">
        <v>44978.76</v>
      </c>
      <c r="I55" s="29">
        <v>0.86</v>
      </c>
      <c r="J55" s="12" t="s">
        <v>530</v>
      </c>
    </row>
    <row r="56" spans="2:10" x14ac:dyDescent="0.25">
      <c r="B56" s="11" t="s">
        <v>1065</v>
      </c>
      <c r="C56" s="53" t="s">
        <v>1032</v>
      </c>
      <c r="D56" s="50" t="s">
        <v>1066</v>
      </c>
      <c r="E56" s="9" t="s">
        <v>1007</v>
      </c>
      <c r="F56" s="9" t="s">
        <v>48</v>
      </c>
      <c r="G56" s="24">
        <v>9000</v>
      </c>
      <c r="H56" s="29">
        <v>44872.56</v>
      </c>
      <c r="I56" s="29">
        <v>0.86</v>
      </c>
      <c r="J56" s="12" t="s">
        <v>530</v>
      </c>
    </row>
    <row r="57" spans="2:10" x14ac:dyDescent="0.25">
      <c r="B57" s="11" t="s">
        <v>1067</v>
      </c>
      <c r="C57" s="53" t="s">
        <v>73</v>
      </c>
      <c r="D57" s="50" t="s">
        <v>1068</v>
      </c>
      <c r="E57" s="9" t="s">
        <v>1007</v>
      </c>
      <c r="F57" s="9" t="s">
        <v>48</v>
      </c>
      <c r="G57" s="24">
        <v>8900</v>
      </c>
      <c r="H57" s="29">
        <v>44442.64</v>
      </c>
      <c r="I57" s="29">
        <v>0.85</v>
      </c>
      <c r="J57" s="12"/>
    </row>
    <row r="58" spans="2:10" x14ac:dyDescent="0.25">
      <c r="B58" s="11" t="s">
        <v>1069</v>
      </c>
      <c r="C58" s="53" t="s">
        <v>1070</v>
      </c>
      <c r="D58" s="50" t="s">
        <v>1071</v>
      </c>
      <c r="E58" s="9" t="s">
        <v>1007</v>
      </c>
      <c r="F58" s="9" t="s">
        <v>48</v>
      </c>
      <c r="G58" s="24">
        <v>9000</v>
      </c>
      <c r="H58" s="29">
        <v>44112.6</v>
      </c>
      <c r="I58" s="29">
        <v>0.84</v>
      </c>
      <c r="J58" s="12" t="s">
        <v>530</v>
      </c>
    </row>
    <row r="59" spans="2:10" x14ac:dyDescent="0.25">
      <c r="B59" s="11" t="s">
        <v>1072</v>
      </c>
      <c r="C59" s="53" t="s">
        <v>1073</v>
      </c>
      <c r="D59" s="50" t="s">
        <v>1074</v>
      </c>
      <c r="E59" s="9" t="s">
        <v>1007</v>
      </c>
      <c r="F59" s="9" t="s">
        <v>48</v>
      </c>
      <c r="G59" s="24">
        <v>8000</v>
      </c>
      <c r="H59" s="29">
        <v>39976.559999999998</v>
      </c>
      <c r="I59" s="29">
        <v>0.76</v>
      </c>
      <c r="J59" s="12" t="s">
        <v>530</v>
      </c>
    </row>
    <row r="60" spans="2:10" x14ac:dyDescent="0.25">
      <c r="B60" s="11" t="s">
        <v>1075</v>
      </c>
      <c r="C60" s="53" t="s">
        <v>329</v>
      </c>
      <c r="D60" s="50" t="s">
        <v>1076</v>
      </c>
      <c r="E60" s="9" t="s">
        <v>1007</v>
      </c>
      <c r="F60" s="9" t="s">
        <v>227</v>
      </c>
      <c r="G60" s="24">
        <v>7100</v>
      </c>
      <c r="H60" s="29">
        <v>35390.589999999997</v>
      </c>
      <c r="I60" s="29">
        <v>0.68</v>
      </c>
      <c r="J60" s="12" t="s">
        <v>530</v>
      </c>
    </row>
    <row r="61" spans="2:10" x14ac:dyDescent="0.25">
      <c r="B61" s="11" t="s">
        <v>1077</v>
      </c>
      <c r="C61" s="53" t="s">
        <v>1078</v>
      </c>
      <c r="D61" s="50" t="s">
        <v>1079</v>
      </c>
      <c r="E61" s="9" t="s">
        <v>1007</v>
      </c>
      <c r="F61" s="9" t="s">
        <v>44</v>
      </c>
      <c r="G61" s="24">
        <v>6500</v>
      </c>
      <c r="H61" s="29">
        <v>32366.33</v>
      </c>
      <c r="I61" s="29">
        <v>0.62</v>
      </c>
      <c r="J61" s="12" t="s">
        <v>530</v>
      </c>
    </row>
    <row r="62" spans="2:10" x14ac:dyDescent="0.25">
      <c r="B62" s="11" t="s">
        <v>1080</v>
      </c>
      <c r="C62" s="53" t="s">
        <v>1081</v>
      </c>
      <c r="D62" s="50" t="s">
        <v>1082</v>
      </c>
      <c r="E62" s="9" t="s">
        <v>1007</v>
      </c>
      <c r="F62" s="9" t="s">
        <v>932</v>
      </c>
      <c r="G62" s="24">
        <v>6000</v>
      </c>
      <c r="H62" s="29">
        <v>29960.43</v>
      </c>
      <c r="I62" s="29">
        <v>0.56999999999999995</v>
      </c>
      <c r="J62" s="12" t="s">
        <v>530</v>
      </c>
    </row>
    <row r="63" spans="2:10" x14ac:dyDescent="0.25">
      <c r="B63" s="11" t="s">
        <v>1083</v>
      </c>
      <c r="C63" s="53" t="s">
        <v>481</v>
      </c>
      <c r="D63" s="50" t="s">
        <v>1084</v>
      </c>
      <c r="E63" s="9" t="s">
        <v>1010</v>
      </c>
      <c r="F63" s="9" t="s">
        <v>113</v>
      </c>
      <c r="G63" s="24">
        <v>6000</v>
      </c>
      <c r="H63" s="29">
        <v>29937.66</v>
      </c>
      <c r="I63" s="29">
        <v>0.56999999999999995</v>
      </c>
      <c r="J63" s="12" t="s">
        <v>530</v>
      </c>
    </row>
    <row r="64" spans="2:10" x14ac:dyDescent="0.25">
      <c r="B64" s="11" t="s">
        <v>1085</v>
      </c>
      <c r="C64" s="53" t="s">
        <v>1086</v>
      </c>
      <c r="D64" s="50" t="s">
        <v>1087</v>
      </c>
      <c r="E64" s="9" t="s">
        <v>1010</v>
      </c>
      <c r="F64" s="9" t="s">
        <v>48</v>
      </c>
      <c r="G64" s="24">
        <v>6000</v>
      </c>
      <c r="H64" s="29">
        <v>29929.71</v>
      </c>
      <c r="I64" s="29">
        <v>0.56999999999999995</v>
      </c>
      <c r="J64" s="12" t="s">
        <v>530</v>
      </c>
    </row>
    <row r="65" spans="2:10" x14ac:dyDescent="0.25">
      <c r="B65" s="11" t="s">
        <v>1088</v>
      </c>
      <c r="C65" s="53" t="s">
        <v>481</v>
      </c>
      <c r="D65" s="50" t="s">
        <v>1089</v>
      </c>
      <c r="E65" s="9" t="s">
        <v>1010</v>
      </c>
      <c r="F65" s="9" t="s">
        <v>113</v>
      </c>
      <c r="G65" s="24">
        <v>6000</v>
      </c>
      <c r="H65" s="29">
        <v>29885.73</v>
      </c>
      <c r="I65" s="29">
        <v>0.56999999999999995</v>
      </c>
      <c r="J65" s="12" t="s">
        <v>530</v>
      </c>
    </row>
    <row r="66" spans="2:10" x14ac:dyDescent="0.25">
      <c r="B66" s="11" t="s">
        <v>1090</v>
      </c>
      <c r="C66" s="53" t="s">
        <v>1091</v>
      </c>
      <c r="D66" s="50" t="s">
        <v>1092</v>
      </c>
      <c r="E66" s="9" t="s">
        <v>1007</v>
      </c>
      <c r="F66" s="9" t="s">
        <v>48</v>
      </c>
      <c r="G66" s="24">
        <v>6000</v>
      </c>
      <c r="H66" s="29">
        <v>29877.54</v>
      </c>
      <c r="I66" s="29">
        <v>0.56999999999999995</v>
      </c>
      <c r="J66" s="12" t="s">
        <v>530</v>
      </c>
    </row>
    <row r="67" spans="2:10" x14ac:dyDescent="0.25">
      <c r="B67" s="11" t="s">
        <v>1093</v>
      </c>
      <c r="C67" s="53" t="s">
        <v>1094</v>
      </c>
      <c r="D67" s="50" t="s">
        <v>1095</v>
      </c>
      <c r="E67" s="9" t="s">
        <v>1096</v>
      </c>
      <c r="F67" s="9" t="s">
        <v>140</v>
      </c>
      <c r="G67" s="24">
        <v>6000</v>
      </c>
      <c r="H67" s="29">
        <v>29769</v>
      </c>
      <c r="I67" s="29">
        <v>0.56999999999999995</v>
      </c>
      <c r="J67" s="12" t="s">
        <v>530</v>
      </c>
    </row>
    <row r="68" spans="2:10" x14ac:dyDescent="0.25">
      <c r="B68" s="11" t="s">
        <v>1097</v>
      </c>
      <c r="C68" s="53" t="s">
        <v>576</v>
      </c>
      <c r="D68" s="50" t="s">
        <v>1098</v>
      </c>
      <c r="E68" s="9" t="s">
        <v>1007</v>
      </c>
      <c r="F68" s="9" t="s">
        <v>48</v>
      </c>
      <c r="G68" s="24">
        <v>5500</v>
      </c>
      <c r="H68" s="29">
        <v>27484.99</v>
      </c>
      <c r="I68" s="29">
        <v>0.52</v>
      </c>
      <c r="J68" s="12" t="s">
        <v>530</v>
      </c>
    </row>
    <row r="69" spans="2:10" x14ac:dyDescent="0.25">
      <c r="B69" s="11" t="s">
        <v>1099</v>
      </c>
      <c r="C69" s="53" t="s">
        <v>208</v>
      </c>
      <c r="D69" s="50" t="s">
        <v>1100</v>
      </c>
      <c r="E69" s="9" t="s">
        <v>1007</v>
      </c>
      <c r="F69" s="9" t="s">
        <v>48</v>
      </c>
      <c r="G69" s="24">
        <v>5000</v>
      </c>
      <c r="H69" s="29">
        <v>24952.33</v>
      </c>
      <c r="I69" s="29">
        <v>0.48</v>
      </c>
      <c r="J69" s="12" t="s">
        <v>530</v>
      </c>
    </row>
    <row r="70" spans="2:10" x14ac:dyDescent="0.25">
      <c r="B70" s="11" t="s">
        <v>1101</v>
      </c>
      <c r="C70" s="53" t="s">
        <v>208</v>
      </c>
      <c r="D70" s="50" t="s">
        <v>1102</v>
      </c>
      <c r="E70" s="9" t="s">
        <v>1007</v>
      </c>
      <c r="F70" s="9" t="s">
        <v>48</v>
      </c>
      <c r="G70" s="24">
        <v>5000</v>
      </c>
      <c r="H70" s="29">
        <v>24922.63</v>
      </c>
      <c r="I70" s="29">
        <v>0.48</v>
      </c>
      <c r="J70" s="12" t="s">
        <v>530</v>
      </c>
    </row>
    <row r="71" spans="2:10" x14ac:dyDescent="0.25">
      <c r="B71" s="11" t="s">
        <v>1103</v>
      </c>
      <c r="C71" s="53" t="s">
        <v>1104</v>
      </c>
      <c r="D71" s="50" t="s">
        <v>1105</v>
      </c>
      <c r="E71" s="9" t="s">
        <v>1007</v>
      </c>
      <c r="F71" s="9" t="s">
        <v>48</v>
      </c>
      <c r="G71" s="24">
        <v>5000</v>
      </c>
      <c r="H71" s="29">
        <v>24917.5</v>
      </c>
      <c r="I71" s="29">
        <v>0.48</v>
      </c>
      <c r="J71" s="12" t="s">
        <v>530</v>
      </c>
    </row>
    <row r="72" spans="2:10" x14ac:dyDescent="0.25">
      <c r="B72" s="11" t="s">
        <v>1106</v>
      </c>
      <c r="C72" s="53" t="s">
        <v>1027</v>
      </c>
      <c r="D72" s="50" t="s">
        <v>1107</v>
      </c>
      <c r="E72" s="9" t="s">
        <v>1007</v>
      </c>
      <c r="F72" s="9" t="s">
        <v>48</v>
      </c>
      <c r="G72" s="24">
        <v>5000</v>
      </c>
      <c r="H72" s="29">
        <v>24911.68</v>
      </c>
      <c r="I72" s="29">
        <v>0.48</v>
      </c>
      <c r="J72" s="12" t="s">
        <v>530</v>
      </c>
    </row>
    <row r="73" spans="2:10" x14ac:dyDescent="0.25">
      <c r="B73" s="11" t="s">
        <v>1108</v>
      </c>
      <c r="C73" s="53" t="s">
        <v>1109</v>
      </c>
      <c r="D73" s="50" t="s">
        <v>1110</v>
      </c>
      <c r="E73" s="9" t="s">
        <v>1007</v>
      </c>
      <c r="F73" s="9" t="s">
        <v>48</v>
      </c>
      <c r="G73" s="24">
        <v>5000</v>
      </c>
      <c r="H73" s="29">
        <v>24906.33</v>
      </c>
      <c r="I73" s="29">
        <v>0.48</v>
      </c>
      <c r="J73" s="12" t="s">
        <v>530</v>
      </c>
    </row>
    <row r="74" spans="2:10" x14ac:dyDescent="0.25">
      <c r="B74" s="11" t="s">
        <v>1111</v>
      </c>
      <c r="C74" s="53" t="s">
        <v>1109</v>
      </c>
      <c r="D74" s="50" t="s">
        <v>1112</v>
      </c>
      <c r="E74" s="9" t="s">
        <v>1007</v>
      </c>
      <c r="F74" s="9" t="s">
        <v>48</v>
      </c>
      <c r="G74" s="24">
        <v>5000</v>
      </c>
      <c r="H74" s="29">
        <v>24898.2</v>
      </c>
      <c r="I74" s="29">
        <v>0.48</v>
      </c>
      <c r="J74" s="12" t="s">
        <v>530</v>
      </c>
    </row>
    <row r="75" spans="2:10" x14ac:dyDescent="0.25">
      <c r="B75" s="11" t="s">
        <v>1113</v>
      </c>
      <c r="C75" s="53" t="s">
        <v>576</v>
      </c>
      <c r="D75" s="50" t="s">
        <v>1114</v>
      </c>
      <c r="E75" s="9" t="s">
        <v>1007</v>
      </c>
      <c r="F75" s="9" t="s">
        <v>48</v>
      </c>
      <c r="G75" s="24">
        <v>5000</v>
      </c>
      <c r="H75" s="29">
        <v>24674.35</v>
      </c>
      <c r="I75" s="29">
        <v>0.47</v>
      </c>
      <c r="J75" s="12" t="s">
        <v>530</v>
      </c>
    </row>
    <row r="76" spans="2:10" x14ac:dyDescent="0.25">
      <c r="B76" s="11" t="s">
        <v>1115</v>
      </c>
      <c r="C76" s="53" t="s">
        <v>576</v>
      </c>
      <c r="D76" s="50" t="s">
        <v>1116</v>
      </c>
      <c r="E76" s="9" t="s">
        <v>1007</v>
      </c>
      <c r="F76" s="9" t="s">
        <v>48</v>
      </c>
      <c r="G76" s="24">
        <v>5000</v>
      </c>
      <c r="H76" s="29">
        <v>24665.3</v>
      </c>
      <c r="I76" s="29">
        <v>0.47</v>
      </c>
      <c r="J76" s="12" t="s">
        <v>530</v>
      </c>
    </row>
    <row r="77" spans="2:10" x14ac:dyDescent="0.25">
      <c r="B77" s="11" t="s">
        <v>1117</v>
      </c>
      <c r="C77" s="53" t="s">
        <v>329</v>
      </c>
      <c r="D77" s="50" t="s">
        <v>1118</v>
      </c>
      <c r="E77" s="9" t="s">
        <v>1007</v>
      </c>
      <c r="F77" s="9" t="s">
        <v>227</v>
      </c>
      <c r="G77" s="24">
        <v>4500</v>
      </c>
      <c r="H77" s="29">
        <v>22314.6</v>
      </c>
      <c r="I77" s="29">
        <v>0.43</v>
      </c>
      <c r="J77" s="12" t="s">
        <v>530</v>
      </c>
    </row>
    <row r="78" spans="2:10" x14ac:dyDescent="0.25">
      <c r="B78" s="11" t="s">
        <v>1119</v>
      </c>
      <c r="C78" s="53" t="s">
        <v>1120</v>
      </c>
      <c r="D78" s="50" t="s">
        <v>1121</v>
      </c>
      <c r="E78" s="9" t="s">
        <v>1007</v>
      </c>
      <c r="F78" s="9" t="s">
        <v>394</v>
      </c>
      <c r="G78" s="24">
        <v>4000</v>
      </c>
      <c r="H78" s="29">
        <v>19997.2</v>
      </c>
      <c r="I78" s="29">
        <v>0.38</v>
      </c>
      <c r="J78" s="12"/>
    </row>
    <row r="79" spans="2:10" x14ac:dyDescent="0.25">
      <c r="B79" s="11" t="s">
        <v>1122</v>
      </c>
      <c r="C79" s="53" t="s">
        <v>1104</v>
      </c>
      <c r="D79" s="50" t="s">
        <v>1123</v>
      </c>
      <c r="E79" s="9" t="s">
        <v>1007</v>
      </c>
      <c r="F79" s="9" t="s">
        <v>48</v>
      </c>
      <c r="G79" s="24">
        <v>4000</v>
      </c>
      <c r="H79" s="29">
        <v>19994.080000000002</v>
      </c>
      <c r="I79" s="29">
        <v>0.38</v>
      </c>
      <c r="J79" s="12" t="s">
        <v>530</v>
      </c>
    </row>
    <row r="80" spans="2:10" x14ac:dyDescent="0.25">
      <c r="B80" s="11" t="s">
        <v>1124</v>
      </c>
      <c r="C80" s="53" t="s">
        <v>1125</v>
      </c>
      <c r="D80" s="50" t="s">
        <v>1126</v>
      </c>
      <c r="E80" s="9" t="s">
        <v>1010</v>
      </c>
      <c r="F80" s="9" t="s">
        <v>48</v>
      </c>
      <c r="G80" s="24">
        <v>4000</v>
      </c>
      <c r="H80" s="29">
        <v>19945.98</v>
      </c>
      <c r="I80" s="29">
        <v>0.38</v>
      </c>
      <c r="J80" s="12" t="s">
        <v>530</v>
      </c>
    </row>
    <row r="81" spans="2:10" x14ac:dyDescent="0.25">
      <c r="B81" s="11" t="s">
        <v>1127</v>
      </c>
      <c r="C81" s="53" t="s">
        <v>208</v>
      </c>
      <c r="D81" s="50" t="s">
        <v>1128</v>
      </c>
      <c r="E81" s="9" t="s">
        <v>1007</v>
      </c>
      <c r="F81" s="9" t="s">
        <v>48</v>
      </c>
      <c r="G81" s="24">
        <v>4000</v>
      </c>
      <c r="H81" s="29">
        <v>19944.98</v>
      </c>
      <c r="I81" s="29">
        <v>0.38</v>
      </c>
      <c r="J81" s="12" t="s">
        <v>530</v>
      </c>
    </row>
    <row r="82" spans="2:10" x14ac:dyDescent="0.25">
      <c r="B82" s="11" t="s">
        <v>1129</v>
      </c>
      <c r="C82" s="53" t="s">
        <v>481</v>
      </c>
      <c r="D82" s="50" t="s">
        <v>1130</v>
      </c>
      <c r="E82" s="9" t="s">
        <v>1010</v>
      </c>
      <c r="F82" s="9" t="s">
        <v>113</v>
      </c>
      <c r="G82" s="24">
        <v>4000</v>
      </c>
      <c r="H82" s="29">
        <v>19943.46</v>
      </c>
      <c r="I82" s="29">
        <v>0.38</v>
      </c>
      <c r="J82" s="12" t="s">
        <v>530</v>
      </c>
    </row>
    <row r="83" spans="2:10" x14ac:dyDescent="0.25">
      <c r="B83" s="11" t="s">
        <v>1131</v>
      </c>
      <c r="C83" s="53" t="s">
        <v>1132</v>
      </c>
      <c r="D83" s="50" t="s">
        <v>1133</v>
      </c>
      <c r="E83" s="9" t="s">
        <v>1007</v>
      </c>
      <c r="F83" s="9" t="s">
        <v>48</v>
      </c>
      <c r="G83" s="24">
        <v>4000</v>
      </c>
      <c r="H83" s="29">
        <v>19924.96</v>
      </c>
      <c r="I83" s="29">
        <v>0.38</v>
      </c>
      <c r="J83" s="12" t="s">
        <v>530</v>
      </c>
    </row>
    <row r="84" spans="2:10" x14ac:dyDescent="0.25">
      <c r="B84" s="11" t="s">
        <v>1134</v>
      </c>
      <c r="C84" s="53" t="s">
        <v>1135</v>
      </c>
      <c r="D84" s="50" t="s">
        <v>1136</v>
      </c>
      <c r="E84" s="9" t="s">
        <v>1096</v>
      </c>
      <c r="F84" s="9" t="s">
        <v>1053</v>
      </c>
      <c r="G84" s="24">
        <v>4000</v>
      </c>
      <c r="H84" s="29">
        <v>19923.98</v>
      </c>
      <c r="I84" s="29">
        <v>0.38</v>
      </c>
      <c r="J84" s="12" t="s">
        <v>530</v>
      </c>
    </row>
    <row r="85" spans="2:10" x14ac:dyDescent="0.25">
      <c r="B85" s="11" t="s">
        <v>1137</v>
      </c>
      <c r="C85" s="53" t="s">
        <v>481</v>
      </c>
      <c r="D85" s="50" t="s">
        <v>1138</v>
      </c>
      <c r="E85" s="9" t="s">
        <v>1010</v>
      </c>
      <c r="F85" s="9" t="s">
        <v>113</v>
      </c>
      <c r="G85" s="24">
        <v>4000</v>
      </c>
      <c r="H85" s="29">
        <v>19917.54</v>
      </c>
      <c r="I85" s="29">
        <v>0.38</v>
      </c>
      <c r="J85" s="12" t="s">
        <v>530</v>
      </c>
    </row>
    <row r="86" spans="2:10" x14ac:dyDescent="0.25">
      <c r="B86" s="11" t="s">
        <v>1139</v>
      </c>
      <c r="C86" s="53" t="s">
        <v>1135</v>
      </c>
      <c r="D86" s="50" t="s">
        <v>1140</v>
      </c>
      <c r="E86" s="9" t="s">
        <v>1096</v>
      </c>
      <c r="F86" s="9" t="s">
        <v>1053</v>
      </c>
      <c r="G86" s="24">
        <v>4000</v>
      </c>
      <c r="H86" s="29">
        <v>19912.86</v>
      </c>
      <c r="I86" s="29">
        <v>0.38</v>
      </c>
      <c r="J86" s="12" t="s">
        <v>530</v>
      </c>
    </row>
    <row r="87" spans="2:10" x14ac:dyDescent="0.25">
      <c r="B87" s="11" t="s">
        <v>1141</v>
      </c>
      <c r="C87" s="53" t="s">
        <v>576</v>
      </c>
      <c r="D87" s="50" t="s">
        <v>1142</v>
      </c>
      <c r="E87" s="9" t="s">
        <v>1007</v>
      </c>
      <c r="F87" s="9" t="s">
        <v>48</v>
      </c>
      <c r="G87" s="24">
        <v>4000</v>
      </c>
      <c r="H87" s="29">
        <v>19750.34</v>
      </c>
      <c r="I87" s="29">
        <v>0.38</v>
      </c>
      <c r="J87" s="12" t="s">
        <v>530</v>
      </c>
    </row>
    <row r="88" spans="2:10" x14ac:dyDescent="0.25">
      <c r="B88" s="11" t="s">
        <v>1143</v>
      </c>
      <c r="C88" s="53" t="s">
        <v>1144</v>
      </c>
      <c r="D88" s="50" t="s">
        <v>1145</v>
      </c>
      <c r="E88" s="9" t="s">
        <v>1007</v>
      </c>
      <c r="F88" s="9" t="s">
        <v>255</v>
      </c>
      <c r="G88" s="24">
        <v>3500</v>
      </c>
      <c r="H88" s="29">
        <v>17487.72</v>
      </c>
      <c r="I88" s="29">
        <v>0.33</v>
      </c>
      <c r="J88" s="12" t="s">
        <v>530</v>
      </c>
    </row>
    <row r="89" spans="2:10" x14ac:dyDescent="0.25">
      <c r="B89" s="11" t="s">
        <v>1146</v>
      </c>
      <c r="C89" s="53" t="s">
        <v>208</v>
      </c>
      <c r="D89" s="50" t="s">
        <v>1147</v>
      </c>
      <c r="E89" s="9" t="s">
        <v>1007</v>
      </c>
      <c r="F89" s="9" t="s">
        <v>48</v>
      </c>
      <c r="G89" s="24">
        <v>3500</v>
      </c>
      <c r="H89" s="29">
        <v>17448.849999999999</v>
      </c>
      <c r="I89" s="29">
        <v>0.33</v>
      </c>
      <c r="J89" s="12" t="s">
        <v>530</v>
      </c>
    </row>
    <row r="90" spans="2:10" x14ac:dyDescent="0.25">
      <c r="B90" s="11" t="s">
        <v>1148</v>
      </c>
      <c r="C90" s="53" t="s">
        <v>1144</v>
      </c>
      <c r="D90" s="50" t="s">
        <v>1149</v>
      </c>
      <c r="E90" s="9" t="s">
        <v>1007</v>
      </c>
      <c r="F90" s="9" t="s">
        <v>255</v>
      </c>
      <c r="G90" s="24">
        <v>3400</v>
      </c>
      <c r="H90" s="29">
        <v>16945.580000000002</v>
      </c>
      <c r="I90" s="29">
        <v>0.32</v>
      </c>
      <c r="J90" s="12" t="s">
        <v>530</v>
      </c>
    </row>
    <row r="91" spans="2:10" x14ac:dyDescent="0.25">
      <c r="B91" s="11" t="s">
        <v>1150</v>
      </c>
      <c r="C91" s="53" t="s">
        <v>1081</v>
      </c>
      <c r="D91" s="50" t="s">
        <v>1151</v>
      </c>
      <c r="E91" s="9" t="s">
        <v>1007</v>
      </c>
      <c r="F91" s="9" t="s">
        <v>932</v>
      </c>
      <c r="G91" s="24">
        <v>3000</v>
      </c>
      <c r="H91" s="29">
        <v>14991.38</v>
      </c>
      <c r="I91" s="29">
        <v>0.28999999999999998</v>
      </c>
      <c r="J91" s="12" t="s">
        <v>530</v>
      </c>
    </row>
    <row r="92" spans="2:10" x14ac:dyDescent="0.25">
      <c r="B92" s="11" t="s">
        <v>1152</v>
      </c>
      <c r="C92" s="53" t="s">
        <v>1153</v>
      </c>
      <c r="D92" s="50" t="s">
        <v>1154</v>
      </c>
      <c r="E92" s="9" t="s">
        <v>1010</v>
      </c>
      <c r="F92" s="9" t="s">
        <v>48</v>
      </c>
      <c r="G92" s="24">
        <v>3000</v>
      </c>
      <c r="H92" s="29">
        <v>14980.49</v>
      </c>
      <c r="I92" s="29">
        <v>0.28999999999999998</v>
      </c>
      <c r="J92" s="12" t="s">
        <v>530</v>
      </c>
    </row>
    <row r="93" spans="2:10" x14ac:dyDescent="0.25">
      <c r="B93" s="11" t="s">
        <v>1155</v>
      </c>
      <c r="C93" s="53" t="s">
        <v>1156</v>
      </c>
      <c r="D93" s="50" t="s">
        <v>1157</v>
      </c>
      <c r="E93" s="9" t="s">
        <v>1007</v>
      </c>
      <c r="F93" s="9" t="s">
        <v>44</v>
      </c>
      <c r="G93" s="24">
        <v>3000</v>
      </c>
      <c r="H93" s="29">
        <v>14933.12</v>
      </c>
      <c r="I93" s="29">
        <v>0.28999999999999998</v>
      </c>
      <c r="J93" s="12" t="s">
        <v>530</v>
      </c>
    </row>
    <row r="94" spans="2:10" x14ac:dyDescent="0.25">
      <c r="B94" s="11" t="s">
        <v>1158</v>
      </c>
      <c r="C94" s="53" t="s">
        <v>1153</v>
      </c>
      <c r="D94" s="50" t="s">
        <v>1159</v>
      </c>
      <c r="E94" s="9" t="s">
        <v>1010</v>
      </c>
      <c r="F94" s="9" t="s">
        <v>48</v>
      </c>
      <c r="G94" s="24">
        <v>3000</v>
      </c>
      <c r="H94" s="29">
        <v>14863.17</v>
      </c>
      <c r="I94" s="29">
        <v>0.28000000000000003</v>
      </c>
      <c r="J94" s="12" t="s">
        <v>530</v>
      </c>
    </row>
    <row r="95" spans="2:10" x14ac:dyDescent="0.25">
      <c r="B95" s="11" t="s">
        <v>1160</v>
      </c>
      <c r="C95" s="53" t="s">
        <v>1161</v>
      </c>
      <c r="D95" s="50" t="s">
        <v>1162</v>
      </c>
      <c r="E95" s="9" t="s">
        <v>1096</v>
      </c>
      <c r="F95" s="9" t="s">
        <v>48</v>
      </c>
      <c r="G95" s="24">
        <v>2500</v>
      </c>
      <c r="H95" s="29">
        <v>12481.21</v>
      </c>
      <c r="I95" s="29">
        <v>0.24</v>
      </c>
      <c r="J95" s="12" t="s">
        <v>530</v>
      </c>
    </row>
    <row r="96" spans="2:10" x14ac:dyDescent="0.25">
      <c r="B96" s="11" t="s">
        <v>1163</v>
      </c>
      <c r="C96" s="53" t="s">
        <v>1164</v>
      </c>
      <c r="D96" s="50" t="s">
        <v>1165</v>
      </c>
      <c r="E96" s="9" t="s">
        <v>1010</v>
      </c>
      <c r="F96" s="9" t="s">
        <v>346</v>
      </c>
      <c r="G96" s="24">
        <v>2500</v>
      </c>
      <c r="H96" s="29">
        <v>12446.6</v>
      </c>
      <c r="I96" s="29">
        <v>0.24</v>
      </c>
      <c r="J96" s="12" t="s">
        <v>530</v>
      </c>
    </row>
    <row r="97" spans="2:10" x14ac:dyDescent="0.25">
      <c r="B97" s="11" t="s">
        <v>1166</v>
      </c>
      <c r="C97" s="53" t="s">
        <v>1167</v>
      </c>
      <c r="D97" s="50" t="s">
        <v>1168</v>
      </c>
      <c r="E97" s="9" t="s">
        <v>1007</v>
      </c>
      <c r="F97" s="9" t="s">
        <v>48</v>
      </c>
      <c r="G97" s="24">
        <v>2000</v>
      </c>
      <c r="H97" s="29">
        <v>9991.7199999999993</v>
      </c>
      <c r="I97" s="29">
        <v>0.19</v>
      </c>
      <c r="J97" s="12" t="s">
        <v>530</v>
      </c>
    </row>
    <row r="98" spans="2:10" x14ac:dyDescent="0.25">
      <c r="B98" s="11" t="s">
        <v>1169</v>
      </c>
      <c r="C98" s="53" t="s">
        <v>128</v>
      </c>
      <c r="D98" s="50" t="s">
        <v>1170</v>
      </c>
      <c r="E98" s="9" t="s">
        <v>1007</v>
      </c>
      <c r="F98" s="9" t="s">
        <v>100</v>
      </c>
      <c r="G98" s="24">
        <v>2000</v>
      </c>
      <c r="H98" s="29">
        <v>9988.1200000000008</v>
      </c>
      <c r="I98" s="29">
        <v>0.19</v>
      </c>
      <c r="J98" s="12" t="s">
        <v>530</v>
      </c>
    </row>
    <row r="99" spans="2:10" x14ac:dyDescent="0.25">
      <c r="B99" s="11" t="s">
        <v>1171</v>
      </c>
      <c r="C99" s="53" t="s">
        <v>1172</v>
      </c>
      <c r="D99" s="50" t="s">
        <v>1173</v>
      </c>
      <c r="E99" s="9" t="s">
        <v>1007</v>
      </c>
      <c r="F99" s="9" t="s">
        <v>48</v>
      </c>
      <c r="G99" s="24">
        <v>2000</v>
      </c>
      <c r="H99" s="29">
        <v>9980.7800000000007</v>
      </c>
      <c r="I99" s="29">
        <v>0.19</v>
      </c>
      <c r="J99" s="12" t="s">
        <v>530</v>
      </c>
    </row>
    <row r="100" spans="2:10" x14ac:dyDescent="0.25">
      <c r="B100" s="11" t="s">
        <v>1174</v>
      </c>
      <c r="C100" s="53" t="s">
        <v>1175</v>
      </c>
      <c r="D100" s="50" t="s">
        <v>1176</v>
      </c>
      <c r="E100" s="9" t="s">
        <v>1007</v>
      </c>
      <c r="F100" s="9" t="s">
        <v>85</v>
      </c>
      <c r="G100" s="24">
        <v>2000</v>
      </c>
      <c r="H100" s="29">
        <v>9979.48</v>
      </c>
      <c r="I100" s="29">
        <v>0.19</v>
      </c>
      <c r="J100" s="12" t="s">
        <v>530</v>
      </c>
    </row>
    <row r="101" spans="2:10" x14ac:dyDescent="0.25">
      <c r="B101" s="11" t="s">
        <v>1177</v>
      </c>
      <c r="C101" s="53" t="s">
        <v>1178</v>
      </c>
      <c r="D101" s="50" t="s">
        <v>1179</v>
      </c>
      <c r="E101" s="9" t="s">
        <v>1007</v>
      </c>
      <c r="F101" s="9" t="s">
        <v>48</v>
      </c>
      <c r="G101" s="24">
        <v>2000</v>
      </c>
      <c r="H101" s="29">
        <v>9975.66</v>
      </c>
      <c r="I101" s="29">
        <v>0.19</v>
      </c>
      <c r="J101" s="12" t="s">
        <v>530</v>
      </c>
    </row>
    <row r="102" spans="2:10" x14ac:dyDescent="0.25">
      <c r="B102" s="11" t="s">
        <v>1180</v>
      </c>
      <c r="C102" s="53" t="s">
        <v>276</v>
      </c>
      <c r="D102" s="50" t="s">
        <v>1181</v>
      </c>
      <c r="E102" s="9" t="s">
        <v>1007</v>
      </c>
      <c r="F102" s="9" t="s">
        <v>44</v>
      </c>
      <c r="G102" s="24">
        <v>2000</v>
      </c>
      <c r="H102" s="29">
        <v>9941.32</v>
      </c>
      <c r="I102" s="29">
        <v>0.19</v>
      </c>
      <c r="J102" s="12" t="s">
        <v>530</v>
      </c>
    </row>
    <row r="103" spans="2:10" x14ac:dyDescent="0.25">
      <c r="B103" s="11" t="s">
        <v>1182</v>
      </c>
      <c r="C103" s="53" t="s">
        <v>542</v>
      </c>
      <c r="D103" s="50" t="s">
        <v>1183</v>
      </c>
      <c r="E103" s="9" t="s">
        <v>1007</v>
      </c>
      <c r="F103" s="9" t="s">
        <v>217</v>
      </c>
      <c r="G103" s="24">
        <v>2000</v>
      </c>
      <c r="H103" s="29">
        <v>9917.2800000000007</v>
      </c>
      <c r="I103" s="29">
        <v>0.19</v>
      </c>
      <c r="J103" s="12" t="s">
        <v>530</v>
      </c>
    </row>
    <row r="104" spans="2:10" x14ac:dyDescent="0.25">
      <c r="B104" s="11" t="s">
        <v>1184</v>
      </c>
      <c r="C104" s="53" t="s">
        <v>1178</v>
      </c>
      <c r="D104" s="50" t="s">
        <v>1185</v>
      </c>
      <c r="E104" s="9" t="s">
        <v>1007</v>
      </c>
      <c r="F104" s="9" t="s">
        <v>48</v>
      </c>
      <c r="G104" s="24">
        <v>1000</v>
      </c>
      <c r="H104" s="29">
        <v>4995.9799999999996</v>
      </c>
      <c r="I104" s="29">
        <v>0.1</v>
      </c>
      <c r="J104" s="12" t="s">
        <v>530</v>
      </c>
    </row>
    <row r="105" spans="2:10" x14ac:dyDescent="0.25">
      <c r="B105" s="11" t="s">
        <v>1186</v>
      </c>
      <c r="C105" s="53" t="s">
        <v>1078</v>
      </c>
      <c r="D105" s="50" t="s">
        <v>1187</v>
      </c>
      <c r="E105" s="9" t="s">
        <v>1007</v>
      </c>
      <c r="F105" s="9" t="s">
        <v>44</v>
      </c>
      <c r="G105" s="24">
        <v>1000</v>
      </c>
      <c r="H105" s="29">
        <v>4988.22</v>
      </c>
      <c r="I105" s="29">
        <v>0.1</v>
      </c>
      <c r="J105" s="12" t="s">
        <v>530</v>
      </c>
    </row>
    <row r="106" spans="2:10" x14ac:dyDescent="0.25">
      <c r="B106" s="11" t="s">
        <v>1188</v>
      </c>
      <c r="C106" s="53" t="s">
        <v>1164</v>
      </c>
      <c r="D106" s="50" t="s">
        <v>1189</v>
      </c>
      <c r="E106" s="9" t="s">
        <v>1010</v>
      </c>
      <c r="F106" s="9" t="s">
        <v>346</v>
      </c>
      <c r="G106" s="24">
        <v>1000</v>
      </c>
      <c r="H106" s="29">
        <v>4977.91</v>
      </c>
      <c r="I106" s="29">
        <v>0.1</v>
      </c>
      <c r="J106" s="12" t="s">
        <v>530</v>
      </c>
    </row>
    <row r="107" spans="2:10" x14ac:dyDescent="0.25">
      <c r="C107" s="56" t="s">
        <v>161</v>
      </c>
      <c r="D107" s="50"/>
      <c r="E107" s="9"/>
      <c r="F107" s="9"/>
      <c r="G107" s="24"/>
      <c r="H107" s="30">
        <v>2771616.19</v>
      </c>
      <c r="I107" s="30">
        <v>52.95</v>
      </c>
      <c r="J107" s="12"/>
    </row>
    <row r="108" spans="2:10" x14ac:dyDescent="0.25">
      <c r="C108" s="53"/>
      <c r="D108" s="50"/>
      <c r="E108" s="9"/>
      <c r="F108" s="9"/>
      <c r="G108" s="24"/>
      <c r="H108" s="29"/>
      <c r="I108" s="29"/>
      <c r="J108" s="12"/>
    </row>
    <row r="109" spans="2:10" x14ac:dyDescent="0.25">
      <c r="C109" s="55" t="s">
        <v>14</v>
      </c>
      <c r="D109" s="50"/>
      <c r="E109" s="9"/>
      <c r="F109" s="9"/>
      <c r="G109" s="24"/>
      <c r="H109" s="29"/>
      <c r="I109" s="29"/>
      <c r="J109" s="12"/>
    </row>
    <row r="110" spans="2:10" x14ac:dyDescent="0.25">
      <c r="B110" s="11" t="s">
        <v>1190</v>
      </c>
      <c r="C110" s="53" t="s">
        <v>535</v>
      </c>
      <c r="D110" s="50" t="s">
        <v>1191</v>
      </c>
      <c r="E110" s="9" t="s">
        <v>1192</v>
      </c>
      <c r="F110" s="9" t="s">
        <v>40</v>
      </c>
      <c r="G110" s="24">
        <v>50000</v>
      </c>
      <c r="H110" s="29">
        <v>49930.7</v>
      </c>
      <c r="I110" s="29">
        <v>0.95</v>
      </c>
      <c r="J110" s="12" t="s">
        <v>530</v>
      </c>
    </row>
    <row r="111" spans="2:10" x14ac:dyDescent="0.25">
      <c r="B111" s="11" t="s">
        <v>1193</v>
      </c>
      <c r="C111" s="53" t="s">
        <v>63</v>
      </c>
      <c r="D111" s="50" t="s">
        <v>1194</v>
      </c>
      <c r="E111" s="9" t="s">
        <v>1007</v>
      </c>
      <c r="F111" s="9" t="s">
        <v>40</v>
      </c>
      <c r="G111" s="24">
        <v>50000</v>
      </c>
      <c r="H111" s="29">
        <v>49875.75</v>
      </c>
      <c r="I111" s="29">
        <v>0.95</v>
      </c>
      <c r="J111" s="12" t="s">
        <v>530</v>
      </c>
    </row>
    <row r="112" spans="2:10" x14ac:dyDescent="0.25">
      <c r="B112" s="11" t="s">
        <v>1195</v>
      </c>
      <c r="C112" s="53" t="s">
        <v>898</v>
      </c>
      <c r="D112" s="50" t="s">
        <v>1196</v>
      </c>
      <c r="E112" s="9" t="s">
        <v>1007</v>
      </c>
      <c r="F112" s="9" t="s">
        <v>40</v>
      </c>
      <c r="G112" s="24">
        <v>50000</v>
      </c>
      <c r="H112" s="29">
        <v>49530.85</v>
      </c>
      <c r="I112" s="29">
        <v>0.95</v>
      </c>
      <c r="J112" s="12" t="s">
        <v>530</v>
      </c>
    </row>
    <row r="113" spans="2:10" x14ac:dyDescent="0.25">
      <c r="B113" s="11" t="s">
        <v>1197</v>
      </c>
      <c r="C113" s="53" t="s">
        <v>898</v>
      </c>
      <c r="D113" s="50" t="s">
        <v>1198</v>
      </c>
      <c r="E113" s="9" t="s">
        <v>1007</v>
      </c>
      <c r="F113" s="9" t="s">
        <v>40</v>
      </c>
      <c r="G113" s="24">
        <v>25000</v>
      </c>
      <c r="H113" s="29">
        <v>24768.9</v>
      </c>
      <c r="I113" s="29">
        <v>0.47</v>
      </c>
      <c r="J113" s="12" t="s">
        <v>530</v>
      </c>
    </row>
    <row r="114" spans="2:10" x14ac:dyDescent="0.25">
      <c r="B114" s="11" t="s">
        <v>1199</v>
      </c>
      <c r="C114" s="53" t="s">
        <v>754</v>
      </c>
      <c r="D114" s="50" t="s">
        <v>1200</v>
      </c>
      <c r="E114" s="9" t="s">
        <v>1007</v>
      </c>
      <c r="F114" s="9" t="s">
        <v>48</v>
      </c>
      <c r="G114" s="24">
        <v>22500</v>
      </c>
      <c r="H114" s="29">
        <v>22471.94</v>
      </c>
      <c r="I114" s="29">
        <v>0.43</v>
      </c>
      <c r="J114" s="12" t="s">
        <v>530</v>
      </c>
    </row>
    <row r="115" spans="2:10" x14ac:dyDescent="0.25">
      <c r="B115" s="11" t="s">
        <v>1201</v>
      </c>
      <c r="C115" s="53" t="s">
        <v>53</v>
      </c>
      <c r="D115" s="50" t="s">
        <v>1202</v>
      </c>
      <c r="E115" s="9" t="s">
        <v>1007</v>
      </c>
      <c r="F115" s="9" t="s">
        <v>40</v>
      </c>
      <c r="G115" s="24">
        <v>18000</v>
      </c>
      <c r="H115" s="29">
        <v>17990.28</v>
      </c>
      <c r="I115" s="29">
        <v>0.34</v>
      </c>
      <c r="J115" s="12" t="s">
        <v>530</v>
      </c>
    </row>
    <row r="116" spans="2:10" x14ac:dyDescent="0.25">
      <c r="B116" s="11" t="s">
        <v>1203</v>
      </c>
      <c r="C116" s="53" t="s">
        <v>63</v>
      </c>
      <c r="D116" s="50" t="s">
        <v>1204</v>
      </c>
      <c r="E116" s="9" t="s">
        <v>1007</v>
      </c>
      <c r="F116" s="9" t="s">
        <v>40</v>
      </c>
      <c r="G116" s="24">
        <v>5000</v>
      </c>
      <c r="H116" s="29">
        <v>4997.99</v>
      </c>
      <c r="I116" s="29">
        <v>0.1</v>
      </c>
      <c r="J116" s="12"/>
    </row>
    <row r="117" spans="2:10" x14ac:dyDescent="0.25">
      <c r="B117" s="11" t="s">
        <v>1205</v>
      </c>
      <c r="C117" s="53" t="s">
        <v>63</v>
      </c>
      <c r="D117" s="50" t="s">
        <v>1206</v>
      </c>
      <c r="E117" s="9" t="s">
        <v>1007</v>
      </c>
      <c r="F117" s="9" t="s">
        <v>40</v>
      </c>
      <c r="G117" s="24">
        <v>2500</v>
      </c>
      <c r="H117" s="29">
        <v>2499.33</v>
      </c>
      <c r="I117" s="29">
        <v>0.05</v>
      </c>
      <c r="J117" s="12"/>
    </row>
    <row r="118" spans="2:10" x14ac:dyDescent="0.25">
      <c r="C118" s="56" t="s">
        <v>161</v>
      </c>
      <c r="D118" s="50"/>
      <c r="E118" s="9"/>
      <c r="F118" s="9"/>
      <c r="G118" s="24"/>
      <c r="H118" s="30">
        <v>222065.74</v>
      </c>
      <c r="I118" s="30">
        <v>4.24</v>
      </c>
      <c r="J118" s="12"/>
    </row>
    <row r="119" spans="2:10" x14ac:dyDescent="0.25">
      <c r="C119" s="53"/>
      <c r="D119" s="50"/>
      <c r="E119" s="9"/>
      <c r="F119" s="9"/>
      <c r="G119" s="24"/>
      <c r="H119" s="29"/>
      <c r="I119" s="29"/>
      <c r="J119" s="12"/>
    </row>
    <row r="120" spans="2:10" x14ac:dyDescent="0.25">
      <c r="C120" s="55" t="s">
        <v>15</v>
      </c>
      <c r="D120" s="50"/>
      <c r="E120" s="9"/>
      <c r="F120" s="9"/>
      <c r="G120" s="24"/>
      <c r="H120" s="29"/>
      <c r="I120" s="29"/>
      <c r="J120" s="12"/>
    </row>
    <row r="121" spans="2:10" x14ac:dyDescent="0.25">
      <c r="B121" s="11" t="s">
        <v>1207</v>
      </c>
      <c r="C121" s="53" t="s">
        <v>1208</v>
      </c>
      <c r="D121" s="50" t="s">
        <v>1209</v>
      </c>
      <c r="E121" s="9" t="s">
        <v>720</v>
      </c>
      <c r="F121" s="9"/>
      <c r="G121" s="24">
        <v>500000000</v>
      </c>
      <c r="H121" s="29">
        <v>495081.5</v>
      </c>
      <c r="I121" s="29">
        <v>9.4499999999999993</v>
      </c>
      <c r="J121" s="12"/>
    </row>
    <row r="122" spans="2:10" x14ac:dyDescent="0.25">
      <c r="B122" s="11" t="s">
        <v>1210</v>
      </c>
      <c r="C122" s="53" t="s">
        <v>1211</v>
      </c>
      <c r="D122" s="50" t="s">
        <v>1212</v>
      </c>
      <c r="E122" s="9" t="s">
        <v>720</v>
      </c>
      <c r="F122" s="9"/>
      <c r="G122" s="24">
        <v>413920500</v>
      </c>
      <c r="H122" s="29">
        <v>412149.75</v>
      </c>
      <c r="I122" s="29">
        <v>7.87</v>
      </c>
      <c r="J122" s="12"/>
    </row>
    <row r="123" spans="2:10" x14ac:dyDescent="0.25">
      <c r="B123" s="11" t="s">
        <v>1213</v>
      </c>
      <c r="C123" s="53" t="s">
        <v>1214</v>
      </c>
      <c r="D123" s="50" t="s">
        <v>1215</v>
      </c>
      <c r="E123" s="9" t="s">
        <v>720</v>
      </c>
      <c r="F123" s="9"/>
      <c r="G123" s="24">
        <v>375000000</v>
      </c>
      <c r="H123" s="29">
        <v>374196.38</v>
      </c>
      <c r="I123" s="29">
        <v>7.14</v>
      </c>
      <c r="J123" s="12"/>
    </row>
    <row r="124" spans="2:10" x14ac:dyDescent="0.25">
      <c r="B124" s="11" t="s">
        <v>1216</v>
      </c>
      <c r="C124" s="53" t="s">
        <v>1217</v>
      </c>
      <c r="D124" s="50" t="s">
        <v>1218</v>
      </c>
      <c r="E124" s="9" t="s">
        <v>720</v>
      </c>
      <c r="F124" s="9"/>
      <c r="G124" s="24">
        <v>287649400</v>
      </c>
      <c r="H124" s="29">
        <v>285884.09999999998</v>
      </c>
      <c r="I124" s="29">
        <v>5.46</v>
      </c>
      <c r="J124" s="12"/>
    </row>
    <row r="125" spans="2:10" x14ac:dyDescent="0.25">
      <c r="B125" s="11" t="s">
        <v>1219</v>
      </c>
      <c r="C125" s="53" t="s">
        <v>1220</v>
      </c>
      <c r="D125" s="50" t="s">
        <v>1221</v>
      </c>
      <c r="E125" s="9" t="s">
        <v>720</v>
      </c>
      <c r="F125" s="9"/>
      <c r="G125" s="24">
        <v>112500000</v>
      </c>
      <c r="H125" s="29">
        <v>111302.1</v>
      </c>
      <c r="I125" s="29">
        <v>2.13</v>
      </c>
      <c r="J125" s="12"/>
    </row>
    <row r="126" spans="2:10" x14ac:dyDescent="0.25">
      <c r="B126" s="11" t="s">
        <v>1222</v>
      </c>
      <c r="C126" s="53" t="s">
        <v>1223</v>
      </c>
      <c r="D126" s="50" t="s">
        <v>1224</v>
      </c>
      <c r="E126" s="9" t="s">
        <v>720</v>
      </c>
      <c r="F126" s="9"/>
      <c r="G126" s="24">
        <v>96412400</v>
      </c>
      <c r="H126" s="29">
        <v>96360.43</v>
      </c>
      <c r="I126" s="29">
        <v>1.84</v>
      </c>
      <c r="J126" s="12"/>
    </row>
    <row r="127" spans="2:10" x14ac:dyDescent="0.25">
      <c r="B127" s="11" t="s">
        <v>1225</v>
      </c>
      <c r="C127" s="53" t="s">
        <v>1226</v>
      </c>
      <c r="D127" s="50" t="s">
        <v>1227</v>
      </c>
      <c r="E127" s="9" t="s">
        <v>720</v>
      </c>
      <c r="F127" s="9"/>
      <c r="G127" s="24">
        <v>70000000</v>
      </c>
      <c r="H127" s="29">
        <v>69831.23</v>
      </c>
      <c r="I127" s="29">
        <v>1.33</v>
      </c>
      <c r="J127" s="12"/>
    </row>
    <row r="128" spans="2:10" x14ac:dyDescent="0.25">
      <c r="B128" s="11" t="s">
        <v>1228</v>
      </c>
      <c r="C128" s="53" t="s">
        <v>1229</v>
      </c>
      <c r="D128" s="50" t="s">
        <v>1230</v>
      </c>
      <c r="E128" s="9" t="s">
        <v>720</v>
      </c>
      <c r="F128" s="9"/>
      <c r="G128" s="24">
        <v>64000000</v>
      </c>
      <c r="H128" s="29">
        <v>63547.839999999997</v>
      </c>
      <c r="I128" s="29">
        <v>1.21</v>
      </c>
      <c r="J128" s="12"/>
    </row>
    <row r="129" spans="1:10" x14ac:dyDescent="0.25">
      <c r="B129" s="11" t="s">
        <v>1231</v>
      </c>
      <c r="C129" s="53" t="s">
        <v>1232</v>
      </c>
      <c r="D129" s="50" t="s">
        <v>1233</v>
      </c>
      <c r="E129" s="9" t="s">
        <v>720</v>
      </c>
      <c r="F129" s="9"/>
      <c r="G129" s="24">
        <v>9046500</v>
      </c>
      <c r="H129" s="29">
        <v>9033.85</v>
      </c>
      <c r="I129" s="29">
        <v>0.17</v>
      </c>
      <c r="J129" s="12"/>
    </row>
    <row r="130" spans="1:10" x14ac:dyDescent="0.25">
      <c r="B130" s="11" t="s">
        <v>1234</v>
      </c>
      <c r="C130" s="53" t="s">
        <v>1235</v>
      </c>
      <c r="D130" s="50" t="s">
        <v>1236</v>
      </c>
      <c r="E130" s="9" t="s">
        <v>720</v>
      </c>
      <c r="F130" s="9"/>
      <c r="G130" s="24">
        <v>8033000</v>
      </c>
      <c r="H130" s="29">
        <v>8004.05</v>
      </c>
      <c r="I130" s="29">
        <v>0.15</v>
      </c>
      <c r="J130" s="12"/>
    </row>
    <row r="131" spans="1:10" x14ac:dyDescent="0.25">
      <c r="B131" s="11" t="s">
        <v>1237</v>
      </c>
      <c r="C131" s="53" t="s">
        <v>1238</v>
      </c>
      <c r="D131" s="50" t="s">
        <v>1239</v>
      </c>
      <c r="E131" s="9" t="s">
        <v>720</v>
      </c>
      <c r="F131" s="9"/>
      <c r="G131" s="24">
        <v>5000000</v>
      </c>
      <c r="H131" s="29">
        <v>4992.63</v>
      </c>
      <c r="I131" s="29">
        <v>0.1</v>
      </c>
      <c r="J131" s="12"/>
    </row>
    <row r="132" spans="1:10" x14ac:dyDescent="0.25">
      <c r="B132" s="11" t="s">
        <v>1240</v>
      </c>
      <c r="C132" s="53" t="s">
        <v>1241</v>
      </c>
      <c r="D132" s="50" t="s">
        <v>1242</v>
      </c>
      <c r="E132" s="9" t="s">
        <v>720</v>
      </c>
      <c r="F132" s="9"/>
      <c r="G132" s="24">
        <v>2521200</v>
      </c>
      <c r="H132" s="29">
        <v>2512.7199999999998</v>
      </c>
      <c r="I132" s="29">
        <v>0.05</v>
      </c>
      <c r="J132" s="12"/>
    </row>
    <row r="133" spans="1:10" x14ac:dyDescent="0.25">
      <c r="B133" s="11" t="s">
        <v>1243</v>
      </c>
      <c r="C133" s="53" t="s">
        <v>1244</v>
      </c>
      <c r="D133" s="50" t="s">
        <v>1245</v>
      </c>
      <c r="E133" s="9" t="s">
        <v>720</v>
      </c>
      <c r="F133" s="9"/>
      <c r="G133" s="24">
        <v>1300000</v>
      </c>
      <c r="H133" s="29">
        <v>1290.82</v>
      </c>
      <c r="I133" s="29">
        <v>0.02</v>
      </c>
      <c r="J133" s="12"/>
    </row>
    <row r="134" spans="1:10" x14ac:dyDescent="0.25">
      <c r="C134" s="56" t="s">
        <v>161</v>
      </c>
      <c r="D134" s="50"/>
      <c r="E134" s="9"/>
      <c r="F134" s="9"/>
      <c r="G134" s="24"/>
      <c r="H134" s="30">
        <v>1934187.4</v>
      </c>
      <c r="I134" s="30">
        <v>36.92</v>
      </c>
      <c r="J134" s="12"/>
    </row>
    <row r="135" spans="1:10" x14ac:dyDescent="0.25">
      <c r="C135" s="53"/>
      <c r="D135" s="50"/>
      <c r="E135" s="9"/>
      <c r="F135" s="9"/>
      <c r="G135" s="24"/>
      <c r="H135" s="29"/>
      <c r="I135" s="29"/>
      <c r="J135" s="12"/>
    </row>
    <row r="136" spans="1:10" x14ac:dyDescent="0.25">
      <c r="C136" s="56" t="s">
        <v>16</v>
      </c>
      <c r="D136" s="50"/>
      <c r="E136" s="9"/>
      <c r="F136" s="9"/>
      <c r="G136" s="24"/>
      <c r="H136" s="29" t="s">
        <v>2</v>
      </c>
      <c r="I136" s="29" t="s">
        <v>2</v>
      </c>
      <c r="J136" s="12"/>
    </row>
    <row r="137" spans="1:10" x14ac:dyDescent="0.25">
      <c r="C137" s="53"/>
      <c r="D137" s="50"/>
      <c r="E137" s="9"/>
      <c r="F137" s="9"/>
      <c r="G137" s="24"/>
      <c r="H137" s="29"/>
      <c r="I137" s="29"/>
      <c r="J137" s="12"/>
    </row>
    <row r="138" spans="1:10" x14ac:dyDescent="0.25">
      <c r="A138" s="15"/>
      <c r="B138" s="33"/>
      <c r="C138" s="54" t="s">
        <v>17</v>
      </c>
      <c r="D138" s="50"/>
      <c r="E138" s="9"/>
      <c r="F138" s="9"/>
      <c r="G138" s="24"/>
      <c r="H138" s="29"/>
      <c r="I138" s="29"/>
      <c r="J138" s="12"/>
    </row>
    <row r="139" spans="1:10" x14ac:dyDescent="0.25">
      <c r="A139" s="33"/>
      <c r="B139" s="33"/>
      <c r="C139" s="54" t="s">
        <v>18</v>
      </c>
      <c r="D139" s="50"/>
      <c r="E139" s="9"/>
      <c r="F139" s="9"/>
      <c r="G139" s="24"/>
      <c r="H139" s="29" t="s">
        <v>2</v>
      </c>
      <c r="I139" s="29" t="s">
        <v>2</v>
      </c>
      <c r="J139" s="12"/>
    </row>
    <row r="140" spans="1:10" x14ac:dyDescent="0.25">
      <c r="A140" s="33"/>
      <c r="B140" s="33"/>
      <c r="C140" s="54"/>
      <c r="D140" s="50"/>
      <c r="E140" s="9"/>
      <c r="F140" s="9"/>
      <c r="G140" s="24"/>
      <c r="H140" s="29"/>
      <c r="I140" s="29"/>
      <c r="J140" s="12"/>
    </row>
    <row r="141" spans="1:10" x14ac:dyDescent="0.25">
      <c r="A141" s="33"/>
      <c r="B141" s="33"/>
      <c r="C141" s="54" t="s">
        <v>19</v>
      </c>
      <c r="D141" s="50"/>
      <c r="E141" s="9"/>
      <c r="F141" s="9"/>
      <c r="G141" s="24"/>
      <c r="H141" s="29" t="s">
        <v>2</v>
      </c>
      <c r="I141" s="29" t="s">
        <v>2</v>
      </c>
      <c r="J141" s="12"/>
    </row>
    <row r="142" spans="1:10" x14ac:dyDescent="0.25">
      <c r="A142" s="33"/>
      <c r="B142" s="33"/>
      <c r="C142" s="54"/>
      <c r="D142" s="50"/>
      <c r="E142" s="9"/>
      <c r="F142" s="9"/>
      <c r="G142" s="24"/>
      <c r="H142" s="29"/>
      <c r="I142" s="29"/>
      <c r="J142" s="12"/>
    </row>
    <row r="143" spans="1:10" x14ac:dyDescent="0.25">
      <c r="A143" s="33"/>
      <c r="B143" s="33"/>
      <c r="C143" s="54" t="s">
        <v>20</v>
      </c>
      <c r="D143" s="50"/>
      <c r="E143" s="9"/>
      <c r="F143" s="9"/>
      <c r="G143" s="24"/>
      <c r="H143" s="29" t="s">
        <v>2</v>
      </c>
      <c r="I143" s="29" t="s">
        <v>2</v>
      </c>
      <c r="J143" s="12"/>
    </row>
    <row r="144" spans="1:10" x14ac:dyDescent="0.25">
      <c r="A144" s="33"/>
      <c r="B144" s="33"/>
      <c r="C144" s="54"/>
      <c r="D144" s="50"/>
      <c r="E144" s="9"/>
      <c r="F144" s="9"/>
      <c r="G144" s="24"/>
      <c r="H144" s="29"/>
      <c r="I144" s="29"/>
      <c r="J144" s="12"/>
    </row>
    <row r="145" spans="1:10" x14ac:dyDescent="0.25">
      <c r="A145" s="33"/>
      <c r="B145" s="33"/>
      <c r="C145" s="54" t="s">
        <v>21</v>
      </c>
      <c r="D145" s="50"/>
      <c r="E145" s="9"/>
      <c r="F145" s="9"/>
      <c r="G145" s="24"/>
      <c r="H145" s="29" t="s">
        <v>2</v>
      </c>
      <c r="I145" s="29" t="s">
        <v>2</v>
      </c>
      <c r="J145" s="12"/>
    </row>
    <row r="146" spans="1:10" x14ac:dyDescent="0.25">
      <c r="A146" s="33"/>
      <c r="B146" s="33"/>
      <c r="C146" s="54"/>
      <c r="D146" s="50"/>
      <c r="E146" s="9"/>
      <c r="F146" s="9"/>
      <c r="G146" s="24"/>
      <c r="H146" s="29"/>
      <c r="I146" s="29"/>
      <c r="J146" s="12"/>
    </row>
    <row r="147" spans="1:10" x14ac:dyDescent="0.25">
      <c r="C147" s="55" t="s">
        <v>22</v>
      </c>
      <c r="D147" s="50"/>
      <c r="E147" s="9"/>
      <c r="F147" s="9"/>
      <c r="G147" s="24"/>
      <c r="H147" s="29"/>
      <c r="I147" s="29"/>
      <c r="J147" s="12"/>
    </row>
    <row r="148" spans="1:10" x14ac:dyDescent="0.25">
      <c r="B148" s="11" t="s">
        <v>1246</v>
      </c>
      <c r="C148" s="53" t="s">
        <v>3692</v>
      </c>
      <c r="D148" s="50"/>
      <c r="E148" s="9"/>
      <c r="F148" s="9"/>
      <c r="G148" s="24"/>
      <c r="H148" s="29">
        <v>199875.34000000003</v>
      </c>
      <c r="I148" s="29">
        <v>3.8099999999999996</v>
      </c>
      <c r="J148" s="12"/>
    </row>
    <row r="149" spans="1:10" x14ac:dyDescent="0.25">
      <c r="B149" s="11" t="s">
        <v>174</v>
      </c>
      <c r="C149" s="53" t="s">
        <v>175</v>
      </c>
      <c r="D149" s="50"/>
      <c r="E149" s="9"/>
      <c r="F149" s="9"/>
      <c r="G149" s="24"/>
      <c r="H149" s="29">
        <v>40301.78</v>
      </c>
      <c r="I149" s="29">
        <v>0.77</v>
      </c>
      <c r="J149" s="12"/>
    </row>
    <row r="150" spans="1:10" x14ac:dyDescent="0.25">
      <c r="C150" s="56" t="s">
        <v>161</v>
      </c>
      <c r="D150" s="50"/>
      <c r="E150" s="9"/>
      <c r="F150" s="9"/>
      <c r="G150" s="24"/>
      <c r="H150" s="30">
        <v>240177.12</v>
      </c>
      <c r="I150" s="30">
        <v>4.58</v>
      </c>
      <c r="J150" s="12"/>
    </row>
    <row r="151" spans="1:10" x14ac:dyDescent="0.25">
      <c r="C151" s="53"/>
      <c r="D151" s="50"/>
      <c r="E151" s="9"/>
      <c r="F151" s="9"/>
      <c r="G151" s="24"/>
      <c r="H151" s="29"/>
      <c r="I151" s="29"/>
      <c r="J151" s="12"/>
    </row>
    <row r="152" spans="1:10" x14ac:dyDescent="0.25">
      <c r="A152" s="15"/>
      <c r="B152" s="33"/>
      <c r="C152" s="54" t="s">
        <v>23</v>
      </c>
      <c r="D152" s="50"/>
      <c r="E152" s="9"/>
      <c r="F152" s="9"/>
      <c r="G152" s="24"/>
      <c r="H152" s="29"/>
      <c r="I152" s="29"/>
      <c r="J152" s="12"/>
    </row>
    <row r="153" spans="1:10" x14ac:dyDescent="0.25">
      <c r="A153" s="33"/>
      <c r="B153" s="33"/>
      <c r="C153" s="57" t="s">
        <v>3687</v>
      </c>
      <c r="D153" s="50"/>
      <c r="E153" s="9"/>
      <c r="F153" s="9"/>
      <c r="G153" s="24"/>
      <c r="H153" s="29" t="s">
        <v>2</v>
      </c>
      <c r="I153" s="29" t="s">
        <v>2</v>
      </c>
      <c r="J153" s="12"/>
    </row>
    <row r="154" spans="1:10" x14ac:dyDescent="0.25">
      <c r="B154" s="11"/>
      <c r="C154" s="53" t="s">
        <v>176</v>
      </c>
      <c r="D154" s="50"/>
      <c r="E154" s="9"/>
      <c r="F154" s="9"/>
      <c r="G154" s="24"/>
      <c r="H154" s="29">
        <v>-32160.82</v>
      </c>
      <c r="I154" s="29">
        <v>-0.63</v>
      </c>
      <c r="J154" s="12"/>
    </row>
    <row r="155" spans="1:10" x14ac:dyDescent="0.25">
      <c r="C155" s="56" t="s">
        <v>161</v>
      </c>
      <c r="D155" s="50"/>
      <c r="E155" s="9"/>
      <c r="F155" s="9"/>
      <c r="G155" s="24"/>
      <c r="H155" s="30">
        <v>-32160.82</v>
      </c>
      <c r="I155" s="30">
        <v>-0.63</v>
      </c>
      <c r="J155" s="12"/>
    </row>
    <row r="156" spans="1:10" x14ac:dyDescent="0.25">
      <c r="C156" s="53"/>
      <c r="D156" s="50"/>
      <c r="E156" s="9"/>
      <c r="F156" s="9"/>
      <c r="G156" s="24"/>
      <c r="H156" s="29"/>
      <c r="I156" s="29"/>
      <c r="J156" s="12"/>
    </row>
    <row r="157" spans="1:10" x14ac:dyDescent="0.25">
      <c r="C157" s="58" t="s">
        <v>177</v>
      </c>
      <c r="D157" s="51"/>
      <c r="E157" s="6"/>
      <c r="F157" s="7"/>
      <c r="G157" s="25"/>
      <c r="H157" s="31">
        <v>5237475.5</v>
      </c>
      <c r="I157" s="31">
        <f>SUMIFS(I:I,C:C,"Total")</f>
        <v>100.00000000000001</v>
      </c>
      <c r="J157" s="8"/>
    </row>
    <row r="160" spans="1:10" x14ac:dyDescent="0.25">
      <c r="C160" s="1" t="s">
        <v>178</v>
      </c>
    </row>
    <row r="161" spans="3:3" x14ac:dyDescent="0.25">
      <c r="C161" s="2" t="s">
        <v>179</v>
      </c>
    </row>
    <row r="162" spans="3:3" x14ac:dyDescent="0.25">
      <c r="C162" s="2" t="s">
        <v>180</v>
      </c>
    </row>
    <row r="163" spans="3:3" x14ac:dyDescent="0.25">
      <c r="C16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8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1247</v>
      </c>
      <c r="J2" s="34" t="s">
        <v>3592</v>
      </c>
    </row>
    <row r="3" spans="1:10" ht="16.5" x14ac:dyDescent="0.3">
      <c r="C3" s="1" t="s">
        <v>26</v>
      </c>
      <c r="D3" s="26" t="s">
        <v>1248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615</v>
      </c>
      <c r="C18" s="53" t="s">
        <v>571</v>
      </c>
      <c r="D18" s="50" t="s">
        <v>616</v>
      </c>
      <c r="E18" s="9" t="s">
        <v>547</v>
      </c>
      <c r="F18" s="9" t="s">
        <v>48</v>
      </c>
      <c r="G18" s="24">
        <v>950</v>
      </c>
      <c r="H18" s="29">
        <v>10088.6</v>
      </c>
      <c r="I18" s="29">
        <v>8.75</v>
      </c>
      <c r="J18" s="12" t="s">
        <v>530</v>
      </c>
    </row>
    <row r="19" spans="2:10" x14ac:dyDescent="0.25">
      <c r="B19" s="11" t="s">
        <v>1249</v>
      </c>
      <c r="C19" s="53" t="s">
        <v>754</v>
      </c>
      <c r="D19" s="50" t="s">
        <v>1250</v>
      </c>
      <c r="E19" s="9" t="s">
        <v>547</v>
      </c>
      <c r="F19" s="9" t="s">
        <v>48</v>
      </c>
      <c r="G19" s="24">
        <v>850</v>
      </c>
      <c r="H19" s="29">
        <v>8768.66</v>
      </c>
      <c r="I19" s="29">
        <v>7.61</v>
      </c>
      <c r="J19" s="12"/>
    </row>
    <row r="20" spans="2:10" x14ac:dyDescent="0.25">
      <c r="B20" s="11" t="s">
        <v>526</v>
      </c>
      <c r="C20" s="53" t="s">
        <v>527</v>
      </c>
      <c r="D20" s="50" t="s">
        <v>528</v>
      </c>
      <c r="E20" s="9" t="s">
        <v>529</v>
      </c>
      <c r="F20" s="9" t="s">
        <v>217</v>
      </c>
      <c r="G20" s="24">
        <v>800</v>
      </c>
      <c r="H20" s="29">
        <v>8087.52</v>
      </c>
      <c r="I20" s="29">
        <v>7.02</v>
      </c>
      <c r="J20" s="12" t="s">
        <v>530</v>
      </c>
    </row>
    <row r="21" spans="2:10" x14ac:dyDescent="0.25">
      <c r="B21" s="11" t="s">
        <v>578</v>
      </c>
      <c r="C21" s="53" t="s">
        <v>579</v>
      </c>
      <c r="D21" s="50" t="s">
        <v>580</v>
      </c>
      <c r="E21" s="9" t="s">
        <v>547</v>
      </c>
      <c r="F21" s="9" t="s">
        <v>48</v>
      </c>
      <c r="G21" s="24">
        <v>750</v>
      </c>
      <c r="H21" s="29">
        <v>7766.6</v>
      </c>
      <c r="I21" s="29">
        <v>6.74</v>
      </c>
      <c r="J21" s="12" t="s">
        <v>530</v>
      </c>
    </row>
    <row r="22" spans="2:10" x14ac:dyDescent="0.25">
      <c r="B22" s="11" t="s">
        <v>1251</v>
      </c>
      <c r="C22" s="53" t="s">
        <v>869</v>
      </c>
      <c r="D22" s="50" t="s">
        <v>1252</v>
      </c>
      <c r="E22" s="9" t="s">
        <v>547</v>
      </c>
      <c r="F22" s="9" t="s">
        <v>44</v>
      </c>
      <c r="G22" s="24">
        <v>750</v>
      </c>
      <c r="H22" s="29">
        <v>7576.25</v>
      </c>
      <c r="I22" s="29">
        <v>6.57</v>
      </c>
      <c r="J22" s="12" t="s">
        <v>530</v>
      </c>
    </row>
    <row r="23" spans="2:10" x14ac:dyDescent="0.25">
      <c r="B23" s="11" t="s">
        <v>1253</v>
      </c>
      <c r="C23" s="53" t="s">
        <v>73</v>
      </c>
      <c r="D23" s="50" t="s">
        <v>1254</v>
      </c>
      <c r="E23" s="9" t="s">
        <v>547</v>
      </c>
      <c r="F23" s="9" t="s">
        <v>48</v>
      </c>
      <c r="G23" s="24">
        <v>650</v>
      </c>
      <c r="H23" s="29">
        <v>6609.81</v>
      </c>
      <c r="I23" s="29">
        <v>5.74</v>
      </c>
      <c r="J23" s="12" t="s">
        <v>530</v>
      </c>
    </row>
    <row r="24" spans="2:10" x14ac:dyDescent="0.25">
      <c r="B24" s="11" t="s">
        <v>1255</v>
      </c>
      <c r="C24" s="53" t="s">
        <v>592</v>
      </c>
      <c r="D24" s="50" t="s">
        <v>1256</v>
      </c>
      <c r="E24" s="9" t="s">
        <v>547</v>
      </c>
      <c r="F24" s="9" t="s">
        <v>48</v>
      </c>
      <c r="G24" s="24">
        <v>250</v>
      </c>
      <c r="H24" s="29">
        <v>2539.85</v>
      </c>
      <c r="I24" s="29">
        <v>2.2000000000000002</v>
      </c>
      <c r="J24" s="12" t="s">
        <v>530</v>
      </c>
    </row>
    <row r="25" spans="2:10" x14ac:dyDescent="0.25">
      <c r="B25" s="11" t="s">
        <v>545</v>
      </c>
      <c r="C25" s="53" t="s">
        <v>38</v>
      </c>
      <c r="D25" s="50" t="s">
        <v>546</v>
      </c>
      <c r="E25" s="9" t="s">
        <v>547</v>
      </c>
      <c r="F25" s="9" t="s">
        <v>40</v>
      </c>
      <c r="G25" s="24">
        <v>200</v>
      </c>
      <c r="H25" s="29">
        <v>2130.2399999999998</v>
      </c>
      <c r="I25" s="29">
        <v>1.85</v>
      </c>
      <c r="J25" s="12" t="s">
        <v>530</v>
      </c>
    </row>
    <row r="26" spans="2:10" x14ac:dyDescent="0.25">
      <c r="B26" s="11" t="s">
        <v>594</v>
      </c>
      <c r="C26" s="53" t="s">
        <v>70</v>
      </c>
      <c r="D26" s="50" t="s">
        <v>595</v>
      </c>
      <c r="E26" s="9" t="s">
        <v>547</v>
      </c>
      <c r="F26" s="9" t="s">
        <v>40</v>
      </c>
      <c r="G26" s="24">
        <v>155</v>
      </c>
      <c r="H26" s="29">
        <v>1660.95</v>
      </c>
      <c r="I26" s="29">
        <v>1.44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55228.480000000003</v>
      </c>
      <c r="I27" s="30">
        <v>47.92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2:10" x14ac:dyDescent="0.25">
      <c r="C33" s="55" t="s">
        <v>9</v>
      </c>
      <c r="D33" s="50"/>
      <c r="E33" s="9"/>
      <c r="F33" s="9"/>
      <c r="G33" s="24"/>
      <c r="H33" s="29"/>
      <c r="I33" s="29"/>
      <c r="J33" s="12"/>
    </row>
    <row r="34" spans="2:10" x14ac:dyDescent="0.25">
      <c r="B34" s="11" t="s">
        <v>724</v>
      </c>
      <c r="C34" s="53" t="s">
        <v>725</v>
      </c>
      <c r="D34" s="50" t="s">
        <v>726</v>
      </c>
      <c r="E34" s="9" t="s">
        <v>720</v>
      </c>
      <c r="F34" s="9"/>
      <c r="G34" s="24">
        <v>25000000</v>
      </c>
      <c r="H34" s="29">
        <v>24969.4</v>
      </c>
      <c r="I34" s="29">
        <v>21.67</v>
      </c>
      <c r="J34" s="12"/>
    </row>
    <row r="35" spans="2:10" x14ac:dyDescent="0.25">
      <c r="B35" s="11" t="s">
        <v>721</v>
      </c>
      <c r="C35" s="53" t="s">
        <v>722</v>
      </c>
      <c r="D35" s="50" t="s">
        <v>723</v>
      </c>
      <c r="E35" s="9" t="s">
        <v>720</v>
      </c>
      <c r="F35" s="9"/>
      <c r="G35" s="24">
        <v>14000000</v>
      </c>
      <c r="H35" s="29">
        <v>14585.31</v>
      </c>
      <c r="I35" s="29">
        <v>12.66</v>
      </c>
      <c r="J35" s="12"/>
    </row>
    <row r="36" spans="2:10" x14ac:dyDescent="0.25">
      <c r="B36" s="11" t="s">
        <v>717</v>
      </c>
      <c r="C36" s="53" t="s">
        <v>718</v>
      </c>
      <c r="D36" s="50" t="s">
        <v>719</v>
      </c>
      <c r="E36" s="9" t="s">
        <v>720</v>
      </c>
      <c r="F36" s="9"/>
      <c r="G36" s="24">
        <v>12000000</v>
      </c>
      <c r="H36" s="29">
        <v>11969.53</v>
      </c>
      <c r="I36" s="29">
        <v>10.39</v>
      </c>
      <c r="J36" s="12"/>
    </row>
    <row r="37" spans="2:10" x14ac:dyDescent="0.25">
      <c r="C37" s="56" t="s">
        <v>161</v>
      </c>
      <c r="D37" s="50"/>
      <c r="E37" s="9"/>
      <c r="F37" s="9"/>
      <c r="G37" s="24"/>
      <c r="H37" s="30">
        <v>51524.24</v>
      </c>
      <c r="I37" s="30">
        <v>44.72</v>
      </c>
      <c r="J37" s="12"/>
    </row>
    <row r="38" spans="2:10" x14ac:dyDescent="0.25">
      <c r="C38" s="53"/>
      <c r="D38" s="50"/>
      <c r="E38" s="9"/>
      <c r="F38" s="9"/>
      <c r="G38" s="24"/>
      <c r="H38" s="29"/>
      <c r="I38" s="29"/>
      <c r="J38" s="12"/>
    </row>
    <row r="39" spans="2:10" x14ac:dyDescent="0.25">
      <c r="C39" s="56" t="s">
        <v>10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2:10" x14ac:dyDescent="0.25">
      <c r="C40" s="53"/>
      <c r="D40" s="50"/>
      <c r="E40" s="9"/>
      <c r="F40" s="9"/>
      <c r="G40" s="24"/>
      <c r="H40" s="29"/>
      <c r="I40" s="29"/>
      <c r="J40" s="12"/>
    </row>
    <row r="41" spans="2:10" x14ac:dyDescent="0.25">
      <c r="C41" s="56" t="s">
        <v>11</v>
      </c>
      <c r="D41" s="50"/>
      <c r="E41" s="9"/>
      <c r="F41" s="9"/>
      <c r="G41" s="24"/>
      <c r="H41" s="29"/>
      <c r="I41" s="29"/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14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15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16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A51" s="15"/>
      <c r="B51" s="33"/>
      <c r="C51" s="54" t="s">
        <v>17</v>
      </c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18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20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21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C60" s="55" t="s">
        <v>22</v>
      </c>
      <c r="D60" s="50"/>
      <c r="E60" s="9"/>
      <c r="F60" s="9"/>
      <c r="G60" s="24"/>
      <c r="H60" s="29"/>
      <c r="I60" s="29"/>
      <c r="J60" s="12"/>
    </row>
    <row r="61" spans="1:10" x14ac:dyDescent="0.25">
      <c r="B61" s="11" t="s">
        <v>174</v>
      </c>
      <c r="C61" s="53" t="s">
        <v>175</v>
      </c>
      <c r="D61" s="50"/>
      <c r="E61" s="9"/>
      <c r="F61" s="9"/>
      <c r="G61" s="24"/>
      <c r="H61" s="29">
        <v>5860.09</v>
      </c>
      <c r="I61" s="29">
        <v>5.08</v>
      </c>
      <c r="J61" s="12"/>
    </row>
    <row r="62" spans="1:10" x14ac:dyDescent="0.25">
      <c r="C62" s="56" t="s">
        <v>161</v>
      </c>
      <c r="D62" s="50"/>
      <c r="E62" s="9"/>
      <c r="F62" s="9"/>
      <c r="G62" s="24"/>
      <c r="H62" s="30">
        <v>5860.09</v>
      </c>
      <c r="I62" s="30">
        <v>5.08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23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7" t="s">
        <v>3687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B66" s="11"/>
      <c r="C66" s="53" t="s">
        <v>176</v>
      </c>
      <c r="D66" s="50"/>
      <c r="E66" s="9"/>
      <c r="F66" s="9"/>
      <c r="G66" s="24"/>
      <c r="H66" s="29">
        <v>2633.51</v>
      </c>
      <c r="I66" s="29">
        <v>2.2800000000000002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2633.51</v>
      </c>
      <c r="I67" s="30">
        <v>2.2800000000000002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8" t="s">
        <v>177</v>
      </c>
      <c r="D69" s="51"/>
      <c r="E69" s="6"/>
      <c r="F69" s="7"/>
      <c r="G69" s="25"/>
      <c r="H69" s="31">
        <v>115246.32</v>
      </c>
      <c r="I69" s="31">
        <f>SUMIFS(I:I,C:C,"Total")</f>
        <v>100</v>
      </c>
      <c r="J69" s="8"/>
    </row>
    <row r="71" spans="1:10" s="46" customFormat="1" ht="15.75" x14ac:dyDescent="0.3">
      <c r="C71" s="46" t="s">
        <v>3610</v>
      </c>
      <c r="G71" s="47"/>
      <c r="H71" s="47"/>
      <c r="I71" s="47"/>
    </row>
    <row r="72" spans="1:10" s="38" customFormat="1" ht="27" x14ac:dyDescent="0.25">
      <c r="B72" s="39"/>
      <c r="C72" s="39" t="s">
        <v>3605</v>
      </c>
      <c r="D72" s="39" t="s">
        <v>3606</v>
      </c>
      <c r="E72" s="39" t="s">
        <v>3607</v>
      </c>
      <c r="F72" s="39" t="s">
        <v>32</v>
      </c>
      <c r="G72" s="40" t="s">
        <v>33</v>
      </c>
      <c r="H72" s="41" t="s">
        <v>3694</v>
      </c>
      <c r="I72" s="40" t="s">
        <v>35</v>
      </c>
      <c r="J72" s="39" t="s">
        <v>36</v>
      </c>
    </row>
    <row r="73" spans="1:10" s="38" customFormat="1" x14ac:dyDescent="0.25">
      <c r="B73" s="39"/>
      <c r="C73" s="39" t="s">
        <v>3695</v>
      </c>
      <c r="D73" s="39"/>
      <c r="E73" s="39"/>
      <c r="F73" s="39"/>
      <c r="G73" s="40"/>
      <c r="H73" s="41"/>
      <c r="I73" s="40"/>
      <c r="J73" s="39"/>
    </row>
    <row r="74" spans="1:10" x14ac:dyDescent="0.25">
      <c r="B74" s="42">
        <v>3700022</v>
      </c>
      <c r="C74" s="42" t="s">
        <v>3696</v>
      </c>
      <c r="D74" s="42"/>
      <c r="E74" s="42"/>
      <c r="F74" s="42"/>
      <c r="G74" s="43"/>
      <c r="H74" s="43">
        <v>-5000</v>
      </c>
      <c r="I74" s="43">
        <f>+H74/H69*100</f>
        <v>-4.3385333258363472</v>
      </c>
      <c r="J74" s="42"/>
    </row>
    <row r="75" spans="1:10" s="1" customFormat="1" x14ac:dyDescent="0.25">
      <c r="B75" s="44"/>
      <c r="C75" s="44" t="s">
        <v>3609</v>
      </c>
      <c r="D75" s="44"/>
      <c r="E75" s="44"/>
      <c r="F75" s="44"/>
      <c r="G75" s="45"/>
      <c r="H75" s="45">
        <f>SUM(H73:H74)</f>
        <v>-5000</v>
      </c>
      <c r="I75" s="45">
        <f>SUM(I73:I74)</f>
        <v>-4.3385333258363472</v>
      </c>
      <c r="J75" s="44"/>
    </row>
    <row r="77" spans="1:10" x14ac:dyDescent="0.25">
      <c r="C77" s="1" t="s">
        <v>178</v>
      </c>
    </row>
    <row r="78" spans="1:10" x14ac:dyDescent="0.25">
      <c r="C78" s="2" t="s">
        <v>179</v>
      </c>
    </row>
    <row r="79" spans="1:10" x14ac:dyDescent="0.25">
      <c r="C79" s="2" t="s">
        <v>180</v>
      </c>
    </row>
    <row r="80" spans="1:10" x14ac:dyDescent="0.25">
      <c r="C8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13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1257</v>
      </c>
      <c r="J2" s="34" t="s">
        <v>3592</v>
      </c>
    </row>
    <row r="3" spans="1:10" ht="16.5" x14ac:dyDescent="0.3">
      <c r="C3" s="1" t="s">
        <v>26</v>
      </c>
      <c r="D3" s="26" t="s">
        <v>1258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1:10" x14ac:dyDescent="0.25">
      <c r="B18" s="11" t="s">
        <v>1259</v>
      </c>
      <c r="C18" s="53" t="s">
        <v>1260</v>
      </c>
      <c r="D18" s="50" t="s">
        <v>1261</v>
      </c>
      <c r="E18" s="9" t="s">
        <v>980</v>
      </c>
      <c r="F18" s="9" t="s">
        <v>217</v>
      </c>
      <c r="G18" s="24">
        <v>1100</v>
      </c>
      <c r="H18" s="29">
        <v>11062.03</v>
      </c>
      <c r="I18" s="29">
        <v>0.98</v>
      </c>
      <c r="J18" s="12" t="s">
        <v>530</v>
      </c>
    </row>
    <row r="19" spans="1:10" x14ac:dyDescent="0.25">
      <c r="C19" s="56" t="s">
        <v>161</v>
      </c>
      <c r="D19" s="50"/>
      <c r="E19" s="9"/>
      <c r="F19" s="9"/>
      <c r="G19" s="24"/>
      <c r="H19" s="30">
        <v>11062.03</v>
      </c>
      <c r="I19" s="30">
        <v>0.98</v>
      </c>
      <c r="J19" s="12"/>
    </row>
    <row r="20" spans="1:10" x14ac:dyDescent="0.25">
      <c r="C20" s="53"/>
      <c r="D20" s="50"/>
      <c r="E20" s="9"/>
      <c r="F20" s="9"/>
      <c r="G20" s="24"/>
      <c r="H20" s="29"/>
      <c r="I20" s="29"/>
      <c r="J20" s="12"/>
    </row>
    <row r="21" spans="1:10" x14ac:dyDescent="0.25">
      <c r="C21" s="56" t="s">
        <v>7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C22" s="53"/>
      <c r="D22" s="50"/>
      <c r="E22" s="9"/>
      <c r="F22" s="9"/>
      <c r="G22" s="24"/>
      <c r="H22" s="29"/>
      <c r="I22" s="29"/>
      <c r="J22" s="12"/>
    </row>
    <row r="23" spans="1:10" x14ac:dyDescent="0.25">
      <c r="C23" s="56" t="s">
        <v>8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9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C27" s="56" t="s">
        <v>10</v>
      </c>
      <c r="D27" s="50"/>
      <c r="E27" s="9"/>
      <c r="F27" s="9"/>
      <c r="G27" s="24"/>
      <c r="H27" s="29" t="s">
        <v>2</v>
      </c>
      <c r="I27" s="29" t="s">
        <v>2</v>
      </c>
      <c r="J27" s="12"/>
    </row>
    <row r="28" spans="1:10" x14ac:dyDescent="0.25">
      <c r="C28" s="53"/>
      <c r="D28" s="50"/>
      <c r="E28" s="9"/>
      <c r="F28" s="9"/>
      <c r="G28" s="24"/>
      <c r="H28" s="29"/>
      <c r="I28" s="29"/>
      <c r="J28" s="12"/>
    </row>
    <row r="29" spans="1:10" x14ac:dyDescent="0.25">
      <c r="A29" s="15"/>
      <c r="B29" s="33"/>
      <c r="C29" s="54" t="s">
        <v>11</v>
      </c>
      <c r="D29" s="50"/>
      <c r="E29" s="9"/>
      <c r="F29" s="9"/>
      <c r="G29" s="24"/>
      <c r="H29" s="29"/>
      <c r="I29" s="29"/>
      <c r="J29" s="12"/>
    </row>
    <row r="30" spans="1:10" x14ac:dyDescent="0.25">
      <c r="C30" s="55" t="s">
        <v>13</v>
      </c>
      <c r="D30" s="50"/>
      <c r="E30" s="9"/>
      <c r="F30" s="9"/>
      <c r="G30" s="24"/>
      <c r="H30" s="29"/>
      <c r="I30" s="29"/>
      <c r="J30" s="12"/>
    </row>
    <row r="31" spans="1:10" x14ac:dyDescent="0.25">
      <c r="B31" s="11" t="s">
        <v>1262</v>
      </c>
      <c r="C31" s="53" t="s">
        <v>1057</v>
      </c>
      <c r="D31" s="50" t="s">
        <v>1263</v>
      </c>
      <c r="E31" s="9" t="s">
        <v>1007</v>
      </c>
      <c r="F31" s="9" t="s">
        <v>217</v>
      </c>
      <c r="G31" s="24">
        <v>12000</v>
      </c>
      <c r="H31" s="29">
        <v>58895.94</v>
      </c>
      <c r="I31" s="29">
        <v>5.24</v>
      </c>
      <c r="J31" s="12" t="s">
        <v>530</v>
      </c>
    </row>
    <row r="32" spans="1:10" x14ac:dyDescent="0.25">
      <c r="B32" s="11" t="s">
        <v>1264</v>
      </c>
      <c r="C32" s="53" t="s">
        <v>571</v>
      </c>
      <c r="D32" s="50" t="s">
        <v>1265</v>
      </c>
      <c r="E32" s="9" t="s">
        <v>1007</v>
      </c>
      <c r="F32" s="9" t="s">
        <v>48</v>
      </c>
      <c r="G32" s="24">
        <v>10000</v>
      </c>
      <c r="H32" s="29">
        <v>49324.75</v>
      </c>
      <c r="I32" s="29">
        <v>4.38</v>
      </c>
      <c r="J32" s="12" t="s">
        <v>530</v>
      </c>
    </row>
    <row r="33" spans="2:10" x14ac:dyDescent="0.25">
      <c r="B33" s="11" t="s">
        <v>1266</v>
      </c>
      <c r="C33" s="53" t="s">
        <v>542</v>
      </c>
      <c r="D33" s="50" t="s">
        <v>1267</v>
      </c>
      <c r="E33" s="9" t="s">
        <v>1007</v>
      </c>
      <c r="F33" s="9" t="s">
        <v>217</v>
      </c>
      <c r="G33" s="24">
        <v>8000</v>
      </c>
      <c r="H33" s="29">
        <v>39240.120000000003</v>
      </c>
      <c r="I33" s="29">
        <v>3.49</v>
      </c>
      <c r="J33" s="12" t="s">
        <v>530</v>
      </c>
    </row>
    <row r="34" spans="2:10" x14ac:dyDescent="0.25">
      <c r="B34" s="11" t="s">
        <v>1268</v>
      </c>
      <c r="C34" s="53" t="s">
        <v>128</v>
      </c>
      <c r="D34" s="50" t="s">
        <v>1269</v>
      </c>
      <c r="E34" s="9" t="s">
        <v>1007</v>
      </c>
      <c r="F34" s="9" t="s">
        <v>100</v>
      </c>
      <c r="G34" s="24">
        <v>7000</v>
      </c>
      <c r="H34" s="29">
        <v>32794.129999999997</v>
      </c>
      <c r="I34" s="29">
        <v>2.92</v>
      </c>
      <c r="J34" s="12" t="s">
        <v>530</v>
      </c>
    </row>
    <row r="35" spans="2:10" x14ac:dyDescent="0.25">
      <c r="B35" s="11" t="s">
        <v>1270</v>
      </c>
      <c r="C35" s="53" t="s">
        <v>73</v>
      </c>
      <c r="D35" s="50" t="s">
        <v>1271</v>
      </c>
      <c r="E35" s="9" t="s">
        <v>1007</v>
      </c>
      <c r="F35" s="9" t="s">
        <v>48</v>
      </c>
      <c r="G35" s="24">
        <v>6000</v>
      </c>
      <c r="H35" s="29">
        <v>29179.77</v>
      </c>
      <c r="I35" s="29">
        <v>2.59</v>
      </c>
      <c r="J35" s="12" t="s">
        <v>530</v>
      </c>
    </row>
    <row r="36" spans="2:10" x14ac:dyDescent="0.25">
      <c r="B36" s="11" t="s">
        <v>1272</v>
      </c>
      <c r="C36" s="53" t="s">
        <v>589</v>
      </c>
      <c r="D36" s="50" t="s">
        <v>1273</v>
      </c>
      <c r="E36" s="9" t="s">
        <v>1007</v>
      </c>
      <c r="F36" s="9" t="s">
        <v>48</v>
      </c>
      <c r="G36" s="24">
        <v>5000</v>
      </c>
      <c r="H36" s="29">
        <v>24621.18</v>
      </c>
      <c r="I36" s="29">
        <v>2.19</v>
      </c>
      <c r="J36" s="12" t="s">
        <v>530</v>
      </c>
    </row>
    <row r="37" spans="2:10" x14ac:dyDescent="0.25">
      <c r="B37" s="11" t="s">
        <v>1274</v>
      </c>
      <c r="C37" s="53" t="s">
        <v>927</v>
      </c>
      <c r="D37" s="50" t="s">
        <v>1275</v>
      </c>
      <c r="E37" s="9" t="s">
        <v>1010</v>
      </c>
      <c r="F37" s="9" t="s">
        <v>140</v>
      </c>
      <c r="G37" s="24">
        <v>5000</v>
      </c>
      <c r="H37" s="29">
        <v>24604.95</v>
      </c>
      <c r="I37" s="29">
        <v>2.19</v>
      </c>
      <c r="J37" s="12" t="s">
        <v>530</v>
      </c>
    </row>
    <row r="38" spans="2:10" x14ac:dyDescent="0.25">
      <c r="B38" s="11" t="s">
        <v>1276</v>
      </c>
      <c r="C38" s="53" t="s">
        <v>592</v>
      </c>
      <c r="D38" s="50" t="s">
        <v>1277</v>
      </c>
      <c r="E38" s="9" t="s">
        <v>1007</v>
      </c>
      <c r="F38" s="9" t="s">
        <v>48</v>
      </c>
      <c r="G38" s="24">
        <v>4500</v>
      </c>
      <c r="H38" s="29">
        <v>21856.86</v>
      </c>
      <c r="I38" s="29">
        <v>1.94</v>
      </c>
      <c r="J38" s="12" t="s">
        <v>530</v>
      </c>
    </row>
    <row r="39" spans="2:10" x14ac:dyDescent="0.25">
      <c r="B39" s="11" t="s">
        <v>1278</v>
      </c>
      <c r="C39" s="53" t="s">
        <v>927</v>
      </c>
      <c r="D39" s="50" t="s">
        <v>1279</v>
      </c>
      <c r="E39" s="9" t="s">
        <v>1010</v>
      </c>
      <c r="F39" s="9" t="s">
        <v>140</v>
      </c>
      <c r="G39" s="24">
        <v>4300</v>
      </c>
      <c r="H39" s="29">
        <v>21136.76</v>
      </c>
      <c r="I39" s="29">
        <v>1.88</v>
      </c>
      <c r="J39" s="12" t="s">
        <v>530</v>
      </c>
    </row>
    <row r="40" spans="2:10" x14ac:dyDescent="0.25">
      <c r="B40" s="11" t="s">
        <v>1280</v>
      </c>
      <c r="C40" s="53" t="s">
        <v>754</v>
      </c>
      <c r="D40" s="50" t="s">
        <v>1281</v>
      </c>
      <c r="E40" s="9" t="s">
        <v>1007</v>
      </c>
      <c r="F40" s="9" t="s">
        <v>48</v>
      </c>
      <c r="G40" s="24">
        <v>4000</v>
      </c>
      <c r="H40" s="29">
        <v>19713.5</v>
      </c>
      <c r="I40" s="29">
        <v>1.75</v>
      </c>
      <c r="J40" s="12" t="s">
        <v>530</v>
      </c>
    </row>
    <row r="41" spans="2:10" x14ac:dyDescent="0.25">
      <c r="B41" s="11" t="s">
        <v>1282</v>
      </c>
      <c r="C41" s="53" t="s">
        <v>1283</v>
      </c>
      <c r="D41" s="50" t="s">
        <v>1284</v>
      </c>
      <c r="E41" s="9" t="s">
        <v>1010</v>
      </c>
      <c r="F41" s="9" t="s">
        <v>100</v>
      </c>
      <c r="G41" s="24">
        <v>4000</v>
      </c>
      <c r="H41" s="29">
        <v>19663.16</v>
      </c>
      <c r="I41" s="29">
        <v>1.75</v>
      </c>
      <c r="J41" s="12" t="s">
        <v>530</v>
      </c>
    </row>
    <row r="42" spans="2:10" x14ac:dyDescent="0.25">
      <c r="B42" s="11" t="s">
        <v>1285</v>
      </c>
      <c r="C42" s="53" t="s">
        <v>128</v>
      </c>
      <c r="D42" s="50" t="s">
        <v>1286</v>
      </c>
      <c r="E42" s="9" t="s">
        <v>1007</v>
      </c>
      <c r="F42" s="9" t="s">
        <v>100</v>
      </c>
      <c r="G42" s="24">
        <v>4000</v>
      </c>
      <c r="H42" s="29">
        <v>19612.740000000002</v>
      </c>
      <c r="I42" s="29">
        <v>1.74</v>
      </c>
      <c r="J42" s="12" t="s">
        <v>530</v>
      </c>
    </row>
    <row r="43" spans="2:10" x14ac:dyDescent="0.25">
      <c r="B43" s="11" t="s">
        <v>1287</v>
      </c>
      <c r="C43" s="53" t="s">
        <v>1260</v>
      </c>
      <c r="D43" s="50" t="s">
        <v>1288</v>
      </c>
      <c r="E43" s="9" t="s">
        <v>1289</v>
      </c>
      <c r="F43" s="9" t="s">
        <v>217</v>
      </c>
      <c r="G43" s="24">
        <v>4000</v>
      </c>
      <c r="H43" s="29">
        <v>19577.54</v>
      </c>
      <c r="I43" s="29">
        <v>1.74</v>
      </c>
      <c r="J43" s="12" t="s">
        <v>530</v>
      </c>
    </row>
    <row r="44" spans="2:10" x14ac:dyDescent="0.25">
      <c r="B44" s="11" t="s">
        <v>1290</v>
      </c>
      <c r="C44" s="53" t="s">
        <v>1291</v>
      </c>
      <c r="D44" s="50" t="s">
        <v>1292</v>
      </c>
      <c r="E44" s="9" t="s">
        <v>1007</v>
      </c>
      <c r="F44" s="9" t="s">
        <v>259</v>
      </c>
      <c r="G44" s="24">
        <v>4000</v>
      </c>
      <c r="H44" s="29">
        <v>19325</v>
      </c>
      <c r="I44" s="29">
        <v>1.72</v>
      </c>
      <c r="J44" s="12" t="s">
        <v>530</v>
      </c>
    </row>
    <row r="45" spans="2:10" x14ac:dyDescent="0.25">
      <c r="B45" s="11" t="s">
        <v>1293</v>
      </c>
      <c r="C45" s="53" t="s">
        <v>1294</v>
      </c>
      <c r="D45" s="50" t="s">
        <v>1295</v>
      </c>
      <c r="E45" s="9" t="s">
        <v>1007</v>
      </c>
      <c r="F45" s="9" t="s">
        <v>48</v>
      </c>
      <c r="G45" s="24">
        <v>4000</v>
      </c>
      <c r="H45" s="29">
        <v>19323.3</v>
      </c>
      <c r="I45" s="29">
        <v>1.72</v>
      </c>
      <c r="J45" s="12" t="s">
        <v>530</v>
      </c>
    </row>
    <row r="46" spans="2:10" x14ac:dyDescent="0.25">
      <c r="B46" s="11" t="s">
        <v>1296</v>
      </c>
      <c r="C46" s="53" t="s">
        <v>73</v>
      </c>
      <c r="D46" s="50" t="s">
        <v>1297</v>
      </c>
      <c r="E46" s="9" t="s">
        <v>1007</v>
      </c>
      <c r="F46" s="9" t="s">
        <v>48</v>
      </c>
      <c r="G46" s="24">
        <v>4000</v>
      </c>
      <c r="H46" s="29">
        <v>18917.36</v>
      </c>
      <c r="I46" s="29">
        <v>1.68</v>
      </c>
      <c r="J46" s="12"/>
    </row>
    <row r="47" spans="2:10" x14ac:dyDescent="0.25">
      <c r="B47" s="11" t="s">
        <v>1298</v>
      </c>
      <c r="C47" s="53" t="s">
        <v>1299</v>
      </c>
      <c r="D47" s="50" t="s">
        <v>1300</v>
      </c>
      <c r="E47" s="9" t="s">
        <v>1010</v>
      </c>
      <c r="F47" s="9" t="s">
        <v>916</v>
      </c>
      <c r="G47" s="24">
        <v>3000</v>
      </c>
      <c r="H47" s="29">
        <v>14799.96</v>
      </c>
      <c r="I47" s="29">
        <v>1.32</v>
      </c>
      <c r="J47" s="12" t="s">
        <v>530</v>
      </c>
    </row>
    <row r="48" spans="2:10" x14ac:dyDescent="0.25">
      <c r="B48" s="11" t="s">
        <v>1301</v>
      </c>
      <c r="C48" s="53" t="s">
        <v>1302</v>
      </c>
      <c r="D48" s="50" t="s">
        <v>1303</v>
      </c>
      <c r="E48" s="9" t="s">
        <v>1007</v>
      </c>
      <c r="F48" s="9" t="s">
        <v>48</v>
      </c>
      <c r="G48" s="24">
        <v>3000</v>
      </c>
      <c r="H48" s="29">
        <v>14797.17</v>
      </c>
      <c r="I48" s="29">
        <v>1.32</v>
      </c>
      <c r="J48" s="12" t="s">
        <v>530</v>
      </c>
    </row>
    <row r="49" spans="2:10" x14ac:dyDescent="0.25">
      <c r="B49" s="11" t="s">
        <v>1304</v>
      </c>
      <c r="C49" s="53" t="s">
        <v>1305</v>
      </c>
      <c r="D49" s="50" t="s">
        <v>1306</v>
      </c>
      <c r="E49" s="9" t="s">
        <v>1007</v>
      </c>
      <c r="F49" s="9" t="s">
        <v>48</v>
      </c>
      <c r="G49" s="24">
        <v>3000</v>
      </c>
      <c r="H49" s="29">
        <v>14764.19</v>
      </c>
      <c r="I49" s="29">
        <v>1.31</v>
      </c>
      <c r="J49" s="12" t="s">
        <v>530</v>
      </c>
    </row>
    <row r="50" spans="2:10" x14ac:dyDescent="0.25">
      <c r="B50" s="11" t="s">
        <v>1307</v>
      </c>
      <c r="C50" s="53" t="s">
        <v>1308</v>
      </c>
      <c r="D50" s="50" t="s">
        <v>1309</v>
      </c>
      <c r="E50" s="9" t="s">
        <v>1096</v>
      </c>
      <c r="F50" s="9" t="s">
        <v>48</v>
      </c>
      <c r="G50" s="24">
        <v>3000</v>
      </c>
      <c r="H50" s="29">
        <v>14686.7</v>
      </c>
      <c r="I50" s="29">
        <v>1.31</v>
      </c>
      <c r="J50" s="12" t="s">
        <v>530</v>
      </c>
    </row>
    <row r="51" spans="2:10" x14ac:dyDescent="0.25">
      <c r="B51" s="11" t="s">
        <v>1310</v>
      </c>
      <c r="C51" s="53" t="s">
        <v>1060</v>
      </c>
      <c r="D51" s="50" t="s">
        <v>1311</v>
      </c>
      <c r="E51" s="9" t="s">
        <v>1007</v>
      </c>
      <c r="F51" s="9" t="s">
        <v>48</v>
      </c>
      <c r="G51" s="24">
        <v>3000</v>
      </c>
      <c r="H51" s="29">
        <v>14487.87</v>
      </c>
      <c r="I51" s="29">
        <v>1.29</v>
      </c>
      <c r="J51" s="12" t="s">
        <v>530</v>
      </c>
    </row>
    <row r="52" spans="2:10" x14ac:dyDescent="0.25">
      <c r="B52" s="11" t="s">
        <v>1312</v>
      </c>
      <c r="C52" s="53" t="s">
        <v>989</v>
      </c>
      <c r="D52" s="50" t="s">
        <v>1313</v>
      </c>
      <c r="E52" s="9" t="s">
        <v>1007</v>
      </c>
      <c r="F52" s="9" t="s">
        <v>259</v>
      </c>
      <c r="G52" s="24">
        <v>3000</v>
      </c>
      <c r="H52" s="29">
        <v>14480.73</v>
      </c>
      <c r="I52" s="29">
        <v>1.29</v>
      </c>
      <c r="J52" s="12" t="s">
        <v>530</v>
      </c>
    </row>
    <row r="53" spans="2:10" x14ac:dyDescent="0.25">
      <c r="B53" s="11" t="s">
        <v>1314</v>
      </c>
      <c r="C53" s="53" t="s">
        <v>1315</v>
      </c>
      <c r="D53" s="50" t="s">
        <v>1316</v>
      </c>
      <c r="E53" s="9" t="s">
        <v>1007</v>
      </c>
      <c r="F53" s="9" t="s">
        <v>48</v>
      </c>
      <c r="G53" s="24">
        <v>2500</v>
      </c>
      <c r="H53" s="29">
        <v>12314.09</v>
      </c>
      <c r="I53" s="29">
        <v>1.0900000000000001</v>
      </c>
      <c r="J53" s="12" t="s">
        <v>530</v>
      </c>
    </row>
    <row r="54" spans="2:10" x14ac:dyDescent="0.25">
      <c r="B54" s="11" t="s">
        <v>1317</v>
      </c>
      <c r="C54" s="53" t="s">
        <v>1318</v>
      </c>
      <c r="D54" s="50" t="s">
        <v>1319</v>
      </c>
      <c r="E54" s="9" t="s">
        <v>1192</v>
      </c>
      <c r="F54" s="9" t="s">
        <v>140</v>
      </c>
      <c r="G54" s="24">
        <v>2500</v>
      </c>
      <c r="H54" s="29">
        <v>12254.99</v>
      </c>
      <c r="I54" s="29">
        <v>1.0900000000000001</v>
      </c>
      <c r="J54" s="12" t="s">
        <v>530</v>
      </c>
    </row>
    <row r="55" spans="2:10" x14ac:dyDescent="0.25">
      <c r="B55" s="11" t="s">
        <v>1320</v>
      </c>
      <c r="C55" s="53" t="s">
        <v>1321</v>
      </c>
      <c r="D55" s="50" t="s">
        <v>1322</v>
      </c>
      <c r="E55" s="9" t="s">
        <v>1007</v>
      </c>
      <c r="F55" s="9" t="s">
        <v>48</v>
      </c>
      <c r="G55" s="24">
        <v>2500</v>
      </c>
      <c r="H55" s="29">
        <v>12249.69</v>
      </c>
      <c r="I55" s="29">
        <v>1.0900000000000001</v>
      </c>
      <c r="J55" s="12" t="s">
        <v>530</v>
      </c>
    </row>
    <row r="56" spans="2:10" x14ac:dyDescent="0.25">
      <c r="B56" s="11" t="s">
        <v>1323</v>
      </c>
      <c r="C56" s="53" t="s">
        <v>1318</v>
      </c>
      <c r="D56" s="50" t="s">
        <v>1324</v>
      </c>
      <c r="E56" s="9" t="s">
        <v>1192</v>
      </c>
      <c r="F56" s="9" t="s">
        <v>140</v>
      </c>
      <c r="G56" s="24">
        <v>2300</v>
      </c>
      <c r="H56" s="29">
        <v>11278.65</v>
      </c>
      <c r="I56" s="29">
        <v>1</v>
      </c>
      <c r="J56" s="12" t="s">
        <v>530</v>
      </c>
    </row>
    <row r="57" spans="2:10" x14ac:dyDescent="0.25">
      <c r="B57" s="11" t="s">
        <v>1325</v>
      </c>
      <c r="C57" s="53" t="s">
        <v>1022</v>
      </c>
      <c r="D57" s="50" t="s">
        <v>1326</v>
      </c>
      <c r="E57" s="9" t="s">
        <v>1007</v>
      </c>
      <c r="F57" s="9" t="s">
        <v>48</v>
      </c>
      <c r="G57" s="24">
        <v>2200</v>
      </c>
      <c r="H57" s="29">
        <v>10767.66</v>
      </c>
      <c r="I57" s="29">
        <v>0.96</v>
      </c>
      <c r="J57" s="12" t="s">
        <v>530</v>
      </c>
    </row>
    <row r="58" spans="2:10" x14ac:dyDescent="0.25">
      <c r="B58" s="11" t="s">
        <v>1327</v>
      </c>
      <c r="C58" s="53" t="s">
        <v>1328</v>
      </c>
      <c r="D58" s="50" t="s">
        <v>1329</v>
      </c>
      <c r="E58" s="9" t="s">
        <v>1096</v>
      </c>
      <c r="F58" s="9" t="s">
        <v>68</v>
      </c>
      <c r="G58" s="24">
        <v>2000</v>
      </c>
      <c r="H58" s="29">
        <v>9998.06</v>
      </c>
      <c r="I58" s="29">
        <v>0.89</v>
      </c>
      <c r="J58" s="12" t="s">
        <v>530</v>
      </c>
    </row>
    <row r="59" spans="2:10" x14ac:dyDescent="0.25">
      <c r="B59" s="11" t="s">
        <v>1330</v>
      </c>
      <c r="C59" s="53" t="s">
        <v>1328</v>
      </c>
      <c r="D59" s="50" t="s">
        <v>1331</v>
      </c>
      <c r="E59" s="9" t="s">
        <v>1096</v>
      </c>
      <c r="F59" s="9" t="s">
        <v>68</v>
      </c>
      <c r="G59" s="24">
        <v>2000</v>
      </c>
      <c r="H59" s="29">
        <v>9992.2199999999993</v>
      </c>
      <c r="I59" s="29">
        <v>0.89</v>
      </c>
      <c r="J59" s="12" t="s">
        <v>530</v>
      </c>
    </row>
    <row r="60" spans="2:10" x14ac:dyDescent="0.25">
      <c r="B60" s="11" t="s">
        <v>1332</v>
      </c>
      <c r="C60" s="53" t="s">
        <v>579</v>
      </c>
      <c r="D60" s="50" t="s">
        <v>1333</v>
      </c>
      <c r="E60" s="9" t="s">
        <v>1007</v>
      </c>
      <c r="F60" s="9" t="s">
        <v>48</v>
      </c>
      <c r="G60" s="24">
        <v>2000</v>
      </c>
      <c r="H60" s="29">
        <v>9907.52</v>
      </c>
      <c r="I60" s="29">
        <v>0.88</v>
      </c>
      <c r="J60" s="12"/>
    </row>
    <row r="61" spans="2:10" x14ac:dyDescent="0.25">
      <c r="B61" s="11" t="s">
        <v>1334</v>
      </c>
      <c r="C61" s="53" t="s">
        <v>1091</v>
      </c>
      <c r="D61" s="50" t="s">
        <v>1335</v>
      </c>
      <c r="E61" s="9" t="s">
        <v>1007</v>
      </c>
      <c r="F61" s="9" t="s">
        <v>48</v>
      </c>
      <c r="G61" s="24">
        <v>2000</v>
      </c>
      <c r="H61" s="29">
        <v>9851.41</v>
      </c>
      <c r="I61" s="29">
        <v>0.88</v>
      </c>
      <c r="J61" s="12" t="s">
        <v>530</v>
      </c>
    </row>
    <row r="62" spans="2:10" x14ac:dyDescent="0.25">
      <c r="B62" s="11" t="s">
        <v>1336</v>
      </c>
      <c r="C62" s="53" t="s">
        <v>1337</v>
      </c>
      <c r="D62" s="50" t="s">
        <v>1338</v>
      </c>
      <c r="E62" s="9" t="s">
        <v>1007</v>
      </c>
      <c r="F62" s="9" t="s">
        <v>48</v>
      </c>
      <c r="G62" s="24">
        <v>2000</v>
      </c>
      <c r="H62" s="29">
        <v>9849.9</v>
      </c>
      <c r="I62" s="29">
        <v>0.88</v>
      </c>
      <c r="J62" s="12" t="s">
        <v>530</v>
      </c>
    </row>
    <row r="63" spans="2:10" x14ac:dyDescent="0.25">
      <c r="B63" s="11" t="s">
        <v>1339</v>
      </c>
      <c r="C63" s="53" t="s">
        <v>1308</v>
      </c>
      <c r="D63" s="50" t="s">
        <v>1340</v>
      </c>
      <c r="E63" s="9" t="s">
        <v>1096</v>
      </c>
      <c r="F63" s="9" t="s">
        <v>48</v>
      </c>
      <c r="G63" s="24">
        <v>2000</v>
      </c>
      <c r="H63" s="29">
        <v>9813.1</v>
      </c>
      <c r="I63" s="29">
        <v>0.87</v>
      </c>
      <c r="J63" s="12" t="s">
        <v>530</v>
      </c>
    </row>
    <row r="64" spans="2:10" x14ac:dyDescent="0.25">
      <c r="B64" s="11" t="s">
        <v>1341</v>
      </c>
      <c r="C64" s="53" t="s">
        <v>1315</v>
      </c>
      <c r="D64" s="50" t="s">
        <v>1342</v>
      </c>
      <c r="E64" s="9" t="s">
        <v>1007</v>
      </c>
      <c r="F64" s="9" t="s">
        <v>48</v>
      </c>
      <c r="G64" s="24">
        <v>2000</v>
      </c>
      <c r="H64" s="29">
        <v>9701</v>
      </c>
      <c r="I64" s="29">
        <v>0.86</v>
      </c>
      <c r="J64" s="12" t="s">
        <v>530</v>
      </c>
    </row>
    <row r="65" spans="2:10" x14ac:dyDescent="0.25">
      <c r="B65" s="11" t="s">
        <v>1343</v>
      </c>
      <c r="C65" s="53" t="s">
        <v>1073</v>
      </c>
      <c r="D65" s="50" t="s">
        <v>1344</v>
      </c>
      <c r="E65" s="9" t="s">
        <v>1007</v>
      </c>
      <c r="F65" s="9" t="s">
        <v>48</v>
      </c>
      <c r="G65" s="24">
        <v>2000</v>
      </c>
      <c r="H65" s="29">
        <v>9666.39</v>
      </c>
      <c r="I65" s="29">
        <v>0.86</v>
      </c>
      <c r="J65" s="12" t="s">
        <v>530</v>
      </c>
    </row>
    <row r="66" spans="2:10" x14ac:dyDescent="0.25">
      <c r="B66" s="11" t="s">
        <v>1345</v>
      </c>
      <c r="C66" s="53" t="s">
        <v>73</v>
      </c>
      <c r="D66" s="50" t="s">
        <v>1346</v>
      </c>
      <c r="E66" s="9" t="s">
        <v>1007</v>
      </c>
      <c r="F66" s="9" t="s">
        <v>48</v>
      </c>
      <c r="G66" s="24">
        <v>2000</v>
      </c>
      <c r="H66" s="29">
        <v>9642.26</v>
      </c>
      <c r="I66" s="29">
        <v>0.86</v>
      </c>
      <c r="J66" s="12" t="s">
        <v>530</v>
      </c>
    </row>
    <row r="67" spans="2:10" x14ac:dyDescent="0.25">
      <c r="B67" s="11" t="s">
        <v>1347</v>
      </c>
      <c r="C67" s="53" t="s">
        <v>73</v>
      </c>
      <c r="D67" s="50" t="s">
        <v>1348</v>
      </c>
      <c r="E67" s="9" t="s">
        <v>1007</v>
      </c>
      <c r="F67" s="9" t="s">
        <v>48</v>
      </c>
      <c r="G67" s="24">
        <v>2000</v>
      </c>
      <c r="H67" s="29">
        <v>9479.09</v>
      </c>
      <c r="I67" s="29">
        <v>0.84</v>
      </c>
      <c r="J67" s="12" t="s">
        <v>530</v>
      </c>
    </row>
    <row r="68" spans="2:10" x14ac:dyDescent="0.25">
      <c r="B68" s="11" t="s">
        <v>1349</v>
      </c>
      <c r="C68" s="53" t="s">
        <v>481</v>
      </c>
      <c r="D68" s="50" t="s">
        <v>1350</v>
      </c>
      <c r="E68" s="9" t="s">
        <v>1010</v>
      </c>
      <c r="F68" s="9" t="s">
        <v>113</v>
      </c>
      <c r="G68" s="24">
        <v>1700</v>
      </c>
      <c r="H68" s="29">
        <v>8488.2199999999993</v>
      </c>
      <c r="I68" s="29">
        <v>0.75</v>
      </c>
      <c r="J68" s="12" t="s">
        <v>530</v>
      </c>
    </row>
    <row r="69" spans="2:10" x14ac:dyDescent="0.25">
      <c r="B69" s="11" t="s">
        <v>1351</v>
      </c>
      <c r="C69" s="53" t="s">
        <v>927</v>
      </c>
      <c r="D69" s="50" t="s">
        <v>1352</v>
      </c>
      <c r="E69" s="9" t="s">
        <v>1010</v>
      </c>
      <c r="F69" s="9" t="s">
        <v>140</v>
      </c>
      <c r="G69" s="24">
        <v>1100</v>
      </c>
      <c r="H69" s="29">
        <v>5399.23</v>
      </c>
      <c r="I69" s="29">
        <v>0.48</v>
      </c>
      <c r="J69" s="12" t="s">
        <v>530</v>
      </c>
    </row>
    <row r="70" spans="2:10" x14ac:dyDescent="0.25">
      <c r="B70" s="11" t="s">
        <v>1353</v>
      </c>
      <c r="C70" s="53" t="s">
        <v>1022</v>
      </c>
      <c r="D70" s="50" t="s">
        <v>1354</v>
      </c>
      <c r="E70" s="9" t="s">
        <v>1007</v>
      </c>
      <c r="F70" s="9" t="s">
        <v>48</v>
      </c>
      <c r="G70" s="24">
        <v>1000</v>
      </c>
      <c r="H70" s="29">
        <v>4969.6400000000003</v>
      </c>
      <c r="I70" s="29">
        <v>0.44</v>
      </c>
      <c r="J70" s="12" t="s">
        <v>530</v>
      </c>
    </row>
    <row r="71" spans="2:10" x14ac:dyDescent="0.25">
      <c r="B71" s="11" t="s">
        <v>1355</v>
      </c>
      <c r="C71" s="53" t="s">
        <v>73</v>
      </c>
      <c r="D71" s="50" t="s">
        <v>1356</v>
      </c>
      <c r="E71" s="9" t="s">
        <v>1007</v>
      </c>
      <c r="F71" s="9" t="s">
        <v>48</v>
      </c>
      <c r="G71" s="24">
        <v>1000</v>
      </c>
      <c r="H71" s="29">
        <v>4937.99</v>
      </c>
      <c r="I71" s="29">
        <v>0.44</v>
      </c>
      <c r="J71" s="12"/>
    </row>
    <row r="72" spans="2:10" x14ac:dyDescent="0.25">
      <c r="B72" s="11" t="s">
        <v>1357</v>
      </c>
      <c r="C72" s="53" t="s">
        <v>1283</v>
      </c>
      <c r="D72" s="50" t="s">
        <v>1358</v>
      </c>
      <c r="E72" s="9" t="s">
        <v>1010</v>
      </c>
      <c r="F72" s="9" t="s">
        <v>100</v>
      </c>
      <c r="G72" s="24">
        <v>1000</v>
      </c>
      <c r="H72" s="29">
        <v>4913.6099999999997</v>
      </c>
      <c r="I72" s="29">
        <v>0.44</v>
      </c>
      <c r="J72" s="12" t="s">
        <v>530</v>
      </c>
    </row>
    <row r="73" spans="2:10" x14ac:dyDescent="0.25">
      <c r="B73" s="11" t="s">
        <v>1359</v>
      </c>
      <c r="C73" s="53" t="s">
        <v>46</v>
      </c>
      <c r="D73" s="50" t="s">
        <v>1360</v>
      </c>
      <c r="E73" s="9" t="s">
        <v>1007</v>
      </c>
      <c r="F73" s="9" t="s">
        <v>48</v>
      </c>
      <c r="G73" s="24">
        <v>1000</v>
      </c>
      <c r="H73" s="29">
        <v>4834.12</v>
      </c>
      <c r="I73" s="29">
        <v>0.43</v>
      </c>
      <c r="J73" s="12"/>
    </row>
    <row r="74" spans="2:10" x14ac:dyDescent="0.25">
      <c r="B74" s="11" t="s">
        <v>1361</v>
      </c>
      <c r="C74" s="53" t="s">
        <v>1091</v>
      </c>
      <c r="D74" s="50" t="s">
        <v>1362</v>
      </c>
      <c r="E74" s="9" t="s">
        <v>1007</v>
      </c>
      <c r="F74" s="9" t="s">
        <v>48</v>
      </c>
      <c r="G74" s="24">
        <v>220</v>
      </c>
      <c r="H74" s="29">
        <v>1084.9100000000001</v>
      </c>
      <c r="I74" s="29">
        <v>0.1</v>
      </c>
      <c r="J74" s="12" t="s">
        <v>530</v>
      </c>
    </row>
    <row r="75" spans="2:10" x14ac:dyDescent="0.25">
      <c r="C75" s="56" t="s">
        <v>161</v>
      </c>
      <c r="D75" s="50"/>
      <c r="E75" s="9"/>
      <c r="F75" s="9"/>
      <c r="G75" s="24"/>
      <c r="H75" s="30">
        <v>717197.43</v>
      </c>
      <c r="I75" s="30">
        <v>63.78</v>
      </c>
      <c r="J75" s="12"/>
    </row>
    <row r="76" spans="2:10" x14ac:dyDescent="0.25">
      <c r="C76" s="53"/>
      <c r="D76" s="50"/>
      <c r="E76" s="9"/>
      <c r="F76" s="9"/>
      <c r="G76" s="24"/>
      <c r="H76" s="29"/>
      <c r="I76" s="29"/>
      <c r="J76" s="12"/>
    </row>
    <row r="77" spans="2:10" x14ac:dyDescent="0.25">
      <c r="C77" s="55" t="s">
        <v>14</v>
      </c>
      <c r="D77" s="50"/>
      <c r="E77" s="9"/>
      <c r="F77" s="9"/>
      <c r="G77" s="24"/>
      <c r="H77" s="29"/>
      <c r="I77" s="29"/>
      <c r="J77" s="12"/>
    </row>
    <row r="78" spans="2:10" x14ac:dyDescent="0.25">
      <c r="B78" s="11" t="s">
        <v>1363</v>
      </c>
      <c r="C78" s="53" t="s">
        <v>63</v>
      </c>
      <c r="D78" s="50" t="s">
        <v>1364</v>
      </c>
      <c r="E78" s="9" t="s">
        <v>1007</v>
      </c>
      <c r="F78" s="9" t="s">
        <v>40</v>
      </c>
      <c r="G78" s="24">
        <v>65000</v>
      </c>
      <c r="H78" s="29">
        <v>62193.82</v>
      </c>
      <c r="I78" s="29">
        <v>5.53</v>
      </c>
      <c r="J78" s="12" t="s">
        <v>530</v>
      </c>
    </row>
    <row r="79" spans="2:10" x14ac:dyDescent="0.25">
      <c r="B79" s="11" t="s">
        <v>1365</v>
      </c>
      <c r="C79" s="53" t="s">
        <v>1366</v>
      </c>
      <c r="D79" s="50" t="s">
        <v>1367</v>
      </c>
      <c r="E79" s="9" t="s">
        <v>1007</v>
      </c>
      <c r="F79" s="9" t="s">
        <v>48</v>
      </c>
      <c r="G79" s="24">
        <v>55000</v>
      </c>
      <c r="H79" s="29">
        <v>53730.27</v>
      </c>
      <c r="I79" s="29">
        <v>4.78</v>
      </c>
      <c r="J79" s="12" t="s">
        <v>530</v>
      </c>
    </row>
    <row r="80" spans="2:10" x14ac:dyDescent="0.25">
      <c r="B80" s="11" t="s">
        <v>1368</v>
      </c>
      <c r="C80" s="53" t="s">
        <v>609</v>
      </c>
      <c r="D80" s="50" t="s">
        <v>1369</v>
      </c>
      <c r="E80" s="9" t="s">
        <v>1010</v>
      </c>
      <c r="F80" s="9" t="s">
        <v>40</v>
      </c>
      <c r="G80" s="24">
        <v>50000</v>
      </c>
      <c r="H80" s="29">
        <v>48684.4</v>
      </c>
      <c r="I80" s="29">
        <v>4.33</v>
      </c>
      <c r="J80" s="12" t="s">
        <v>530</v>
      </c>
    </row>
    <row r="81" spans="2:10" x14ac:dyDescent="0.25">
      <c r="B81" s="11" t="s">
        <v>1370</v>
      </c>
      <c r="C81" s="53" t="s">
        <v>535</v>
      </c>
      <c r="D81" s="50" t="s">
        <v>1371</v>
      </c>
      <c r="E81" s="9" t="s">
        <v>1192</v>
      </c>
      <c r="F81" s="9" t="s">
        <v>40</v>
      </c>
      <c r="G81" s="24">
        <v>40000</v>
      </c>
      <c r="H81" s="29">
        <v>37940.44</v>
      </c>
      <c r="I81" s="29">
        <v>3.37</v>
      </c>
      <c r="J81" s="12" t="s">
        <v>530</v>
      </c>
    </row>
    <row r="82" spans="2:10" x14ac:dyDescent="0.25">
      <c r="B82" s="11" t="s">
        <v>1372</v>
      </c>
      <c r="C82" s="53" t="s">
        <v>50</v>
      </c>
      <c r="D82" s="50" t="s">
        <v>1373</v>
      </c>
      <c r="E82" s="9" t="s">
        <v>1010</v>
      </c>
      <c r="F82" s="9" t="s">
        <v>40</v>
      </c>
      <c r="G82" s="24">
        <v>30000</v>
      </c>
      <c r="H82" s="29">
        <v>29535.06</v>
      </c>
      <c r="I82" s="29">
        <v>2.63</v>
      </c>
      <c r="J82" s="12" t="s">
        <v>530</v>
      </c>
    </row>
    <row r="83" spans="2:10" x14ac:dyDescent="0.25">
      <c r="B83" s="11" t="s">
        <v>1374</v>
      </c>
      <c r="C83" s="53" t="s">
        <v>754</v>
      </c>
      <c r="D83" s="50" t="s">
        <v>1375</v>
      </c>
      <c r="E83" s="9" t="s">
        <v>1007</v>
      </c>
      <c r="F83" s="9" t="s">
        <v>48</v>
      </c>
      <c r="G83" s="24">
        <v>24000</v>
      </c>
      <c r="H83" s="29">
        <v>23492.57</v>
      </c>
      <c r="I83" s="29">
        <v>2.09</v>
      </c>
      <c r="J83" s="12" t="s">
        <v>530</v>
      </c>
    </row>
    <row r="84" spans="2:10" x14ac:dyDescent="0.25">
      <c r="B84" s="11" t="s">
        <v>1376</v>
      </c>
      <c r="C84" s="53" t="s">
        <v>535</v>
      </c>
      <c r="D84" s="50" t="s">
        <v>1377</v>
      </c>
      <c r="E84" s="9" t="s">
        <v>1192</v>
      </c>
      <c r="F84" s="9" t="s">
        <v>40</v>
      </c>
      <c r="G84" s="24">
        <v>20000</v>
      </c>
      <c r="H84" s="29">
        <v>19521.28</v>
      </c>
      <c r="I84" s="29">
        <v>1.74</v>
      </c>
      <c r="J84" s="12" t="s">
        <v>530</v>
      </c>
    </row>
    <row r="85" spans="2:10" x14ac:dyDescent="0.25">
      <c r="B85" s="11" t="s">
        <v>1378</v>
      </c>
      <c r="C85" s="53" t="s">
        <v>1379</v>
      </c>
      <c r="D85" s="50" t="s">
        <v>1380</v>
      </c>
      <c r="E85" s="9" t="s">
        <v>1096</v>
      </c>
      <c r="F85" s="9" t="s">
        <v>40</v>
      </c>
      <c r="G85" s="24">
        <v>20000</v>
      </c>
      <c r="H85" s="29">
        <v>19475.18</v>
      </c>
      <c r="I85" s="29">
        <v>1.73</v>
      </c>
      <c r="J85" s="12" t="s">
        <v>530</v>
      </c>
    </row>
    <row r="86" spans="2:10" x14ac:dyDescent="0.25">
      <c r="B86" s="11" t="s">
        <v>1381</v>
      </c>
      <c r="C86" s="53" t="s">
        <v>609</v>
      </c>
      <c r="D86" s="50" t="s">
        <v>1382</v>
      </c>
      <c r="E86" s="9" t="s">
        <v>1010</v>
      </c>
      <c r="F86" s="9" t="s">
        <v>40</v>
      </c>
      <c r="G86" s="24">
        <v>17500</v>
      </c>
      <c r="H86" s="29">
        <v>17245.71</v>
      </c>
      <c r="I86" s="29">
        <v>1.53</v>
      </c>
      <c r="J86" s="12" t="s">
        <v>530</v>
      </c>
    </row>
    <row r="87" spans="2:10" x14ac:dyDescent="0.25">
      <c r="B87" s="11" t="s">
        <v>1383</v>
      </c>
      <c r="C87" s="53" t="s">
        <v>38</v>
      </c>
      <c r="D87" s="50" t="s">
        <v>1384</v>
      </c>
      <c r="E87" s="9" t="s">
        <v>1096</v>
      </c>
      <c r="F87" s="9" t="s">
        <v>40</v>
      </c>
      <c r="G87" s="24">
        <v>15000</v>
      </c>
      <c r="H87" s="29">
        <v>14802.99</v>
      </c>
      <c r="I87" s="29">
        <v>1.32</v>
      </c>
      <c r="J87" s="12" t="s">
        <v>530</v>
      </c>
    </row>
    <row r="88" spans="2:10" x14ac:dyDescent="0.25">
      <c r="B88" s="11" t="s">
        <v>1385</v>
      </c>
      <c r="C88" s="53" t="s">
        <v>1379</v>
      </c>
      <c r="D88" s="50" t="s">
        <v>1386</v>
      </c>
      <c r="E88" s="9" t="s">
        <v>1096</v>
      </c>
      <c r="F88" s="9" t="s">
        <v>40</v>
      </c>
      <c r="G88" s="24">
        <v>10000</v>
      </c>
      <c r="H88" s="29">
        <v>9862.99</v>
      </c>
      <c r="I88" s="29">
        <v>0.88</v>
      </c>
      <c r="J88" s="12" t="s">
        <v>530</v>
      </c>
    </row>
    <row r="89" spans="2:10" x14ac:dyDescent="0.25">
      <c r="B89" s="11" t="s">
        <v>1387</v>
      </c>
      <c r="C89" s="53" t="s">
        <v>63</v>
      </c>
      <c r="D89" s="50" t="s">
        <v>1388</v>
      </c>
      <c r="E89" s="9" t="s">
        <v>1007</v>
      </c>
      <c r="F89" s="9" t="s">
        <v>40</v>
      </c>
      <c r="G89" s="24">
        <v>10000</v>
      </c>
      <c r="H89" s="29">
        <v>9858.1299999999992</v>
      </c>
      <c r="I89" s="29">
        <v>0.88</v>
      </c>
      <c r="J89" s="12" t="s">
        <v>530</v>
      </c>
    </row>
    <row r="90" spans="2:10" x14ac:dyDescent="0.25">
      <c r="B90" s="11" t="s">
        <v>1389</v>
      </c>
      <c r="C90" s="53" t="s">
        <v>754</v>
      </c>
      <c r="D90" s="50" t="s">
        <v>1390</v>
      </c>
      <c r="E90" s="9" t="s">
        <v>1007</v>
      </c>
      <c r="F90" s="9" t="s">
        <v>48</v>
      </c>
      <c r="G90" s="24">
        <v>10000</v>
      </c>
      <c r="H90" s="29">
        <v>9661.43</v>
      </c>
      <c r="I90" s="29">
        <v>0.86</v>
      </c>
      <c r="J90" s="12" t="s">
        <v>530</v>
      </c>
    </row>
    <row r="91" spans="2:10" x14ac:dyDescent="0.25">
      <c r="B91" s="11" t="s">
        <v>1391</v>
      </c>
      <c r="C91" s="53" t="s">
        <v>50</v>
      </c>
      <c r="D91" s="50" t="s">
        <v>1392</v>
      </c>
      <c r="E91" s="9" t="s">
        <v>1010</v>
      </c>
      <c r="F91" s="9" t="s">
        <v>40</v>
      </c>
      <c r="G91" s="24">
        <v>10000</v>
      </c>
      <c r="H91" s="29">
        <v>9577.93</v>
      </c>
      <c r="I91" s="29">
        <v>0.85</v>
      </c>
      <c r="J91" s="12" t="s">
        <v>530</v>
      </c>
    </row>
    <row r="92" spans="2:10" x14ac:dyDescent="0.25">
      <c r="B92" s="11" t="s">
        <v>1393</v>
      </c>
      <c r="C92" s="53" t="s">
        <v>63</v>
      </c>
      <c r="D92" s="50" t="s">
        <v>1394</v>
      </c>
      <c r="E92" s="9" t="s">
        <v>1007</v>
      </c>
      <c r="F92" s="9" t="s">
        <v>40</v>
      </c>
      <c r="G92" s="24">
        <v>7500</v>
      </c>
      <c r="H92" s="29">
        <v>7388.51</v>
      </c>
      <c r="I92" s="29">
        <v>0.66</v>
      </c>
      <c r="J92" s="12" t="s">
        <v>530</v>
      </c>
    </row>
    <row r="93" spans="2:10" x14ac:dyDescent="0.25">
      <c r="B93" s="11" t="s">
        <v>1395</v>
      </c>
      <c r="C93" s="53" t="s">
        <v>50</v>
      </c>
      <c r="D93" s="50" t="s">
        <v>1396</v>
      </c>
      <c r="E93" s="9" t="s">
        <v>1010</v>
      </c>
      <c r="F93" s="9" t="s">
        <v>40</v>
      </c>
      <c r="G93" s="24">
        <v>7500</v>
      </c>
      <c r="H93" s="29">
        <v>7181.34</v>
      </c>
      <c r="I93" s="29">
        <v>0.64</v>
      </c>
      <c r="J93" s="12" t="s">
        <v>530</v>
      </c>
    </row>
    <row r="94" spans="2:10" x14ac:dyDescent="0.25">
      <c r="B94" s="11" t="s">
        <v>1397</v>
      </c>
      <c r="C94" s="53" t="s">
        <v>50</v>
      </c>
      <c r="D94" s="50" t="s">
        <v>1398</v>
      </c>
      <c r="E94" s="9" t="s">
        <v>1010</v>
      </c>
      <c r="F94" s="9" t="s">
        <v>40</v>
      </c>
      <c r="G94" s="24">
        <v>5000</v>
      </c>
      <c r="H94" s="29">
        <v>4934.6899999999996</v>
      </c>
      <c r="I94" s="29">
        <v>0.44</v>
      </c>
      <c r="J94" s="12" t="s">
        <v>530</v>
      </c>
    </row>
    <row r="95" spans="2:10" x14ac:dyDescent="0.25">
      <c r="B95" s="11" t="s">
        <v>1399</v>
      </c>
      <c r="C95" s="53" t="s">
        <v>63</v>
      </c>
      <c r="D95" s="50" t="s">
        <v>1400</v>
      </c>
      <c r="E95" s="9" t="s">
        <v>1007</v>
      </c>
      <c r="F95" s="9" t="s">
        <v>40</v>
      </c>
      <c r="G95" s="24">
        <v>5000</v>
      </c>
      <c r="H95" s="29">
        <v>4930.76</v>
      </c>
      <c r="I95" s="29">
        <v>0.44</v>
      </c>
      <c r="J95" s="12"/>
    </row>
    <row r="96" spans="2:10" x14ac:dyDescent="0.25">
      <c r="B96" s="11" t="s">
        <v>1401</v>
      </c>
      <c r="C96" s="53" t="s">
        <v>754</v>
      </c>
      <c r="D96" s="50" t="s">
        <v>1402</v>
      </c>
      <c r="E96" s="9" t="s">
        <v>1007</v>
      </c>
      <c r="F96" s="9" t="s">
        <v>48</v>
      </c>
      <c r="G96" s="24">
        <v>5000</v>
      </c>
      <c r="H96" s="29">
        <v>4928.79</v>
      </c>
      <c r="I96" s="29">
        <v>0.44</v>
      </c>
      <c r="J96" s="12"/>
    </row>
    <row r="97" spans="1:10" x14ac:dyDescent="0.25">
      <c r="B97" s="11" t="s">
        <v>1403</v>
      </c>
      <c r="C97" s="53" t="s">
        <v>63</v>
      </c>
      <c r="D97" s="50" t="s">
        <v>1404</v>
      </c>
      <c r="E97" s="9" t="s">
        <v>1007</v>
      </c>
      <c r="F97" s="9" t="s">
        <v>40</v>
      </c>
      <c r="G97" s="24">
        <v>3600</v>
      </c>
      <c r="H97" s="29">
        <v>3553.56</v>
      </c>
      <c r="I97" s="29">
        <v>0.32</v>
      </c>
      <c r="J97" s="12"/>
    </row>
    <row r="98" spans="1:10" x14ac:dyDescent="0.25">
      <c r="B98" s="11" t="s">
        <v>1405</v>
      </c>
      <c r="C98" s="53" t="s">
        <v>50</v>
      </c>
      <c r="D98" s="50" t="s">
        <v>1406</v>
      </c>
      <c r="E98" s="9" t="s">
        <v>1010</v>
      </c>
      <c r="F98" s="9" t="s">
        <v>40</v>
      </c>
      <c r="G98" s="24">
        <v>2500</v>
      </c>
      <c r="H98" s="29">
        <v>2467.69</v>
      </c>
      <c r="I98" s="29">
        <v>0.22</v>
      </c>
      <c r="J98" s="12" t="s">
        <v>530</v>
      </c>
    </row>
    <row r="99" spans="1:10" x14ac:dyDescent="0.25">
      <c r="B99" s="11" t="s">
        <v>1407</v>
      </c>
      <c r="C99" s="53" t="s">
        <v>53</v>
      </c>
      <c r="D99" s="50" t="s">
        <v>1408</v>
      </c>
      <c r="E99" s="9" t="s">
        <v>1007</v>
      </c>
      <c r="F99" s="9" t="s">
        <v>40</v>
      </c>
      <c r="G99" s="24">
        <v>10</v>
      </c>
      <c r="H99" s="29">
        <v>9.74</v>
      </c>
      <c r="I99" s="29" t="s">
        <v>3688</v>
      </c>
      <c r="J99" s="12" t="s">
        <v>530</v>
      </c>
    </row>
    <row r="100" spans="1:10" x14ac:dyDescent="0.25">
      <c r="C100" s="56" t="s">
        <v>161</v>
      </c>
      <c r="D100" s="50"/>
      <c r="E100" s="9"/>
      <c r="F100" s="9"/>
      <c r="G100" s="24"/>
      <c r="H100" s="30">
        <v>400977.28</v>
      </c>
      <c r="I100" s="30">
        <v>35.68</v>
      </c>
      <c r="J100" s="12"/>
    </row>
    <row r="101" spans="1:10" x14ac:dyDescent="0.25">
      <c r="C101" s="53"/>
      <c r="D101" s="50"/>
      <c r="E101" s="9"/>
      <c r="F101" s="9"/>
      <c r="G101" s="24"/>
      <c r="H101" s="29"/>
      <c r="I101" s="29"/>
      <c r="J101" s="12"/>
    </row>
    <row r="102" spans="1:10" x14ac:dyDescent="0.25">
      <c r="C102" s="56" t="s">
        <v>15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C103" s="53"/>
      <c r="D103" s="50"/>
      <c r="E103" s="9"/>
      <c r="F103" s="9"/>
      <c r="G103" s="24"/>
      <c r="H103" s="29"/>
      <c r="I103" s="29"/>
      <c r="J103" s="12"/>
    </row>
    <row r="104" spans="1:10" x14ac:dyDescent="0.25">
      <c r="C104" s="56" t="s">
        <v>16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C105" s="53"/>
      <c r="D105" s="50"/>
      <c r="E105" s="9"/>
      <c r="F105" s="9"/>
      <c r="G105" s="24"/>
      <c r="H105" s="29"/>
      <c r="I105" s="29"/>
      <c r="J105" s="12"/>
    </row>
    <row r="106" spans="1:10" x14ac:dyDescent="0.25">
      <c r="A106" s="15"/>
      <c r="B106" s="33"/>
      <c r="C106" s="54" t="s">
        <v>17</v>
      </c>
      <c r="D106" s="50"/>
      <c r="E106" s="9"/>
      <c r="F106" s="9"/>
      <c r="G106" s="24"/>
      <c r="H106" s="29"/>
      <c r="I106" s="29"/>
      <c r="J106" s="12"/>
    </row>
    <row r="107" spans="1:10" x14ac:dyDescent="0.25">
      <c r="A107" s="33"/>
      <c r="B107" s="33"/>
      <c r="C107" s="54" t="s">
        <v>18</v>
      </c>
      <c r="D107" s="50"/>
      <c r="E107" s="9"/>
      <c r="F107" s="9"/>
      <c r="G107" s="24"/>
      <c r="H107" s="29" t="s">
        <v>2</v>
      </c>
      <c r="I107" s="29" t="s">
        <v>2</v>
      </c>
      <c r="J107" s="12"/>
    </row>
    <row r="108" spans="1:10" x14ac:dyDescent="0.25">
      <c r="A108" s="33"/>
      <c r="B108" s="33"/>
      <c r="C108" s="54"/>
      <c r="D108" s="50"/>
      <c r="E108" s="9"/>
      <c r="F108" s="9"/>
      <c r="G108" s="24"/>
      <c r="H108" s="29"/>
      <c r="I108" s="29"/>
      <c r="J108" s="12"/>
    </row>
    <row r="109" spans="1:10" x14ac:dyDescent="0.25">
      <c r="A109" s="33"/>
      <c r="B109" s="33"/>
      <c r="C109" s="54" t="s">
        <v>19</v>
      </c>
      <c r="D109" s="50"/>
      <c r="E109" s="9"/>
      <c r="F109" s="9"/>
      <c r="G109" s="24"/>
      <c r="H109" s="29" t="s">
        <v>2</v>
      </c>
      <c r="I109" s="29" t="s">
        <v>2</v>
      </c>
      <c r="J109" s="12"/>
    </row>
    <row r="110" spans="1:10" x14ac:dyDescent="0.25">
      <c r="A110" s="33"/>
      <c r="B110" s="33"/>
      <c r="C110" s="54"/>
      <c r="D110" s="50"/>
      <c r="E110" s="9"/>
      <c r="F110" s="9"/>
      <c r="G110" s="24"/>
      <c r="H110" s="29"/>
      <c r="I110" s="29"/>
      <c r="J110" s="12"/>
    </row>
    <row r="111" spans="1:10" x14ac:dyDescent="0.25">
      <c r="A111" s="33"/>
      <c r="B111" s="33"/>
      <c r="C111" s="54" t="s">
        <v>20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1:10" x14ac:dyDescent="0.25">
      <c r="A112" s="33"/>
      <c r="B112" s="33"/>
      <c r="C112" s="54"/>
      <c r="D112" s="50"/>
      <c r="E112" s="9"/>
      <c r="F112" s="9"/>
      <c r="G112" s="24"/>
      <c r="H112" s="29"/>
      <c r="I112" s="29"/>
      <c r="J112" s="12"/>
    </row>
    <row r="113" spans="1:10" x14ac:dyDescent="0.25">
      <c r="A113" s="33"/>
      <c r="B113" s="33"/>
      <c r="C113" s="54" t="s">
        <v>21</v>
      </c>
      <c r="D113" s="5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A114" s="33"/>
      <c r="B114" s="33"/>
      <c r="C114" s="54"/>
      <c r="D114" s="50"/>
      <c r="E114" s="9"/>
      <c r="F114" s="9"/>
      <c r="G114" s="24"/>
      <c r="H114" s="29"/>
      <c r="I114" s="29"/>
      <c r="J114" s="12"/>
    </row>
    <row r="115" spans="1:10" x14ac:dyDescent="0.25">
      <c r="C115" s="55" t="s">
        <v>22</v>
      </c>
      <c r="D115" s="50"/>
      <c r="E115" s="9"/>
      <c r="F115" s="9"/>
      <c r="G115" s="24"/>
      <c r="H115" s="29"/>
      <c r="I115" s="29"/>
      <c r="J115" s="12"/>
    </row>
    <row r="116" spans="1:10" x14ac:dyDescent="0.25">
      <c r="B116" s="11" t="s">
        <v>174</v>
      </c>
      <c r="C116" s="53" t="s">
        <v>175</v>
      </c>
      <c r="D116" s="50"/>
      <c r="E116" s="9"/>
      <c r="F116" s="9"/>
      <c r="G116" s="24"/>
      <c r="H116" s="29">
        <v>203.25</v>
      </c>
      <c r="I116" s="29">
        <v>0.02</v>
      </c>
      <c r="J116" s="12"/>
    </row>
    <row r="117" spans="1:10" x14ac:dyDescent="0.25">
      <c r="C117" s="56" t="s">
        <v>161</v>
      </c>
      <c r="D117" s="50"/>
      <c r="E117" s="9"/>
      <c r="F117" s="9"/>
      <c r="G117" s="24"/>
      <c r="H117" s="30">
        <v>203.25</v>
      </c>
      <c r="I117" s="30">
        <v>0.02</v>
      </c>
      <c r="J117" s="12"/>
    </row>
    <row r="118" spans="1:10" x14ac:dyDescent="0.25">
      <c r="C118" s="53"/>
      <c r="D118" s="50"/>
      <c r="E118" s="9"/>
      <c r="F118" s="9"/>
      <c r="G118" s="24"/>
      <c r="H118" s="29"/>
      <c r="I118" s="29"/>
      <c r="J118" s="12"/>
    </row>
    <row r="119" spans="1:10" x14ac:dyDescent="0.25">
      <c r="A119" s="15"/>
      <c r="B119" s="33"/>
      <c r="C119" s="54" t="s">
        <v>23</v>
      </c>
      <c r="D119" s="50"/>
      <c r="E119" s="9"/>
      <c r="F119" s="9"/>
      <c r="G119" s="24"/>
      <c r="H119" s="29"/>
      <c r="I119" s="29"/>
      <c r="J119" s="12"/>
    </row>
    <row r="120" spans="1:10" x14ac:dyDescent="0.25">
      <c r="A120" s="33"/>
      <c r="B120" s="33"/>
      <c r="C120" s="57" t="s">
        <v>3687</v>
      </c>
      <c r="D120" s="50"/>
      <c r="E120" s="9"/>
      <c r="F120" s="9"/>
      <c r="G120" s="24"/>
      <c r="H120" s="29" t="s">
        <v>2</v>
      </c>
      <c r="I120" s="29" t="s">
        <v>2</v>
      </c>
      <c r="J120" s="12"/>
    </row>
    <row r="121" spans="1:10" x14ac:dyDescent="0.25">
      <c r="B121" s="11"/>
      <c r="C121" s="53" t="s">
        <v>176</v>
      </c>
      <c r="D121" s="50"/>
      <c r="E121" s="9"/>
      <c r="F121" s="9"/>
      <c r="G121" s="24"/>
      <c r="H121" s="29">
        <v>-4571.9399999999996</v>
      </c>
      <c r="I121" s="29">
        <v>-0.45999999999999996</v>
      </c>
      <c r="J121" s="12"/>
    </row>
    <row r="122" spans="1:10" x14ac:dyDescent="0.25">
      <c r="C122" s="56" t="s">
        <v>161</v>
      </c>
      <c r="D122" s="50"/>
      <c r="E122" s="9"/>
      <c r="F122" s="9"/>
      <c r="G122" s="24"/>
      <c r="H122" s="30">
        <v>-4571.9399999999996</v>
      </c>
      <c r="I122" s="30">
        <v>-0.45999999999999996</v>
      </c>
      <c r="J122" s="12"/>
    </row>
    <row r="123" spans="1:10" x14ac:dyDescent="0.25">
      <c r="C123" s="53"/>
      <c r="D123" s="50"/>
      <c r="E123" s="9"/>
      <c r="F123" s="9"/>
      <c r="G123" s="24"/>
      <c r="H123" s="29"/>
      <c r="I123" s="29"/>
      <c r="J123" s="12"/>
    </row>
    <row r="124" spans="1:10" x14ac:dyDescent="0.25">
      <c r="C124" s="58" t="s">
        <v>177</v>
      </c>
      <c r="D124" s="51"/>
      <c r="E124" s="6"/>
      <c r="F124" s="7"/>
      <c r="G124" s="25"/>
      <c r="H124" s="31">
        <v>1124868.05</v>
      </c>
      <c r="I124" s="31">
        <f>SUMIFS(I:I,C:C,"Total")</f>
        <v>100</v>
      </c>
      <c r="J124" s="8"/>
    </row>
    <row r="127" spans="1:10" x14ac:dyDescent="0.25">
      <c r="C127" s="1" t="s">
        <v>178</v>
      </c>
    </row>
    <row r="128" spans="1:10" x14ac:dyDescent="0.25">
      <c r="C128" s="2" t="s">
        <v>179</v>
      </c>
    </row>
    <row r="129" spans="3:3" x14ac:dyDescent="0.25">
      <c r="C129" s="2" t="s">
        <v>180</v>
      </c>
    </row>
    <row r="130" spans="3:3" x14ac:dyDescent="0.25">
      <c r="C13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J15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1409</v>
      </c>
      <c r="J2" s="34" t="s">
        <v>3592</v>
      </c>
    </row>
    <row r="3" spans="1:10" ht="16.5" x14ac:dyDescent="0.3">
      <c r="C3" s="1" t="s">
        <v>26</v>
      </c>
      <c r="D3" s="26" t="s">
        <v>1410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1411</v>
      </c>
      <c r="C18" s="53" t="s">
        <v>1412</v>
      </c>
      <c r="D18" s="50" t="s">
        <v>1413</v>
      </c>
      <c r="E18" s="9" t="s">
        <v>551</v>
      </c>
      <c r="F18" s="9" t="s">
        <v>136</v>
      </c>
      <c r="G18" s="24">
        <v>2000</v>
      </c>
      <c r="H18" s="29">
        <v>19839.78</v>
      </c>
      <c r="I18" s="29">
        <v>3.88</v>
      </c>
      <c r="J18" s="12" t="s">
        <v>530</v>
      </c>
    </row>
    <row r="19" spans="2:10" x14ac:dyDescent="0.25">
      <c r="B19" s="11" t="s">
        <v>1414</v>
      </c>
      <c r="C19" s="53" t="s">
        <v>863</v>
      </c>
      <c r="D19" s="50" t="s">
        <v>1415</v>
      </c>
      <c r="E19" s="9" t="s">
        <v>1416</v>
      </c>
      <c r="F19" s="9" t="s">
        <v>68</v>
      </c>
      <c r="G19" s="24">
        <v>1900</v>
      </c>
      <c r="H19" s="29">
        <v>19080.830000000002</v>
      </c>
      <c r="I19" s="29">
        <v>3.73</v>
      </c>
      <c r="J19" s="12" t="s">
        <v>530</v>
      </c>
    </row>
    <row r="20" spans="2:10" x14ac:dyDescent="0.25">
      <c r="B20" s="11" t="s">
        <v>583</v>
      </c>
      <c r="C20" s="53" t="s">
        <v>584</v>
      </c>
      <c r="D20" s="50" t="s">
        <v>585</v>
      </c>
      <c r="E20" s="9" t="s">
        <v>547</v>
      </c>
      <c r="F20" s="9" t="s">
        <v>259</v>
      </c>
      <c r="G20" s="24">
        <v>1750</v>
      </c>
      <c r="H20" s="29">
        <v>18575.39</v>
      </c>
      <c r="I20" s="29">
        <v>3.64</v>
      </c>
      <c r="J20" s="12" t="s">
        <v>530</v>
      </c>
    </row>
    <row r="21" spans="2:10" x14ac:dyDescent="0.25">
      <c r="B21" s="11" t="s">
        <v>1417</v>
      </c>
      <c r="C21" s="53" t="s">
        <v>1144</v>
      </c>
      <c r="D21" s="50" t="s">
        <v>1418</v>
      </c>
      <c r="E21" s="9" t="s">
        <v>540</v>
      </c>
      <c r="F21" s="9" t="s">
        <v>255</v>
      </c>
      <c r="G21" s="24">
        <v>1650</v>
      </c>
      <c r="H21" s="29">
        <v>16512.03</v>
      </c>
      <c r="I21" s="29">
        <v>3.23</v>
      </c>
      <c r="J21" s="12" t="s">
        <v>530</v>
      </c>
    </row>
    <row r="22" spans="2:10" x14ac:dyDescent="0.25">
      <c r="B22" s="11" t="s">
        <v>563</v>
      </c>
      <c r="C22" s="53" t="s">
        <v>564</v>
      </c>
      <c r="D22" s="50" t="s">
        <v>565</v>
      </c>
      <c r="E22" s="9" t="s">
        <v>566</v>
      </c>
      <c r="F22" s="9" t="s">
        <v>217</v>
      </c>
      <c r="G22" s="24">
        <v>1500</v>
      </c>
      <c r="H22" s="29">
        <v>15077.57</v>
      </c>
      <c r="I22" s="29">
        <v>2.95</v>
      </c>
      <c r="J22" s="12" t="s">
        <v>530</v>
      </c>
    </row>
    <row r="23" spans="2:10" x14ac:dyDescent="0.25">
      <c r="B23" s="11" t="s">
        <v>548</v>
      </c>
      <c r="C23" s="53" t="s">
        <v>549</v>
      </c>
      <c r="D23" s="50" t="s">
        <v>550</v>
      </c>
      <c r="E23" s="9" t="s">
        <v>551</v>
      </c>
      <c r="F23" s="9" t="s">
        <v>48</v>
      </c>
      <c r="G23" s="24">
        <v>1250</v>
      </c>
      <c r="H23" s="29">
        <v>12754.84</v>
      </c>
      <c r="I23" s="29">
        <v>2.5</v>
      </c>
      <c r="J23" s="12" t="s">
        <v>530</v>
      </c>
    </row>
    <row r="24" spans="2:10" x14ac:dyDescent="0.25">
      <c r="B24" s="11" t="s">
        <v>538</v>
      </c>
      <c r="C24" s="53" t="s">
        <v>208</v>
      </c>
      <c r="D24" s="50" t="s">
        <v>539</v>
      </c>
      <c r="E24" s="9" t="s">
        <v>540</v>
      </c>
      <c r="F24" s="9" t="s">
        <v>48</v>
      </c>
      <c r="G24" s="24">
        <v>1250000</v>
      </c>
      <c r="H24" s="29">
        <v>12525.06</v>
      </c>
      <c r="I24" s="29">
        <v>2.4500000000000002</v>
      </c>
      <c r="J24" s="12" t="s">
        <v>530</v>
      </c>
    </row>
    <row r="25" spans="2:10" x14ac:dyDescent="0.25">
      <c r="B25" s="11" t="s">
        <v>1419</v>
      </c>
      <c r="C25" s="53" t="s">
        <v>1260</v>
      </c>
      <c r="D25" s="50" t="s">
        <v>1420</v>
      </c>
      <c r="E25" s="9" t="s">
        <v>980</v>
      </c>
      <c r="F25" s="9" t="s">
        <v>217</v>
      </c>
      <c r="G25" s="24">
        <v>1000</v>
      </c>
      <c r="H25" s="29">
        <v>10260.700000000001</v>
      </c>
      <c r="I25" s="29">
        <v>2.0099999999999998</v>
      </c>
      <c r="J25" s="12" t="s">
        <v>530</v>
      </c>
    </row>
    <row r="26" spans="2:10" x14ac:dyDescent="0.25">
      <c r="B26" s="11" t="s">
        <v>1421</v>
      </c>
      <c r="C26" s="53" t="s">
        <v>1422</v>
      </c>
      <c r="D26" s="50" t="s">
        <v>1423</v>
      </c>
      <c r="E26" s="9" t="s">
        <v>540</v>
      </c>
      <c r="F26" s="9" t="s">
        <v>96</v>
      </c>
      <c r="G26" s="24">
        <v>1000</v>
      </c>
      <c r="H26" s="29">
        <v>10049.1</v>
      </c>
      <c r="I26" s="29">
        <v>1.97</v>
      </c>
      <c r="J26" s="12" t="s">
        <v>530</v>
      </c>
    </row>
    <row r="27" spans="2:10" x14ac:dyDescent="0.25">
      <c r="B27" s="11" t="s">
        <v>1424</v>
      </c>
      <c r="C27" s="53" t="s">
        <v>609</v>
      </c>
      <c r="D27" s="50" t="s">
        <v>1425</v>
      </c>
      <c r="E27" s="9" t="s">
        <v>562</v>
      </c>
      <c r="F27" s="9" t="s">
        <v>40</v>
      </c>
      <c r="G27" s="24">
        <v>965</v>
      </c>
      <c r="H27" s="29">
        <v>9686.56</v>
      </c>
      <c r="I27" s="29">
        <v>1.9</v>
      </c>
      <c r="J27" s="12" t="s">
        <v>530</v>
      </c>
    </row>
    <row r="28" spans="2:10" x14ac:dyDescent="0.25">
      <c r="B28" s="11" t="s">
        <v>1426</v>
      </c>
      <c r="C28" s="53" t="s">
        <v>754</v>
      </c>
      <c r="D28" s="50" t="s">
        <v>1427</v>
      </c>
      <c r="E28" s="9" t="s">
        <v>547</v>
      </c>
      <c r="F28" s="9" t="s">
        <v>48</v>
      </c>
      <c r="G28" s="24">
        <v>950</v>
      </c>
      <c r="H28" s="29">
        <v>9595.81</v>
      </c>
      <c r="I28" s="29">
        <v>1.88</v>
      </c>
      <c r="J28" s="12" t="s">
        <v>530</v>
      </c>
    </row>
    <row r="29" spans="2:10" x14ac:dyDescent="0.25">
      <c r="B29" s="11" t="s">
        <v>541</v>
      </c>
      <c r="C29" s="53" t="s">
        <v>542</v>
      </c>
      <c r="D29" s="50" t="s">
        <v>543</v>
      </c>
      <c r="E29" s="9" t="s">
        <v>544</v>
      </c>
      <c r="F29" s="9" t="s">
        <v>217</v>
      </c>
      <c r="G29" s="24">
        <v>900</v>
      </c>
      <c r="H29" s="29">
        <v>9039.43</v>
      </c>
      <c r="I29" s="29">
        <v>1.77</v>
      </c>
      <c r="J29" s="12" t="s">
        <v>530</v>
      </c>
    </row>
    <row r="30" spans="2:10" x14ac:dyDescent="0.25">
      <c r="B30" s="11" t="s">
        <v>555</v>
      </c>
      <c r="C30" s="53" t="s">
        <v>556</v>
      </c>
      <c r="D30" s="50" t="s">
        <v>557</v>
      </c>
      <c r="E30" s="9" t="s">
        <v>529</v>
      </c>
      <c r="F30" s="9" t="s">
        <v>217</v>
      </c>
      <c r="G30" s="24">
        <v>880</v>
      </c>
      <c r="H30" s="29">
        <v>8780.43</v>
      </c>
      <c r="I30" s="29">
        <v>1.72</v>
      </c>
      <c r="J30" s="12" t="s">
        <v>530</v>
      </c>
    </row>
    <row r="31" spans="2:10" x14ac:dyDescent="0.25">
      <c r="B31" s="11" t="s">
        <v>1428</v>
      </c>
      <c r="C31" s="53" t="s">
        <v>374</v>
      </c>
      <c r="D31" s="50" t="s">
        <v>1429</v>
      </c>
      <c r="E31" s="9" t="s">
        <v>630</v>
      </c>
      <c r="F31" s="9" t="s">
        <v>40</v>
      </c>
      <c r="G31" s="24">
        <v>822</v>
      </c>
      <c r="H31" s="29">
        <v>8174.57</v>
      </c>
      <c r="I31" s="29">
        <v>1.6</v>
      </c>
      <c r="J31" s="12" t="s">
        <v>530</v>
      </c>
    </row>
    <row r="32" spans="2:10" x14ac:dyDescent="0.25">
      <c r="B32" s="11" t="s">
        <v>1430</v>
      </c>
      <c r="C32" s="53" t="s">
        <v>1431</v>
      </c>
      <c r="D32" s="50" t="s">
        <v>1432</v>
      </c>
      <c r="E32" s="9" t="s">
        <v>540</v>
      </c>
      <c r="F32" s="9" t="s">
        <v>96</v>
      </c>
      <c r="G32" s="24">
        <v>800</v>
      </c>
      <c r="H32" s="29">
        <v>8063.16</v>
      </c>
      <c r="I32" s="29">
        <v>1.58</v>
      </c>
      <c r="J32" s="12" t="s">
        <v>530</v>
      </c>
    </row>
    <row r="33" spans="2:10" x14ac:dyDescent="0.25">
      <c r="B33" s="11" t="s">
        <v>1433</v>
      </c>
      <c r="C33" s="53" t="s">
        <v>1434</v>
      </c>
      <c r="D33" s="50" t="s">
        <v>1435</v>
      </c>
      <c r="E33" s="9" t="s">
        <v>547</v>
      </c>
      <c r="F33" s="9" t="s">
        <v>259</v>
      </c>
      <c r="G33" s="24">
        <v>750</v>
      </c>
      <c r="H33" s="29">
        <v>7845.96</v>
      </c>
      <c r="I33" s="29">
        <v>1.54</v>
      </c>
      <c r="J33" s="12" t="s">
        <v>530</v>
      </c>
    </row>
    <row r="34" spans="2:10" x14ac:dyDescent="0.25">
      <c r="B34" s="11" t="s">
        <v>1436</v>
      </c>
      <c r="C34" s="53" t="s">
        <v>754</v>
      </c>
      <c r="D34" s="50" t="s">
        <v>1437</v>
      </c>
      <c r="E34" s="9" t="s">
        <v>547</v>
      </c>
      <c r="F34" s="9" t="s">
        <v>48</v>
      </c>
      <c r="G34" s="24">
        <v>750</v>
      </c>
      <c r="H34" s="29">
        <v>7752.19</v>
      </c>
      <c r="I34" s="29">
        <v>1.52</v>
      </c>
      <c r="J34" s="12" t="s">
        <v>530</v>
      </c>
    </row>
    <row r="35" spans="2:10" x14ac:dyDescent="0.25">
      <c r="B35" s="11" t="s">
        <v>1438</v>
      </c>
      <c r="C35" s="53" t="s">
        <v>189</v>
      </c>
      <c r="D35" s="50" t="s">
        <v>1439</v>
      </c>
      <c r="E35" s="9" t="s">
        <v>660</v>
      </c>
      <c r="F35" s="9" t="s">
        <v>40</v>
      </c>
      <c r="G35" s="24">
        <v>750</v>
      </c>
      <c r="H35" s="29">
        <v>7542.62</v>
      </c>
      <c r="I35" s="29">
        <v>1.48</v>
      </c>
      <c r="J35" s="12" t="s">
        <v>530</v>
      </c>
    </row>
    <row r="36" spans="2:10" x14ac:dyDescent="0.25">
      <c r="B36" s="11" t="s">
        <v>1440</v>
      </c>
      <c r="C36" s="53" t="s">
        <v>1441</v>
      </c>
      <c r="D36" s="50" t="s">
        <v>1442</v>
      </c>
      <c r="E36" s="9" t="s">
        <v>991</v>
      </c>
      <c r="F36" s="9" t="s">
        <v>813</v>
      </c>
      <c r="G36" s="24">
        <v>750</v>
      </c>
      <c r="H36" s="29">
        <v>7509.2</v>
      </c>
      <c r="I36" s="29">
        <v>1.47</v>
      </c>
      <c r="J36" s="12" t="s">
        <v>530</v>
      </c>
    </row>
    <row r="37" spans="2:10" x14ac:dyDescent="0.25">
      <c r="B37" s="11" t="s">
        <v>1443</v>
      </c>
      <c r="C37" s="53" t="s">
        <v>1125</v>
      </c>
      <c r="D37" s="50" t="s">
        <v>3698</v>
      </c>
      <c r="E37" s="9" t="s">
        <v>547</v>
      </c>
      <c r="F37" s="9" t="s">
        <v>48</v>
      </c>
      <c r="G37" s="24">
        <v>750</v>
      </c>
      <c r="H37" s="29">
        <v>7500.69</v>
      </c>
      <c r="I37" s="29">
        <v>1.47</v>
      </c>
      <c r="J37" s="12" t="s">
        <v>530</v>
      </c>
    </row>
    <row r="38" spans="2:10" x14ac:dyDescent="0.25">
      <c r="B38" s="11" t="s">
        <v>1444</v>
      </c>
      <c r="C38" s="53" t="s">
        <v>1125</v>
      </c>
      <c r="D38" s="50" t="s">
        <v>3697</v>
      </c>
      <c r="E38" s="9" t="s">
        <v>547</v>
      </c>
      <c r="F38" s="9" t="s">
        <v>48</v>
      </c>
      <c r="G38" s="24">
        <v>750</v>
      </c>
      <c r="H38" s="29">
        <v>7495.37</v>
      </c>
      <c r="I38" s="29">
        <v>1.47</v>
      </c>
      <c r="J38" s="12" t="s">
        <v>530</v>
      </c>
    </row>
    <row r="39" spans="2:10" x14ac:dyDescent="0.25">
      <c r="B39" s="11" t="s">
        <v>1445</v>
      </c>
      <c r="C39" s="53" t="s">
        <v>866</v>
      </c>
      <c r="D39" s="50" t="s">
        <v>1446</v>
      </c>
      <c r="E39" s="9" t="s">
        <v>1447</v>
      </c>
      <c r="F39" s="9" t="s">
        <v>113</v>
      </c>
      <c r="G39" s="24">
        <v>700</v>
      </c>
      <c r="H39" s="29">
        <v>7090.5</v>
      </c>
      <c r="I39" s="29">
        <v>1.39</v>
      </c>
      <c r="J39" s="12" t="s">
        <v>530</v>
      </c>
    </row>
    <row r="40" spans="2:10" x14ac:dyDescent="0.25">
      <c r="B40" s="11" t="s">
        <v>1448</v>
      </c>
      <c r="C40" s="53" t="s">
        <v>1260</v>
      </c>
      <c r="D40" s="50" t="s">
        <v>1449</v>
      </c>
      <c r="E40" s="9" t="s">
        <v>980</v>
      </c>
      <c r="F40" s="9" t="s">
        <v>217</v>
      </c>
      <c r="G40" s="24">
        <v>600</v>
      </c>
      <c r="H40" s="29">
        <v>6040.2</v>
      </c>
      <c r="I40" s="29">
        <v>1.18</v>
      </c>
      <c r="J40" s="12" t="s">
        <v>530</v>
      </c>
    </row>
    <row r="41" spans="2:10" x14ac:dyDescent="0.25">
      <c r="B41" s="11" t="s">
        <v>748</v>
      </c>
      <c r="C41" s="53" t="s">
        <v>128</v>
      </c>
      <c r="D41" s="50" t="s">
        <v>749</v>
      </c>
      <c r="E41" s="9" t="s">
        <v>660</v>
      </c>
      <c r="F41" s="9" t="s">
        <v>100</v>
      </c>
      <c r="G41" s="24">
        <v>530</v>
      </c>
      <c r="H41" s="29">
        <v>5504.82</v>
      </c>
      <c r="I41" s="29">
        <v>1.08</v>
      </c>
      <c r="J41" s="12" t="s">
        <v>530</v>
      </c>
    </row>
    <row r="42" spans="2:10" x14ac:dyDescent="0.25">
      <c r="B42" s="11" t="s">
        <v>756</v>
      </c>
      <c r="C42" s="53" t="s">
        <v>579</v>
      </c>
      <c r="D42" s="50" t="s">
        <v>757</v>
      </c>
      <c r="E42" s="9" t="s">
        <v>547</v>
      </c>
      <c r="F42" s="9" t="s">
        <v>48</v>
      </c>
      <c r="G42" s="24">
        <v>500</v>
      </c>
      <c r="H42" s="29">
        <v>5243.64</v>
      </c>
      <c r="I42" s="29">
        <v>1.03</v>
      </c>
      <c r="J42" s="12" t="s">
        <v>530</v>
      </c>
    </row>
    <row r="43" spans="2:10" x14ac:dyDescent="0.25">
      <c r="B43" s="11" t="s">
        <v>591</v>
      </c>
      <c r="C43" s="53" t="s">
        <v>592</v>
      </c>
      <c r="D43" s="50" t="s">
        <v>593</v>
      </c>
      <c r="E43" s="9" t="s">
        <v>547</v>
      </c>
      <c r="F43" s="9" t="s">
        <v>48</v>
      </c>
      <c r="G43" s="24">
        <v>500</v>
      </c>
      <c r="H43" s="29">
        <v>5147.99</v>
      </c>
      <c r="I43" s="29">
        <v>1.01</v>
      </c>
      <c r="J43" s="12" t="s">
        <v>530</v>
      </c>
    </row>
    <row r="44" spans="2:10" x14ac:dyDescent="0.25">
      <c r="B44" s="11" t="s">
        <v>1451</v>
      </c>
      <c r="C44" s="53" t="s">
        <v>621</v>
      </c>
      <c r="D44" s="50" t="s">
        <v>1452</v>
      </c>
      <c r="E44" s="9" t="s">
        <v>566</v>
      </c>
      <c r="F44" s="9" t="s">
        <v>40</v>
      </c>
      <c r="G44" s="24">
        <v>500</v>
      </c>
      <c r="H44" s="29">
        <v>5069.57</v>
      </c>
      <c r="I44" s="29">
        <v>0.99</v>
      </c>
      <c r="J44" s="12" t="s">
        <v>530</v>
      </c>
    </row>
    <row r="45" spans="2:10" x14ac:dyDescent="0.25">
      <c r="B45" s="11" t="s">
        <v>661</v>
      </c>
      <c r="C45" s="53" t="s">
        <v>621</v>
      </c>
      <c r="D45" s="50" t="s">
        <v>662</v>
      </c>
      <c r="E45" s="9" t="s">
        <v>566</v>
      </c>
      <c r="F45" s="9" t="s">
        <v>40</v>
      </c>
      <c r="G45" s="24">
        <v>500</v>
      </c>
      <c r="H45" s="29">
        <v>5059.5</v>
      </c>
      <c r="I45" s="29">
        <v>0.99</v>
      </c>
      <c r="J45" s="12" t="s">
        <v>530</v>
      </c>
    </row>
    <row r="46" spans="2:10" x14ac:dyDescent="0.25">
      <c r="B46" s="11" t="s">
        <v>644</v>
      </c>
      <c r="C46" s="53" t="s">
        <v>63</v>
      </c>
      <c r="D46" s="50" t="s">
        <v>645</v>
      </c>
      <c r="E46" s="9" t="s">
        <v>562</v>
      </c>
      <c r="F46" s="9" t="s">
        <v>40</v>
      </c>
      <c r="G46" s="24">
        <v>500</v>
      </c>
      <c r="H46" s="29">
        <v>5051.84</v>
      </c>
      <c r="I46" s="29">
        <v>0.99</v>
      </c>
      <c r="J46" s="12" t="s">
        <v>530</v>
      </c>
    </row>
    <row r="47" spans="2:10" x14ac:dyDescent="0.25">
      <c r="B47" s="11" t="s">
        <v>1453</v>
      </c>
      <c r="C47" s="53" t="s">
        <v>553</v>
      </c>
      <c r="D47" s="50" t="s">
        <v>1454</v>
      </c>
      <c r="E47" s="9" t="s">
        <v>547</v>
      </c>
      <c r="F47" s="9" t="s">
        <v>48</v>
      </c>
      <c r="G47" s="24">
        <v>500</v>
      </c>
      <c r="H47" s="29">
        <v>5017.3</v>
      </c>
      <c r="I47" s="29">
        <v>0.98</v>
      </c>
      <c r="J47" s="12" t="s">
        <v>530</v>
      </c>
    </row>
    <row r="48" spans="2:10" x14ac:dyDescent="0.25">
      <c r="B48" s="11" t="s">
        <v>977</v>
      </c>
      <c r="C48" s="53" t="s">
        <v>978</v>
      </c>
      <c r="D48" s="50" t="s">
        <v>979</v>
      </c>
      <c r="E48" s="9" t="s">
        <v>980</v>
      </c>
      <c r="F48" s="9" t="s">
        <v>217</v>
      </c>
      <c r="G48" s="24">
        <v>500</v>
      </c>
      <c r="H48" s="29">
        <v>4955.33</v>
      </c>
      <c r="I48" s="29">
        <v>0.97</v>
      </c>
      <c r="J48" s="12" t="s">
        <v>530</v>
      </c>
    </row>
    <row r="49" spans="2:10" x14ac:dyDescent="0.25">
      <c r="B49" s="11" t="s">
        <v>1455</v>
      </c>
      <c r="C49" s="53" t="s">
        <v>374</v>
      </c>
      <c r="D49" s="50" t="s">
        <v>1456</v>
      </c>
      <c r="E49" s="9" t="s">
        <v>630</v>
      </c>
      <c r="F49" s="9" t="s">
        <v>40</v>
      </c>
      <c r="G49" s="24">
        <v>500</v>
      </c>
      <c r="H49" s="29">
        <v>4942.5200000000004</v>
      </c>
      <c r="I49" s="29">
        <v>0.97</v>
      </c>
      <c r="J49" s="12" t="s">
        <v>530</v>
      </c>
    </row>
    <row r="50" spans="2:10" x14ac:dyDescent="0.25">
      <c r="B50" s="11" t="s">
        <v>1457</v>
      </c>
      <c r="C50" s="53" t="s">
        <v>1458</v>
      </c>
      <c r="D50" s="50" t="s">
        <v>1459</v>
      </c>
      <c r="E50" s="9" t="s">
        <v>1460</v>
      </c>
      <c r="F50" s="9" t="s">
        <v>48</v>
      </c>
      <c r="G50" s="24">
        <v>500</v>
      </c>
      <c r="H50" s="29">
        <v>4904.53</v>
      </c>
      <c r="I50" s="29">
        <v>0.96</v>
      </c>
      <c r="J50" s="12" t="s">
        <v>530</v>
      </c>
    </row>
    <row r="51" spans="2:10" x14ac:dyDescent="0.25">
      <c r="B51" s="11" t="s">
        <v>1461</v>
      </c>
      <c r="C51" s="53" t="s">
        <v>740</v>
      </c>
      <c r="D51" s="50" t="s">
        <v>1462</v>
      </c>
      <c r="E51" s="9" t="s">
        <v>562</v>
      </c>
      <c r="F51" s="9" t="s">
        <v>48</v>
      </c>
      <c r="G51" s="24">
        <v>500000</v>
      </c>
      <c r="H51" s="29">
        <v>4801.43</v>
      </c>
      <c r="I51" s="29">
        <v>0.94</v>
      </c>
      <c r="J51" s="12" t="s">
        <v>530</v>
      </c>
    </row>
    <row r="52" spans="2:10" x14ac:dyDescent="0.25">
      <c r="B52" s="11" t="s">
        <v>646</v>
      </c>
      <c r="C52" s="53" t="s">
        <v>647</v>
      </c>
      <c r="D52" s="50" t="s">
        <v>648</v>
      </c>
      <c r="E52" s="9" t="s">
        <v>649</v>
      </c>
      <c r="F52" s="9" t="s">
        <v>40</v>
      </c>
      <c r="G52" s="24">
        <v>500</v>
      </c>
      <c r="H52" s="29">
        <v>4797.5600000000004</v>
      </c>
      <c r="I52" s="29">
        <v>0.94</v>
      </c>
      <c r="J52" s="12" t="s">
        <v>530</v>
      </c>
    </row>
    <row r="53" spans="2:10" x14ac:dyDescent="0.25">
      <c r="B53" s="11" t="s">
        <v>558</v>
      </c>
      <c r="C53" s="53" t="s">
        <v>73</v>
      </c>
      <c r="D53" s="50" t="s">
        <v>559</v>
      </c>
      <c r="E53" s="9" t="s">
        <v>547</v>
      </c>
      <c r="F53" s="9" t="s">
        <v>48</v>
      </c>
      <c r="G53" s="24">
        <v>420</v>
      </c>
      <c r="H53" s="29">
        <v>4228.5600000000004</v>
      </c>
      <c r="I53" s="29">
        <v>0.83</v>
      </c>
      <c r="J53" s="12"/>
    </row>
    <row r="54" spans="2:10" x14ac:dyDescent="0.25">
      <c r="B54" s="11" t="s">
        <v>966</v>
      </c>
      <c r="C54" s="53" t="s">
        <v>754</v>
      </c>
      <c r="D54" s="50" t="s">
        <v>967</v>
      </c>
      <c r="E54" s="9" t="s">
        <v>547</v>
      </c>
      <c r="F54" s="9" t="s">
        <v>48</v>
      </c>
      <c r="G54" s="24">
        <v>400</v>
      </c>
      <c r="H54" s="29">
        <v>4208.34</v>
      </c>
      <c r="I54" s="29">
        <v>0.82</v>
      </c>
      <c r="J54" s="12" t="s">
        <v>530</v>
      </c>
    </row>
    <row r="55" spans="2:10" x14ac:dyDescent="0.25">
      <c r="B55" s="11" t="s">
        <v>1463</v>
      </c>
      <c r="C55" s="53" t="s">
        <v>323</v>
      </c>
      <c r="D55" s="50" t="s">
        <v>1464</v>
      </c>
      <c r="E55" s="9" t="s">
        <v>660</v>
      </c>
      <c r="F55" s="9" t="s">
        <v>217</v>
      </c>
      <c r="G55" s="24">
        <v>40</v>
      </c>
      <c r="H55" s="29">
        <v>4053.98</v>
      </c>
      <c r="I55" s="29">
        <v>0.79</v>
      </c>
      <c r="J55" s="12" t="s">
        <v>530</v>
      </c>
    </row>
    <row r="56" spans="2:10" x14ac:dyDescent="0.25">
      <c r="B56" s="11" t="s">
        <v>1465</v>
      </c>
      <c r="C56" s="53" t="s">
        <v>323</v>
      </c>
      <c r="D56" s="50" t="s">
        <v>1466</v>
      </c>
      <c r="E56" s="9" t="s">
        <v>660</v>
      </c>
      <c r="F56" s="9" t="s">
        <v>217</v>
      </c>
      <c r="G56" s="24">
        <v>40</v>
      </c>
      <c r="H56" s="29">
        <v>4035.94</v>
      </c>
      <c r="I56" s="29">
        <v>0.79</v>
      </c>
      <c r="J56" s="12" t="s">
        <v>530</v>
      </c>
    </row>
    <row r="57" spans="2:10" x14ac:dyDescent="0.25">
      <c r="B57" s="11" t="s">
        <v>1467</v>
      </c>
      <c r="C57" s="53" t="s">
        <v>323</v>
      </c>
      <c r="D57" s="50" t="s">
        <v>1468</v>
      </c>
      <c r="E57" s="9" t="s">
        <v>660</v>
      </c>
      <c r="F57" s="9" t="s">
        <v>217</v>
      </c>
      <c r="G57" s="24">
        <v>40</v>
      </c>
      <c r="H57" s="29">
        <v>4020.82</v>
      </c>
      <c r="I57" s="29">
        <v>0.79</v>
      </c>
      <c r="J57" s="12" t="s">
        <v>530</v>
      </c>
    </row>
    <row r="58" spans="2:10" x14ac:dyDescent="0.25">
      <c r="B58" s="11" t="s">
        <v>1469</v>
      </c>
      <c r="C58" s="53" t="s">
        <v>1470</v>
      </c>
      <c r="D58" s="50" t="s">
        <v>1471</v>
      </c>
      <c r="E58" s="9" t="s">
        <v>540</v>
      </c>
      <c r="F58" s="9" t="s">
        <v>394</v>
      </c>
      <c r="G58" s="24">
        <v>340</v>
      </c>
      <c r="H58" s="29">
        <v>3815.26</v>
      </c>
      <c r="I58" s="29">
        <v>0.75</v>
      </c>
      <c r="J58" s="12" t="s">
        <v>530</v>
      </c>
    </row>
    <row r="59" spans="2:10" x14ac:dyDescent="0.25">
      <c r="B59" s="11" t="s">
        <v>620</v>
      </c>
      <c r="C59" s="53" t="s">
        <v>621</v>
      </c>
      <c r="D59" s="50" t="s">
        <v>622</v>
      </c>
      <c r="E59" s="9" t="s">
        <v>566</v>
      </c>
      <c r="F59" s="9" t="s">
        <v>40</v>
      </c>
      <c r="G59" s="24">
        <v>370</v>
      </c>
      <c r="H59" s="29">
        <v>3811.07</v>
      </c>
      <c r="I59" s="29">
        <v>0.75</v>
      </c>
      <c r="J59" s="12" t="s">
        <v>530</v>
      </c>
    </row>
    <row r="60" spans="2:10" x14ac:dyDescent="0.25">
      <c r="B60" s="11" t="s">
        <v>594</v>
      </c>
      <c r="C60" s="53" t="s">
        <v>70</v>
      </c>
      <c r="D60" s="50" t="s">
        <v>595</v>
      </c>
      <c r="E60" s="9" t="s">
        <v>547</v>
      </c>
      <c r="F60" s="9" t="s">
        <v>40</v>
      </c>
      <c r="G60" s="24">
        <v>350</v>
      </c>
      <c r="H60" s="29">
        <v>3750.53</v>
      </c>
      <c r="I60" s="29">
        <v>0.73</v>
      </c>
      <c r="J60" s="12" t="s">
        <v>530</v>
      </c>
    </row>
    <row r="61" spans="2:10" x14ac:dyDescent="0.25">
      <c r="B61" s="11" t="s">
        <v>596</v>
      </c>
      <c r="C61" s="53" t="s">
        <v>597</v>
      </c>
      <c r="D61" s="50" t="s">
        <v>598</v>
      </c>
      <c r="E61" s="9" t="s">
        <v>599</v>
      </c>
      <c r="F61" s="9" t="s">
        <v>113</v>
      </c>
      <c r="G61" s="24">
        <v>350</v>
      </c>
      <c r="H61" s="29">
        <v>3703.15</v>
      </c>
      <c r="I61" s="29">
        <v>0.72</v>
      </c>
      <c r="J61" s="12" t="s">
        <v>530</v>
      </c>
    </row>
    <row r="62" spans="2:10" x14ac:dyDescent="0.25">
      <c r="B62" s="11" t="s">
        <v>1472</v>
      </c>
      <c r="C62" s="53" t="s">
        <v>571</v>
      </c>
      <c r="D62" s="50" t="s">
        <v>1473</v>
      </c>
      <c r="E62" s="9" t="s">
        <v>547</v>
      </c>
      <c r="F62" s="9" t="s">
        <v>48</v>
      </c>
      <c r="G62" s="24">
        <v>300</v>
      </c>
      <c r="H62" s="29">
        <v>3046.03</v>
      </c>
      <c r="I62" s="29">
        <v>0.6</v>
      </c>
      <c r="J62" s="12" t="s">
        <v>530</v>
      </c>
    </row>
    <row r="63" spans="2:10" x14ac:dyDescent="0.25">
      <c r="B63" s="11" t="s">
        <v>744</v>
      </c>
      <c r="C63" s="53" t="s">
        <v>745</v>
      </c>
      <c r="D63" s="50" t="s">
        <v>746</v>
      </c>
      <c r="E63" s="9" t="s">
        <v>747</v>
      </c>
      <c r="F63" s="9" t="s">
        <v>113</v>
      </c>
      <c r="G63" s="24">
        <v>300</v>
      </c>
      <c r="H63" s="29">
        <v>2928.36</v>
      </c>
      <c r="I63" s="29">
        <v>0.56999999999999995</v>
      </c>
      <c r="J63" s="12" t="s">
        <v>530</v>
      </c>
    </row>
    <row r="64" spans="2:10" x14ac:dyDescent="0.25">
      <c r="B64" s="11" t="s">
        <v>1474</v>
      </c>
      <c r="C64" s="53" t="s">
        <v>215</v>
      </c>
      <c r="D64" s="50" t="s">
        <v>1475</v>
      </c>
      <c r="E64" s="9" t="s">
        <v>547</v>
      </c>
      <c r="F64" s="9" t="s">
        <v>217</v>
      </c>
      <c r="G64" s="24">
        <v>250</v>
      </c>
      <c r="H64" s="29">
        <v>2676.56</v>
      </c>
      <c r="I64" s="29">
        <v>0.52</v>
      </c>
      <c r="J64" s="12" t="s">
        <v>530</v>
      </c>
    </row>
    <row r="65" spans="2:10" x14ac:dyDescent="0.25">
      <c r="B65" s="11" t="s">
        <v>615</v>
      </c>
      <c r="C65" s="53" t="s">
        <v>571</v>
      </c>
      <c r="D65" s="50" t="s">
        <v>616</v>
      </c>
      <c r="E65" s="9" t="s">
        <v>547</v>
      </c>
      <c r="F65" s="9" t="s">
        <v>48</v>
      </c>
      <c r="G65" s="24">
        <v>250</v>
      </c>
      <c r="H65" s="29">
        <v>2654.9</v>
      </c>
      <c r="I65" s="29">
        <v>0.52</v>
      </c>
      <c r="J65" s="12" t="s">
        <v>530</v>
      </c>
    </row>
    <row r="66" spans="2:10" x14ac:dyDescent="0.25">
      <c r="B66" s="11" t="s">
        <v>970</v>
      </c>
      <c r="C66" s="53" t="s">
        <v>571</v>
      </c>
      <c r="D66" s="50" t="s">
        <v>971</v>
      </c>
      <c r="E66" s="9" t="s">
        <v>547</v>
      </c>
      <c r="F66" s="9" t="s">
        <v>48</v>
      </c>
      <c r="G66" s="24">
        <v>250</v>
      </c>
      <c r="H66" s="29">
        <v>2572.6</v>
      </c>
      <c r="I66" s="29">
        <v>0.5</v>
      </c>
      <c r="J66" s="12" t="s">
        <v>530</v>
      </c>
    </row>
    <row r="67" spans="2:10" x14ac:dyDescent="0.25">
      <c r="B67" s="11" t="s">
        <v>638</v>
      </c>
      <c r="C67" s="53" t="s">
        <v>621</v>
      </c>
      <c r="D67" s="50" t="s">
        <v>639</v>
      </c>
      <c r="E67" s="9" t="s">
        <v>566</v>
      </c>
      <c r="F67" s="9" t="s">
        <v>40</v>
      </c>
      <c r="G67" s="24">
        <v>250</v>
      </c>
      <c r="H67" s="29">
        <v>2561.9499999999998</v>
      </c>
      <c r="I67" s="29">
        <v>0.5</v>
      </c>
      <c r="J67" s="12" t="s">
        <v>530</v>
      </c>
    </row>
    <row r="68" spans="2:10" x14ac:dyDescent="0.25">
      <c r="B68" s="11" t="s">
        <v>602</v>
      </c>
      <c r="C68" s="53" t="s">
        <v>597</v>
      </c>
      <c r="D68" s="50" t="s">
        <v>603</v>
      </c>
      <c r="E68" s="9" t="s">
        <v>599</v>
      </c>
      <c r="F68" s="9" t="s">
        <v>113</v>
      </c>
      <c r="G68" s="24">
        <v>240</v>
      </c>
      <c r="H68" s="29">
        <v>2546.5100000000002</v>
      </c>
      <c r="I68" s="29">
        <v>0.5</v>
      </c>
      <c r="J68" s="12" t="s">
        <v>530</v>
      </c>
    </row>
    <row r="69" spans="2:10" x14ac:dyDescent="0.25">
      <c r="B69" s="11" t="s">
        <v>1476</v>
      </c>
      <c r="C69" s="53" t="s">
        <v>235</v>
      </c>
      <c r="D69" s="50" t="s">
        <v>1477</v>
      </c>
      <c r="E69" s="9" t="s">
        <v>562</v>
      </c>
      <c r="F69" s="9" t="s">
        <v>92</v>
      </c>
      <c r="G69" s="24">
        <v>250</v>
      </c>
      <c r="H69" s="29">
        <v>2516.29</v>
      </c>
      <c r="I69" s="29">
        <v>0.49</v>
      </c>
      <c r="J69" s="12" t="s">
        <v>530</v>
      </c>
    </row>
    <row r="70" spans="2:10" x14ac:dyDescent="0.25">
      <c r="B70" s="11" t="s">
        <v>1478</v>
      </c>
      <c r="C70" s="53" t="s">
        <v>542</v>
      </c>
      <c r="D70" s="50" t="s">
        <v>1479</v>
      </c>
      <c r="E70" s="9" t="s">
        <v>544</v>
      </c>
      <c r="F70" s="9" t="s">
        <v>217</v>
      </c>
      <c r="G70" s="24">
        <v>250</v>
      </c>
      <c r="H70" s="29">
        <v>2492.96</v>
      </c>
      <c r="I70" s="29">
        <v>0.49</v>
      </c>
      <c r="J70" s="12" t="s">
        <v>530</v>
      </c>
    </row>
    <row r="71" spans="2:10" x14ac:dyDescent="0.25">
      <c r="B71" s="11" t="s">
        <v>1480</v>
      </c>
      <c r="C71" s="53" t="s">
        <v>866</v>
      </c>
      <c r="D71" s="50" t="s">
        <v>1481</v>
      </c>
      <c r="E71" s="9" t="s">
        <v>1447</v>
      </c>
      <c r="F71" s="9" t="s">
        <v>113</v>
      </c>
      <c r="G71" s="24">
        <v>200</v>
      </c>
      <c r="H71" s="29">
        <v>2033.1</v>
      </c>
      <c r="I71" s="29">
        <v>0.4</v>
      </c>
      <c r="J71" s="12" t="s">
        <v>530</v>
      </c>
    </row>
    <row r="72" spans="2:10" x14ac:dyDescent="0.25">
      <c r="B72" s="11" t="s">
        <v>1482</v>
      </c>
      <c r="C72" s="53" t="s">
        <v>189</v>
      </c>
      <c r="D72" s="50" t="s">
        <v>1483</v>
      </c>
      <c r="E72" s="9" t="s">
        <v>551</v>
      </c>
      <c r="F72" s="9" t="s">
        <v>40</v>
      </c>
      <c r="G72" s="24">
        <v>200</v>
      </c>
      <c r="H72" s="29">
        <v>2022.26</v>
      </c>
      <c r="I72" s="29">
        <v>0.4</v>
      </c>
      <c r="J72" s="12" t="s">
        <v>530</v>
      </c>
    </row>
    <row r="73" spans="2:10" x14ac:dyDescent="0.25">
      <c r="B73" s="11" t="s">
        <v>1484</v>
      </c>
      <c r="C73" s="53" t="s">
        <v>866</v>
      </c>
      <c r="D73" s="50" t="s">
        <v>1485</v>
      </c>
      <c r="E73" s="9" t="s">
        <v>1447</v>
      </c>
      <c r="F73" s="9" t="s">
        <v>113</v>
      </c>
      <c r="G73" s="24">
        <v>150</v>
      </c>
      <c r="H73" s="29">
        <v>1524.82</v>
      </c>
      <c r="I73" s="29">
        <v>0.3</v>
      </c>
      <c r="J73" s="12" t="s">
        <v>530</v>
      </c>
    </row>
    <row r="74" spans="2:10" x14ac:dyDescent="0.25">
      <c r="B74" s="11" t="s">
        <v>1486</v>
      </c>
      <c r="C74" s="53" t="s">
        <v>866</v>
      </c>
      <c r="D74" s="50" t="s">
        <v>1487</v>
      </c>
      <c r="E74" s="9" t="s">
        <v>1447</v>
      </c>
      <c r="F74" s="9" t="s">
        <v>113</v>
      </c>
      <c r="G74" s="24">
        <v>150</v>
      </c>
      <c r="H74" s="29">
        <v>1524.82</v>
      </c>
      <c r="I74" s="29">
        <v>0.3</v>
      </c>
      <c r="J74" s="12" t="s">
        <v>530</v>
      </c>
    </row>
    <row r="75" spans="2:10" x14ac:dyDescent="0.25">
      <c r="B75" s="11" t="s">
        <v>1488</v>
      </c>
      <c r="C75" s="53" t="s">
        <v>866</v>
      </c>
      <c r="D75" s="50" t="s">
        <v>1489</v>
      </c>
      <c r="E75" s="9" t="s">
        <v>1447</v>
      </c>
      <c r="F75" s="9" t="s">
        <v>113</v>
      </c>
      <c r="G75" s="24">
        <v>150</v>
      </c>
      <c r="H75" s="29">
        <v>1524.82</v>
      </c>
      <c r="I75" s="29">
        <v>0.3</v>
      </c>
      <c r="J75" s="12" t="s">
        <v>530</v>
      </c>
    </row>
    <row r="76" spans="2:10" x14ac:dyDescent="0.25">
      <c r="B76" s="11" t="s">
        <v>1490</v>
      </c>
      <c r="C76" s="53" t="s">
        <v>128</v>
      </c>
      <c r="D76" s="50" t="s">
        <v>1491</v>
      </c>
      <c r="E76" s="9" t="s">
        <v>1492</v>
      </c>
      <c r="F76" s="9" t="s">
        <v>100</v>
      </c>
      <c r="G76" s="24">
        <v>150</v>
      </c>
      <c r="H76" s="29">
        <v>1497.22</v>
      </c>
      <c r="I76" s="29">
        <v>0.28999999999999998</v>
      </c>
      <c r="J76" s="12" t="s">
        <v>530</v>
      </c>
    </row>
    <row r="77" spans="2:10" x14ac:dyDescent="0.25">
      <c r="B77" s="11" t="s">
        <v>1493</v>
      </c>
      <c r="C77" s="53" t="s">
        <v>1494</v>
      </c>
      <c r="D77" s="50" t="s">
        <v>1495</v>
      </c>
      <c r="E77" s="9" t="s">
        <v>529</v>
      </c>
      <c r="F77" s="9" t="s">
        <v>48</v>
      </c>
      <c r="G77" s="24">
        <v>135</v>
      </c>
      <c r="H77" s="29">
        <v>1495.08</v>
      </c>
      <c r="I77" s="29">
        <v>0.28999999999999998</v>
      </c>
      <c r="J77" s="12" t="s">
        <v>530</v>
      </c>
    </row>
    <row r="78" spans="2:10" x14ac:dyDescent="0.25">
      <c r="B78" s="11" t="s">
        <v>1496</v>
      </c>
      <c r="C78" s="53" t="s">
        <v>647</v>
      </c>
      <c r="D78" s="50" t="s">
        <v>1497</v>
      </c>
      <c r="E78" s="9" t="s">
        <v>649</v>
      </c>
      <c r="F78" s="9" t="s">
        <v>40</v>
      </c>
      <c r="G78" s="24">
        <v>145</v>
      </c>
      <c r="H78" s="29">
        <v>1469.2</v>
      </c>
      <c r="I78" s="29">
        <v>0.28999999999999998</v>
      </c>
      <c r="J78" s="12" t="s">
        <v>530</v>
      </c>
    </row>
    <row r="79" spans="2:10" x14ac:dyDescent="0.25">
      <c r="B79" s="11" t="s">
        <v>1498</v>
      </c>
      <c r="C79" s="53" t="s">
        <v>589</v>
      </c>
      <c r="D79" s="50" t="s">
        <v>1499</v>
      </c>
      <c r="E79" s="9" t="s">
        <v>533</v>
      </c>
      <c r="F79" s="9" t="s">
        <v>48</v>
      </c>
      <c r="G79" s="24">
        <v>120</v>
      </c>
      <c r="H79" s="29">
        <v>1229.6199999999999</v>
      </c>
      <c r="I79" s="29">
        <v>0.24</v>
      </c>
      <c r="J79" s="12" t="s">
        <v>530</v>
      </c>
    </row>
    <row r="80" spans="2:10" x14ac:dyDescent="0.25">
      <c r="B80" s="11" t="s">
        <v>618</v>
      </c>
      <c r="C80" s="53" t="s">
        <v>128</v>
      </c>
      <c r="D80" s="50" t="s">
        <v>619</v>
      </c>
      <c r="E80" s="9" t="s">
        <v>551</v>
      </c>
      <c r="F80" s="9" t="s">
        <v>100</v>
      </c>
      <c r="G80" s="24">
        <v>100</v>
      </c>
      <c r="H80" s="29">
        <v>1061.4100000000001</v>
      </c>
      <c r="I80" s="29">
        <v>0.21</v>
      </c>
      <c r="J80" s="12" t="s">
        <v>530</v>
      </c>
    </row>
    <row r="81" spans="2:10" x14ac:dyDescent="0.25">
      <c r="B81" s="11" t="s">
        <v>1500</v>
      </c>
      <c r="C81" s="53" t="s">
        <v>754</v>
      </c>
      <c r="D81" s="50" t="s">
        <v>1501</v>
      </c>
      <c r="E81" s="9" t="s">
        <v>547</v>
      </c>
      <c r="F81" s="9" t="s">
        <v>48</v>
      </c>
      <c r="G81" s="24">
        <v>100</v>
      </c>
      <c r="H81" s="29">
        <v>1039.92</v>
      </c>
      <c r="I81" s="29">
        <v>0.2</v>
      </c>
      <c r="J81" s="12" t="s">
        <v>530</v>
      </c>
    </row>
    <row r="82" spans="2:10" x14ac:dyDescent="0.25">
      <c r="B82" s="11" t="s">
        <v>1502</v>
      </c>
      <c r="C82" s="53" t="s">
        <v>866</v>
      </c>
      <c r="D82" s="50" t="s">
        <v>1503</v>
      </c>
      <c r="E82" s="9" t="s">
        <v>1447</v>
      </c>
      <c r="F82" s="9" t="s">
        <v>113</v>
      </c>
      <c r="G82" s="24">
        <v>100</v>
      </c>
      <c r="H82" s="29">
        <v>1016.95</v>
      </c>
      <c r="I82" s="29">
        <v>0.2</v>
      </c>
      <c r="J82" s="12" t="s">
        <v>530</v>
      </c>
    </row>
    <row r="83" spans="2:10" x14ac:dyDescent="0.25">
      <c r="B83" s="11" t="s">
        <v>1504</v>
      </c>
      <c r="C83" s="53" t="s">
        <v>1431</v>
      </c>
      <c r="D83" s="50" t="s">
        <v>1505</v>
      </c>
      <c r="E83" s="9" t="s">
        <v>540</v>
      </c>
      <c r="F83" s="9" t="s">
        <v>96</v>
      </c>
      <c r="G83" s="24">
        <v>100</v>
      </c>
      <c r="H83" s="29">
        <v>1005.56</v>
      </c>
      <c r="I83" s="29">
        <v>0.2</v>
      </c>
      <c r="J83" s="12" t="s">
        <v>530</v>
      </c>
    </row>
    <row r="84" spans="2:10" x14ac:dyDescent="0.25">
      <c r="B84" s="11" t="s">
        <v>1506</v>
      </c>
      <c r="C84" s="53" t="s">
        <v>866</v>
      </c>
      <c r="D84" s="50" t="s">
        <v>1507</v>
      </c>
      <c r="E84" s="9" t="s">
        <v>1447</v>
      </c>
      <c r="F84" s="9" t="s">
        <v>113</v>
      </c>
      <c r="G84" s="24">
        <v>50</v>
      </c>
      <c r="H84" s="29">
        <v>506.46</v>
      </c>
      <c r="I84" s="29">
        <v>0.1</v>
      </c>
      <c r="J84" s="12" t="s">
        <v>530</v>
      </c>
    </row>
    <row r="85" spans="2:10" x14ac:dyDescent="0.25">
      <c r="B85" s="11" t="s">
        <v>1508</v>
      </c>
      <c r="C85" s="53" t="s">
        <v>1073</v>
      </c>
      <c r="D85" s="50" t="s">
        <v>1509</v>
      </c>
      <c r="E85" s="9" t="s">
        <v>547</v>
      </c>
      <c r="F85" s="9" t="s">
        <v>48</v>
      </c>
      <c r="G85" s="24">
        <v>1</v>
      </c>
      <c r="H85" s="29">
        <v>11.65</v>
      </c>
      <c r="I85" s="29" t="s">
        <v>3688</v>
      </c>
      <c r="J85" s="12" t="s">
        <v>530</v>
      </c>
    </row>
    <row r="86" spans="2:10" x14ac:dyDescent="0.25">
      <c r="B86" s="11" t="s">
        <v>667</v>
      </c>
      <c r="C86" s="53" t="s">
        <v>668</v>
      </c>
      <c r="D86" s="50" t="s">
        <v>669</v>
      </c>
      <c r="E86" s="9" t="s">
        <v>670</v>
      </c>
      <c r="F86" s="9" t="s">
        <v>48</v>
      </c>
      <c r="G86" s="24">
        <v>250000</v>
      </c>
      <c r="H86" s="59">
        <v>0</v>
      </c>
      <c r="I86" s="29" t="s">
        <v>3688</v>
      </c>
      <c r="J86" s="12" t="s">
        <v>530</v>
      </c>
    </row>
    <row r="87" spans="2:10" x14ac:dyDescent="0.25">
      <c r="B87" s="11" t="s">
        <v>1510</v>
      </c>
      <c r="C87" s="53" t="s">
        <v>668</v>
      </c>
      <c r="D87" s="50" t="s">
        <v>1511</v>
      </c>
      <c r="E87" s="9" t="s">
        <v>670</v>
      </c>
      <c r="F87" s="9" t="s">
        <v>48</v>
      </c>
      <c r="G87" s="24">
        <v>1250000</v>
      </c>
      <c r="H87" s="59">
        <v>0</v>
      </c>
      <c r="I87" s="29" t="s">
        <v>3688</v>
      </c>
      <c r="J87" s="12" t="s">
        <v>530</v>
      </c>
    </row>
    <row r="88" spans="2:10" x14ac:dyDescent="0.25">
      <c r="C88" s="56" t="s">
        <v>161</v>
      </c>
      <c r="D88" s="50"/>
      <c r="E88" s="9"/>
      <c r="F88" s="9"/>
      <c r="G88" s="24"/>
      <c r="H88" s="30">
        <v>385874.72</v>
      </c>
      <c r="I88" s="30">
        <v>75.56</v>
      </c>
      <c r="J88" s="12"/>
    </row>
    <row r="89" spans="2:10" x14ac:dyDescent="0.25">
      <c r="C89" s="53"/>
      <c r="D89" s="50"/>
      <c r="E89" s="9"/>
      <c r="F89" s="9"/>
      <c r="G89" s="24"/>
      <c r="H89" s="29"/>
      <c r="I89" s="29"/>
      <c r="J89" s="12"/>
    </row>
    <row r="90" spans="2:10" x14ac:dyDescent="0.25">
      <c r="C90" s="55" t="s">
        <v>7</v>
      </c>
      <c r="D90" s="50"/>
      <c r="E90" s="9"/>
      <c r="F90" s="9"/>
      <c r="G90" s="24"/>
      <c r="H90" s="29"/>
      <c r="I90" s="29"/>
      <c r="J90" s="12"/>
    </row>
    <row r="91" spans="2:10" x14ac:dyDescent="0.25">
      <c r="B91" s="11" t="s">
        <v>988</v>
      </c>
      <c r="C91" s="53" t="s">
        <v>989</v>
      </c>
      <c r="D91" s="50" t="s">
        <v>990</v>
      </c>
      <c r="E91" s="9" t="s">
        <v>991</v>
      </c>
      <c r="F91" s="9" t="s">
        <v>259</v>
      </c>
      <c r="G91" s="24">
        <v>1750</v>
      </c>
      <c r="H91" s="29">
        <v>18422.009999999998</v>
      </c>
      <c r="I91" s="29">
        <v>3.61</v>
      </c>
      <c r="J91" s="12" t="s">
        <v>530</v>
      </c>
    </row>
    <row r="92" spans="2:10" x14ac:dyDescent="0.25">
      <c r="B92" s="11" t="s">
        <v>1512</v>
      </c>
      <c r="C92" s="53" t="s">
        <v>989</v>
      </c>
      <c r="D92" s="50" t="s">
        <v>1513</v>
      </c>
      <c r="E92" s="9" t="s">
        <v>540</v>
      </c>
      <c r="F92" s="9" t="s">
        <v>259</v>
      </c>
      <c r="G92" s="24">
        <v>1250</v>
      </c>
      <c r="H92" s="29">
        <v>14392.86</v>
      </c>
      <c r="I92" s="29">
        <v>2.82</v>
      </c>
      <c r="J92" s="12" t="s">
        <v>530</v>
      </c>
    </row>
    <row r="93" spans="2:10" x14ac:dyDescent="0.25">
      <c r="B93" s="11" t="s">
        <v>981</v>
      </c>
      <c r="C93" s="53" t="s">
        <v>982</v>
      </c>
      <c r="D93" s="50" t="s">
        <v>983</v>
      </c>
      <c r="E93" s="9" t="s">
        <v>630</v>
      </c>
      <c r="F93" s="9" t="s">
        <v>113</v>
      </c>
      <c r="G93" s="24">
        <v>130000</v>
      </c>
      <c r="H93" s="29">
        <v>12936</v>
      </c>
      <c r="I93" s="29">
        <v>2.5299999999999998</v>
      </c>
      <c r="J93" s="12" t="s">
        <v>530</v>
      </c>
    </row>
    <row r="94" spans="2:10" x14ac:dyDescent="0.25">
      <c r="B94" s="11" t="s">
        <v>984</v>
      </c>
      <c r="C94" s="53" t="s">
        <v>985</v>
      </c>
      <c r="D94" s="50" t="s">
        <v>986</v>
      </c>
      <c r="E94" s="9" t="s">
        <v>987</v>
      </c>
      <c r="F94" s="9" t="s">
        <v>113</v>
      </c>
      <c r="G94" s="24">
        <v>13182</v>
      </c>
      <c r="H94" s="29">
        <v>12734.44</v>
      </c>
      <c r="I94" s="29">
        <v>2.4900000000000002</v>
      </c>
      <c r="J94" s="12" t="s">
        <v>530</v>
      </c>
    </row>
    <row r="95" spans="2:10" x14ac:dyDescent="0.25">
      <c r="B95" s="11" t="s">
        <v>1514</v>
      </c>
      <c r="C95" s="53" t="s">
        <v>1515</v>
      </c>
      <c r="D95" s="50" t="s">
        <v>1516</v>
      </c>
      <c r="E95" s="9" t="s">
        <v>540</v>
      </c>
      <c r="F95" s="9" t="s">
        <v>48</v>
      </c>
      <c r="G95" s="24">
        <v>85</v>
      </c>
      <c r="H95" s="29">
        <v>10978.11</v>
      </c>
      <c r="I95" s="29">
        <v>2.15</v>
      </c>
      <c r="J95" s="12" t="s">
        <v>530</v>
      </c>
    </row>
    <row r="96" spans="2:10" x14ac:dyDescent="0.25">
      <c r="B96" s="11" t="s">
        <v>1517</v>
      </c>
      <c r="C96" s="53" t="s">
        <v>1518</v>
      </c>
      <c r="D96" s="50" t="s">
        <v>1519</v>
      </c>
      <c r="E96" s="9" t="s">
        <v>991</v>
      </c>
      <c r="F96" s="9" t="s">
        <v>259</v>
      </c>
      <c r="G96" s="24">
        <v>500</v>
      </c>
      <c r="H96" s="29">
        <v>5018.3999999999996</v>
      </c>
      <c r="I96" s="29">
        <v>0.98</v>
      </c>
      <c r="J96" s="12" t="s">
        <v>530</v>
      </c>
    </row>
    <row r="97" spans="2:10" x14ac:dyDescent="0.25">
      <c r="B97" s="11" t="s">
        <v>675</v>
      </c>
      <c r="C97" s="53" t="s">
        <v>676</v>
      </c>
      <c r="D97" s="50" t="s">
        <v>677</v>
      </c>
      <c r="E97" s="9" t="s">
        <v>660</v>
      </c>
      <c r="F97" s="9" t="s">
        <v>213</v>
      </c>
      <c r="G97" s="24">
        <v>450</v>
      </c>
      <c r="H97" s="29">
        <v>4537.6000000000004</v>
      </c>
      <c r="I97" s="29">
        <v>0.89</v>
      </c>
      <c r="J97" s="12" t="s">
        <v>530</v>
      </c>
    </row>
    <row r="98" spans="2:10" x14ac:dyDescent="0.25">
      <c r="B98" s="11" t="s">
        <v>709</v>
      </c>
      <c r="C98" s="53" t="s">
        <v>676</v>
      </c>
      <c r="D98" s="50" t="s">
        <v>710</v>
      </c>
      <c r="E98" s="9" t="s">
        <v>660</v>
      </c>
      <c r="F98" s="9" t="s">
        <v>213</v>
      </c>
      <c r="G98" s="24">
        <v>380</v>
      </c>
      <c r="H98" s="29">
        <v>3831.75</v>
      </c>
      <c r="I98" s="29">
        <v>0.75</v>
      </c>
      <c r="J98" s="12" t="s">
        <v>530</v>
      </c>
    </row>
    <row r="99" spans="2:10" x14ac:dyDescent="0.25">
      <c r="B99" s="11" t="s">
        <v>711</v>
      </c>
      <c r="C99" s="53" t="s">
        <v>676</v>
      </c>
      <c r="D99" s="50" t="s">
        <v>712</v>
      </c>
      <c r="E99" s="9" t="s">
        <v>660</v>
      </c>
      <c r="F99" s="9" t="s">
        <v>213</v>
      </c>
      <c r="G99" s="24">
        <v>380</v>
      </c>
      <c r="H99" s="29">
        <v>3831.75</v>
      </c>
      <c r="I99" s="29">
        <v>0.75</v>
      </c>
      <c r="J99" s="12" t="s">
        <v>530</v>
      </c>
    </row>
    <row r="100" spans="2:10" x14ac:dyDescent="0.25">
      <c r="B100" s="11" t="s">
        <v>1520</v>
      </c>
      <c r="C100" s="53" t="s">
        <v>1521</v>
      </c>
      <c r="D100" s="50" t="s">
        <v>1522</v>
      </c>
      <c r="E100" s="9" t="s">
        <v>649</v>
      </c>
      <c r="F100" s="9" t="s">
        <v>259</v>
      </c>
      <c r="G100" s="24">
        <v>250</v>
      </c>
      <c r="H100" s="29">
        <v>2503.9899999999998</v>
      </c>
      <c r="I100" s="29">
        <v>0.49</v>
      </c>
      <c r="J100" s="12" t="s">
        <v>530</v>
      </c>
    </row>
    <row r="101" spans="2:10" x14ac:dyDescent="0.25">
      <c r="B101" s="11" t="s">
        <v>713</v>
      </c>
      <c r="C101" s="53" t="s">
        <v>676</v>
      </c>
      <c r="D101" s="50" t="s">
        <v>714</v>
      </c>
      <c r="E101" s="9" t="s">
        <v>660</v>
      </c>
      <c r="F101" s="9" t="s">
        <v>213</v>
      </c>
      <c r="G101" s="24">
        <v>230</v>
      </c>
      <c r="H101" s="29">
        <v>2316.94</v>
      </c>
      <c r="I101" s="29">
        <v>0.45</v>
      </c>
      <c r="J101" s="12" t="s">
        <v>530</v>
      </c>
    </row>
    <row r="102" spans="2:10" x14ac:dyDescent="0.25">
      <c r="B102" s="11" t="s">
        <v>694</v>
      </c>
      <c r="C102" s="53" t="s">
        <v>695</v>
      </c>
      <c r="D102" s="50" t="s">
        <v>696</v>
      </c>
      <c r="E102" s="9" t="s">
        <v>681</v>
      </c>
      <c r="F102" s="9" t="s">
        <v>217</v>
      </c>
      <c r="G102" s="24">
        <v>1699</v>
      </c>
      <c r="H102" s="29">
        <v>1472.59</v>
      </c>
      <c r="I102" s="29">
        <v>0.28999999999999998</v>
      </c>
      <c r="J102" s="12" t="s">
        <v>530</v>
      </c>
    </row>
    <row r="103" spans="2:10" x14ac:dyDescent="0.25">
      <c r="B103" s="11" t="s">
        <v>697</v>
      </c>
      <c r="C103" s="53" t="s">
        <v>698</v>
      </c>
      <c r="D103" s="50" t="s">
        <v>699</v>
      </c>
      <c r="E103" s="9" t="s">
        <v>681</v>
      </c>
      <c r="F103" s="9" t="s">
        <v>217</v>
      </c>
      <c r="G103" s="24">
        <v>1699</v>
      </c>
      <c r="H103" s="29">
        <v>1472.59</v>
      </c>
      <c r="I103" s="29">
        <v>0.28999999999999998</v>
      </c>
      <c r="J103" s="12" t="s">
        <v>530</v>
      </c>
    </row>
    <row r="104" spans="2:10" x14ac:dyDescent="0.25">
      <c r="B104" s="11" t="s">
        <v>700</v>
      </c>
      <c r="C104" s="53" t="s">
        <v>701</v>
      </c>
      <c r="D104" s="50" t="s">
        <v>702</v>
      </c>
      <c r="E104" s="9" t="s">
        <v>681</v>
      </c>
      <c r="F104" s="9" t="s">
        <v>217</v>
      </c>
      <c r="G104" s="24">
        <v>1699</v>
      </c>
      <c r="H104" s="29">
        <v>1472.59</v>
      </c>
      <c r="I104" s="29">
        <v>0.28999999999999998</v>
      </c>
      <c r="J104" s="12" t="s">
        <v>530</v>
      </c>
    </row>
    <row r="105" spans="2:10" x14ac:dyDescent="0.25">
      <c r="B105" s="11" t="s">
        <v>703</v>
      </c>
      <c r="C105" s="53" t="s">
        <v>704</v>
      </c>
      <c r="D105" s="50" t="s">
        <v>705</v>
      </c>
      <c r="E105" s="9" t="s">
        <v>681</v>
      </c>
      <c r="F105" s="9" t="s">
        <v>217</v>
      </c>
      <c r="G105" s="24">
        <v>1699</v>
      </c>
      <c r="H105" s="29">
        <v>1472.59</v>
      </c>
      <c r="I105" s="29">
        <v>0.28999999999999998</v>
      </c>
      <c r="J105" s="12" t="s">
        <v>530</v>
      </c>
    </row>
    <row r="106" spans="2:10" x14ac:dyDescent="0.25">
      <c r="B106" s="11" t="s">
        <v>678</v>
      </c>
      <c r="C106" s="53" t="s">
        <v>679</v>
      </c>
      <c r="D106" s="50" t="s">
        <v>680</v>
      </c>
      <c r="E106" s="9" t="s">
        <v>681</v>
      </c>
      <c r="F106" s="9" t="s">
        <v>217</v>
      </c>
      <c r="G106" s="24">
        <v>1699</v>
      </c>
      <c r="H106" s="29">
        <v>1472.59</v>
      </c>
      <c r="I106" s="29">
        <v>0.28999999999999998</v>
      </c>
      <c r="J106" s="12" t="s">
        <v>530</v>
      </c>
    </row>
    <row r="107" spans="2:10" x14ac:dyDescent="0.25">
      <c r="B107" s="11" t="s">
        <v>706</v>
      </c>
      <c r="C107" s="53" t="s">
        <v>707</v>
      </c>
      <c r="D107" s="50" t="s">
        <v>708</v>
      </c>
      <c r="E107" s="9" t="s">
        <v>681</v>
      </c>
      <c r="F107" s="9" t="s">
        <v>217</v>
      </c>
      <c r="G107" s="24">
        <v>1699</v>
      </c>
      <c r="H107" s="29">
        <v>1472.59</v>
      </c>
      <c r="I107" s="29">
        <v>0.28999999999999998</v>
      </c>
      <c r="J107" s="12" t="s">
        <v>530</v>
      </c>
    </row>
    <row r="108" spans="2:10" x14ac:dyDescent="0.25">
      <c r="B108" s="11" t="s">
        <v>682</v>
      </c>
      <c r="C108" s="53" t="s">
        <v>683</v>
      </c>
      <c r="D108" s="50" t="s">
        <v>684</v>
      </c>
      <c r="E108" s="9" t="s">
        <v>681</v>
      </c>
      <c r="F108" s="9" t="s">
        <v>217</v>
      </c>
      <c r="G108" s="24">
        <v>1699</v>
      </c>
      <c r="H108" s="29">
        <v>1472.59</v>
      </c>
      <c r="I108" s="29">
        <v>0.28999999999999998</v>
      </c>
      <c r="J108" s="12" t="s">
        <v>530</v>
      </c>
    </row>
    <row r="109" spans="2:10" x14ac:dyDescent="0.25">
      <c r="B109" s="11" t="s">
        <v>691</v>
      </c>
      <c r="C109" s="53" t="s">
        <v>692</v>
      </c>
      <c r="D109" s="50" t="s">
        <v>693</v>
      </c>
      <c r="E109" s="9" t="s">
        <v>681</v>
      </c>
      <c r="F109" s="9" t="s">
        <v>217</v>
      </c>
      <c r="G109" s="24">
        <v>1699</v>
      </c>
      <c r="H109" s="29">
        <v>1472.59</v>
      </c>
      <c r="I109" s="29">
        <v>0.28999999999999998</v>
      </c>
      <c r="J109" s="12" t="s">
        <v>530</v>
      </c>
    </row>
    <row r="110" spans="2:10" x14ac:dyDescent="0.25">
      <c r="B110" s="11" t="s">
        <v>688</v>
      </c>
      <c r="C110" s="53" t="s">
        <v>689</v>
      </c>
      <c r="D110" s="50" t="s">
        <v>690</v>
      </c>
      <c r="E110" s="9" t="s">
        <v>681</v>
      </c>
      <c r="F110" s="9" t="s">
        <v>217</v>
      </c>
      <c r="G110" s="24">
        <v>1699</v>
      </c>
      <c r="H110" s="29">
        <v>1472.59</v>
      </c>
      <c r="I110" s="29">
        <v>0.28999999999999998</v>
      </c>
      <c r="J110" s="12" t="s">
        <v>530</v>
      </c>
    </row>
    <row r="111" spans="2:10" x14ac:dyDescent="0.25">
      <c r="B111" s="11" t="s">
        <v>685</v>
      </c>
      <c r="C111" s="53" t="s">
        <v>686</v>
      </c>
      <c r="D111" s="50" t="s">
        <v>687</v>
      </c>
      <c r="E111" s="9" t="s">
        <v>681</v>
      </c>
      <c r="F111" s="9" t="s">
        <v>217</v>
      </c>
      <c r="G111" s="24">
        <v>1699</v>
      </c>
      <c r="H111" s="29">
        <v>1472.59</v>
      </c>
      <c r="I111" s="29">
        <v>0.28999999999999998</v>
      </c>
      <c r="J111" s="12" t="s">
        <v>530</v>
      </c>
    </row>
    <row r="112" spans="2:10" x14ac:dyDescent="0.25">
      <c r="B112" s="11" t="s">
        <v>992</v>
      </c>
      <c r="C112" s="53" t="s">
        <v>985</v>
      </c>
      <c r="D112" s="50" t="s">
        <v>993</v>
      </c>
      <c r="E112" s="9" t="s">
        <v>987</v>
      </c>
      <c r="F112" s="9" t="s">
        <v>113</v>
      </c>
      <c r="G112" s="24">
        <v>1317</v>
      </c>
      <c r="H112" s="29">
        <v>1272.29</v>
      </c>
      <c r="I112" s="29">
        <v>0.25</v>
      </c>
      <c r="J112" s="12" t="s">
        <v>530</v>
      </c>
    </row>
    <row r="113" spans="1:10" x14ac:dyDescent="0.25">
      <c r="B113" s="11" t="s">
        <v>715</v>
      </c>
      <c r="C113" s="53" t="s">
        <v>676</v>
      </c>
      <c r="D113" s="50" t="s">
        <v>716</v>
      </c>
      <c r="E113" s="9" t="s">
        <v>660</v>
      </c>
      <c r="F113" s="9" t="s">
        <v>213</v>
      </c>
      <c r="G113" s="24">
        <v>60</v>
      </c>
      <c r="H113" s="29">
        <v>603.30999999999995</v>
      </c>
      <c r="I113" s="29">
        <v>0.12</v>
      </c>
      <c r="J113" s="12" t="s">
        <v>530</v>
      </c>
    </row>
    <row r="114" spans="1:10" x14ac:dyDescent="0.25">
      <c r="C114" s="56" t="s">
        <v>161</v>
      </c>
      <c r="D114" s="50"/>
      <c r="E114" s="9"/>
      <c r="F114" s="9"/>
      <c r="G114" s="24"/>
      <c r="H114" s="30">
        <v>108105.35</v>
      </c>
      <c r="I114" s="30">
        <v>21.18</v>
      </c>
      <c r="J114" s="12"/>
    </row>
    <row r="115" spans="1:10" x14ac:dyDescent="0.25">
      <c r="C115" s="53"/>
      <c r="D115" s="50"/>
      <c r="E115" s="9"/>
      <c r="F115" s="9"/>
      <c r="G115" s="24"/>
      <c r="H115" s="29"/>
      <c r="I115" s="29"/>
      <c r="J115" s="12"/>
    </row>
    <row r="116" spans="1:10" x14ac:dyDescent="0.25">
      <c r="C116" s="56" t="s">
        <v>8</v>
      </c>
      <c r="D116" s="50"/>
      <c r="E116" s="9"/>
      <c r="F116" s="9"/>
      <c r="G116" s="24"/>
      <c r="H116" s="29" t="s">
        <v>2</v>
      </c>
      <c r="I116" s="29" t="s">
        <v>2</v>
      </c>
      <c r="J116" s="12"/>
    </row>
    <row r="117" spans="1:10" x14ac:dyDescent="0.25">
      <c r="C117" s="53"/>
      <c r="D117" s="50"/>
      <c r="E117" s="9"/>
      <c r="F117" s="9"/>
      <c r="G117" s="24"/>
      <c r="H117" s="29"/>
      <c r="I117" s="29"/>
      <c r="J117" s="12"/>
    </row>
    <row r="118" spans="1:10" x14ac:dyDescent="0.25">
      <c r="C118" s="56" t="s">
        <v>9</v>
      </c>
      <c r="D118" s="50"/>
      <c r="E118" s="9"/>
      <c r="F118" s="9"/>
      <c r="G118" s="24"/>
      <c r="H118" s="29" t="s">
        <v>2</v>
      </c>
      <c r="I118" s="29" t="s">
        <v>2</v>
      </c>
      <c r="J118" s="12"/>
    </row>
    <row r="119" spans="1:10" x14ac:dyDescent="0.25">
      <c r="C119" s="53"/>
      <c r="D119" s="50"/>
      <c r="E119" s="9"/>
      <c r="F119" s="9"/>
      <c r="G119" s="24"/>
      <c r="H119" s="29"/>
      <c r="I119" s="29"/>
      <c r="J119" s="12"/>
    </row>
    <row r="120" spans="1:10" x14ac:dyDescent="0.25">
      <c r="C120" s="56" t="s">
        <v>10</v>
      </c>
      <c r="D120" s="50"/>
      <c r="E120" s="9"/>
      <c r="F120" s="9"/>
      <c r="G120" s="24"/>
      <c r="H120" s="29" t="s">
        <v>2</v>
      </c>
      <c r="I120" s="29" t="s">
        <v>2</v>
      </c>
      <c r="J120" s="12"/>
    </row>
    <row r="121" spans="1:10" x14ac:dyDescent="0.25">
      <c r="C121" s="53"/>
      <c r="D121" s="50"/>
      <c r="E121" s="9"/>
      <c r="F121" s="9"/>
      <c r="G121" s="24"/>
      <c r="H121" s="29"/>
      <c r="I121" s="29"/>
      <c r="J121" s="12"/>
    </row>
    <row r="122" spans="1:10" x14ac:dyDescent="0.25">
      <c r="A122" s="15"/>
      <c r="B122" s="33"/>
      <c r="C122" s="54" t="s">
        <v>11</v>
      </c>
      <c r="D122" s="50"/>
      <c r="E122" s="9"/>
      <c r="F122" s="9"/>
      <c r="G122" s="24"/>
      <c r="H122" s="29"/>
      <c r="I122" s="29"/>
      <c r="J122" s="12"/>
    </row>
    <row r="123" spans="1:10" x14ac:dyDescent="0.25">
      <c r="C123" s="55" t="s">
        <v>13</v>
      </c>
      <c r="D123" s="50"/>
      <c r="E123" s="9"/>
      <c r="F123" s="9"/>
      <c r="G123" s="24"/>
      <c r="H123" s="29"/>
      <c r="I123" s="29"/>
      <c r="J123" s="12"/>
    </row>
    <row r="124" spans="1:10" x14ac:dyDescent="0.25">
      <c r="B124" s="11" t="s">
        <v>1523</v>
      </c>
      <c r="C124" s="53" t="s">
        <v>73</v>
      </c>
      <c r="D124" s="50" t="s">
        <v>1524</v>
      </c>
      <c r="E124" s="9" t="s">
        <v>1007</v>
      </c>
      <c r="F124" s="9" t="s">
        <v>48</v>
      </c>
      <c r="G124" s="24">
        <v>20</v>
      </c>
      <c r="H124" s="29">
        <v>98.69</v>
      </c>
      <c r="I124" s="29">
        <v>0.02</v>
      </c>
      <c r="J124" s="12" t="s">
        <v>530</v>
      </c>
    </row>
    <row r="125" spans="1:10" x14ac:dyDescent="0.25">
      <c r="C125" s="56" t="s">
        <v>161</v>
      </c>
      <c r="D125" s="50"/>
      <c r="E125" s="9"/>
      <c r="F125" s="9"/>
      <c r="G125" s="24"/>
      <c r="H125" s="30">
        <v>98.69</v>
      </c>
      <c r="I125" s="30">
        <v>0.02</v>
      </c>
      <c r="J125" s="12"/>
    </row>
    <row r="126" spans="1:10" x14ac:dyDescent="0.25">
      <c r="C126" s="53"/>
      <c r="D126" s="50"/>
      <c r="E126" s="9"/>
      <c r="F126" s="9"/>
      <c r="G126" s="24"/>
      <c r="H126" s="29"/>
      <c r="I126" s="29"/>
      <c r="J126" s="12"/>
    </row>
    <row r="127" spans="1:10" x14ac:dyDescent="0.25">
      <c r="C127" s="56" t="s">
        <v>14</v>
      </c>
      <c r="D127" s="50"/>
      <c r="E127" s="9"/>
      <c r="F127" s="9"/>
      <c r="G127" s="24"/>
      <c r="H127" s="29" t="s">
        <v>2</v>
      </c>
      <c r="I127" s="29" t="s">
        <v>2</v>
      </c>
      <c r="J127" s="12"/>
    </row>
    <row r="128" spans="1:10" x14ac:dyDescent="0.25">
      <c r="C128" s="53"/>
      <c r="D128" s="50"/>
      <c r="E128" s="9"/>
      <c r="F128" s="9"/>
      <c r="G128" s="24"/>
      <c r="H128" s="29"/>
      <c r="I128" s="29"/>
      <c r="J128" s="12"/>
    </row>
    <row r="129" spans="1:10" x14ac:dyDescent="0.25">
      <c r="C129" s="56" t="s">
        <v>15</v>
      </c>
      <c r="D129" s="50"/>
      <c r="E129" s="9"/>
      <c r="F129" s="9"/>
      <c r="G129" s="24"/>
      <c r="H129" s="29" t="s">
        <v>2</v>
      </c>
      <c r="I129" s="29" t="s">
        <v>2</v>
      </c>
      <c r="J129" s="12"/>
    </row>
    <row r="130" spans="1:10" x14ac:dyDescent="0.25">
      <c r="C130" s="53"/>
      <c r="D130" s="50"/>
      <c r="E130" s="9"/>
      <c r="F130" s="9"/>
      <c r="G130" s="24"/>
      <c r="H130" s="29"/>
      <c r="I130" s="29"/>
      <c r="J130" s="12"/>
    </row>
    <row r="131" spans="1:10" x14ac:dyDescent="0.25">
      <c r="C131" s="56" t="s">
        <v>16</v>
      </c>
      <c r="D131" s="50"/>
      <c r="E131" s="9"/>
      <c r="F131" s="9"/>
      <c r="G131" s="24"/>
      <c r="H131" s="29" t="s">
        <v>2</v>
      </c>
      <c r="I131" s="29" t="s">
        <v>2</v>
      </c>
      <c r="J131" s="12"/>
    </row>
    <row r="132" spans="1:10" x14ac:dyDescent="0.25">
      <c r="C132" s="53"/>
      <c r="D132" s="50"/>
      <c r="E132" s="9"/>
      <c r="F132" s="9"/>
      <c r="G132" s="24"/>
      <c r="H132" s="29"/>
      <c r="I132" s="29"/>
      <c r="J132" s="12"/>
    </row>
    <row r="133" spans="1:10" x14ac:dyDescent="0.25">
      <c r="A133" s="15"/>
      <c r="B133" s="33"/>
      <c r="C133" s="54" t="s">
        <v>17</v>
      </c>
      <c r="D133" s="50"/>
      <c r="E133" s="9"/>
      <c r="F133" s="9"/>
      <c r="G133" s="24"/>
      <c r="H133" s="29"/>
      <c r="I133" s="29"/>
      <c r="J133" s="12"/>
    </row>
    <row r="134" spans="1:10" x14ac:dyDescent="0.25">
      <c r="A134" s="33"/>
      <c r="B134" s="33"/>
      <c r="C134" s="54" t="s">
        <v>18</v>
      </c>
      <c r="D134" s="50"/>
      <c r="E134" s="9"/>
      <c r="F134" s="9"/>
      <c r="G134" s="24"/>
      <c r="H134" s="29" t="s">
        <v>2</v>
      </c>
      <c r="I134" s="29" t="s">
        <v>2</v>
      </c>
      <c r="J134" s="12"/>
    </row>
    <row r="135" spans="1:10" x14ac:dyDescent="0.25">
      <c r="A135" s="33"/>
      <c r="B135" s="33"/>
      <c r="C135" s="54"/>
      <c r="D135" s="50"/>
      <c r="E135" s="9"/>
      <c r="F135" s="9"/>
      <c r="G135" s="24"/>
      <c r="H135" s="29"/>
      <c r="I135" s="29"/>
      <c r="J135" s="12"/>
    </row>
    <row r="136" spans="1:10" x14ac:dyDescent="0.25">
      <c r="A136" s="33"/>
      <c r="B136" s="33"/>
      <c r="C136" s="54" t="s">
        <v>19</v>
      </c>
      <c r="D136" s="50"/>
      <c r="E136" s="9"/>
      <c r="F136" s="9"/>
      <c r="G136" s="24"/>
      <c r="H136" s="29" t="s">
        <v>2</v>
      </c>
      <c r="I136" s="29" t="s">
        <v>2</v>
      </c>
      <c r="J136" s="12"/>
    </row>
    <row r="137" spans="1:10" x14ac:dyDescent="0.25">
      <c r="A137" s="33"/>
      <c r="B137" s="33"/>
      <c r="C137" s="54"/>
      <c r="D137" s="50"/>
      <c r="E137" s="9"/>
      <c r="F137" s="9"/>
      <c r="G137" s="24"/>
      <c r="H137" s="29"/>
      <c r="I137" s="29"/>
      <c r="J137" s="12"/>
    </row>
    <row r="138" spans="1:10" x14ac:dyDescent="0.25">
      <c r="A138" s="33"/>
      <c r="B138" s="33"/>
      <c r="C138" s="54" t="s">
        <v>20</v>
      </c>
      <c r="D138" s="50"/>
      <c r="E138" s="9"/>
      <c r="F138" s="9"/>
      <c r="G138" s="24"/>
      <c r="H138" s="29" t="s">
        <v>2</v>
      </c>
      <c r="I138" s="29" t="s">
        <v>2</v>
      </c>
      <c r="J138" s="12"/>
    </row>
    <row r="139" spans="1:10" x14ac:dyDescent="0.25">
      <c r="A139" s="33"/>
      <c r="B139" s="33"/>
      <c r="C139" s="54"/>
      <c r="D139" s="50"/>
      <c r="E139" s="9"/>
      <c r="F139" s="9"/>
      <c r="G139" s="24"/>
      <c r="H139" s="29"/>
      <c r="I139" s="29"/>
      <c r="J139" s="12"/>
    </row>
    <row r="140" spans="1:10" x14ac:dyDescent="0.25">
      <c r="A140" s="33"/>
      <c r="B140" s="33"/>
      <c r="C140" s="54" t="s">
        <v>21</v>
      </c>
      <c r="D140" s="50"/>
      <c r="E140" s="9"/>
      <c r="F140" s="9"/>
      <c r="G140" s="24"/>
      <c r="H140" s="29" t="s">
        <v>2</v>
      </c>
      <c r="I140" s="29" t="s">
        <v>2</v>
      </c>
      <c r="J140" s="12"/>
    </row>
    <row r="141" spans="1:10" x14ac:dyDescent="0.25">
      <c r="A141" s="33"/>
      <c r="B141" s="33"/>
      <c r="C141" s="54"/>
      <c r="D141" s="50"/>
      <c r="E141" s="9"/>
      <c r="F141" s="9"/>
      <c r="G141" s="24"/>
      <c r="H141" s="29"/>
      <c r="I141" s="29"/>
      <c r="J141" s="12"/>
    </row>
    <row r="142" spans="1:10" x14ac:dyDescent="0.25">
      <c r="C142" s="55" t="s">
        <v>22</v>
      </c>
      <c r="D142" s="50"/>
      <c r="E142" s="9"/>
      <c r="F142" s="9"/>
      <c r="G142" s="24"/>
      <c r="H142" s="29"/>
      <c r="I142" s="29"/>
      <c r="J142" s="12"/>
    </row>
    <row r="143" spans="1:10" x14ac:dyDescent="0.25">
      <c r="B143" s="11" t="s">
        <v>174</v>
      </c>
      <c r="C143" s="53" t="s">
        <v>175</v>
      </c>
      <c r="D143" s="50"/>
      <c r="E143" s="9"/>
      <c r="F143" s="9"/>
      <c r="G143" s="24"/>
      <c r="H143" s="29">
        <v>6257.36</v>
      </c>
      <c r="I143" s="29">
        <v>1.22</v>
      </c>
      <c r="J143" s="12"/>
    </row>
    <row r="144" spans="1:10" x14ac:dyDescent="0.25">
      <c r="C144" s="56" t="s">
        <v>161</v>
      </c>
      <c r="D144" s="50"/>
      <c r="E144" s="9"/>
      <c r="F144" s="9"/>
      <c r="G144" s="24"/>
      <c r="H144" s="30">
        <v>6257.36</v>
      </c>
      <c r="I144" s="30">
        <v>1.22</v>
      </c>
      <c r="J144" s="12"/>
    </row>
    <row r="145" spans="1:10" x14ac:dyDescent="0.25">
      <c r="C145" s="53"/>
      <c r="D145" s="50"/>
      <c r="E145" s="9"/>
      <c r="F145" s="9"/>
      <c r="G145" s="24"/>
      <c r="H145" s="29"/>
      <c r="I145" s="29"/>
      <c r="J145" s="12"/>
    </row>
    <row r="146" spans="1:10" x14ac:dyDescent="0.25">
      <c r="A146" s="15"/>
      <c r="B146" s="33"/>
      <c r="C146" s="54" t="s">
        <v>23</v>
      </c>
      <c r="D146" s="50"/>
      <c r="E146" s="9"/>
      <c r="F146" s="9"/>
      <c r="G146" s="24"/>
      <c r="H146" s="29"/>
      <c r="I146" s="29"/>
      <c r="J146" s="12"/>
    </row>
    <row r="147" spans="1:10" x14ac:dyDescent="0.25">
      <c r="A147" s="33"/>
      <c r="B147" s="33"/>
      <c r="C147" s="57" t="s">
        <v>3687</v>
      </c>
      <c r="D147" s="50"/>
      <c r="E147" s="9"/>
      <c r="F147" s="9"/>
      <c r="G147" s="24"/>
      <c r="H147" s="29" t="s">
        <v>2</v>
      </c>
      <c r="I147" s="29" t="s">
        <v>2</v>
      </c>
      <c r="J147" s="12"/>
    </row>
    <row r="148" spans="1:10" x14ac:dyDescent="0.25">
      <c r="B148" s="11"/>
      <c r="C148" s="53" t="s">
        <v>176</v>
      </c>
      <c r="D148" s="50"/>
      <c r="E148" s="9"/>
      <c r="F148" s="9"/>
      <c r="G148" s="24"/>
      <c r="H148" s="29">
        <v>10574.68</v>
      </c>
      <c r="I148" s="29">
        <v>2.02</v>
      </c>
      <c r="J148" s="12"/>
    </row>
    <row r="149" spans="1:10" x14ac:dyDescent="0.25">
      <c r="C149" s="56" t="s">
        <v>161</v>
      </c>
      <c r="D149" s="50"/>
      <c r="E149" s="9"/>
      <c r="F149" s="9"/>
      <c r="G149" s="24"/>
      <c r="H149" s="30">
        <v>10574.68</v>
      </c>
      <c r="I149" s="30">
        <v>2.02</v>
      </c>
      <c r="J149" s="12"/>
    </row>
    <row r="150" spans="1:10" x14ac:dyDescent="0.25">
      <c r="C150" s="53"/>
      <c r="D150" s="50"/>
      <c r="E150" s="9"/>
      <c r="F150" s="9"/>
      <c r="G150" s="24"/>
      <c r="H150" s="29"/>
      <c r="I150" s="29"/>
      <c r="J150" s="12"/>
    </row>
    <row r="151" spans="1:10" x14ac:dyDescent="0.25">
      <c r="C151" s="58" t="s">
        <v>177</v>
      </c>
      <c r="D151" s="51"/>
      <c r="E151" s="6"/>
      <c r="F151" s="7"/>
      <c r="G151" s="25"/>
      <c r="H151" s="31">
        <v>510910.8</v>
      </c>
      <c r="I151" s="31">
        <f>SUMIFS(I:I,C:C,"Total")</f>
        <v>100</v>
      </c>
      <c r="J151" s="8"/>
    </row>
    <row r="154" spans="1:10" x14ac:dyDescent="0.25">
      <c r="C154" s="1" t="s">
        <v>178</v>
      </c>
    </row>
    <row r="155" spans="1:10" x14ac:dyDescent="0.25">
      <c r="C155" s="2" t="s">
        <v>179</v>
      </c>
    </row>
    <row r="156" spans="1:10" x14ac:dyDescent="0.25">
      <c r="C156" s="2" t="s">
        <v>180</v>
      </c>
    </row>
    <row r="157" spans="1:10" x14ac:dyDescent="0.25">
      <c r="C157" s="2" t="s">
        <v>181</v>
      </c>
    </row>
    <row r="158" spans="1:10" ht="15" x14ac:dyDescent="0.25">
      <c r="C158" s="62" t="s">
        <v>3693</v>
      </c>
    </row>
  </sheetData>
  <sheetCalcPr fullCalcOnLoad="1"/>
  <hyperlinks>
    <hyperlink ref="J2" location="'Index'!A1" display="'Index'!A1"/>
    <hyperlink ref="C158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05"/>
  <sheetViews>
    <sheetView showGridLines="0" zoomScale="90" zoomScaleNormal="90" workbookViewId="0">
      <pane ySplit="6" topLeftCell="A7" activePane="bottomLeft" state="frozen"/>
      <selection pane="bottomLeft" activeCell="C10" sqref="C10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</v>
      </c>
      <c r="J2" s="34" t="s">
        <v>3592</v>
      </c>
    </row>
    <row r="3" spans="1:10" ht="16.5" x14ac:dyDescent="0.3">
      <c r="C3" s="1" t="s">
        <v>26</v>
      </c>
      <c r="D3" s="26" t="s">
        <v>27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1920000</v>
      </c>
      <c r="H10" s="29">
        <v>24479.040000000001</v>
      </c>
      <c r="I10" s="29">
        <v>9.36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1250000</v>
      </c>
      <c r="H11" s="29">
        <v>19389.38</v>
      </c>
      <c r="I11" s="29">
        <v>7.41</v>
      </c>
      <c r="J11" s="12"/>
    </row>
    <row r="12" spans="1:10" x14ac:dyDescent="0.25">
      <c r="B12" s="11" t="s">
        <v>45</v>
      </c>
      <c r="C12" s="53" t="s">
        <v>46</v>
      </c>
      <c r="D12" s="50" t="s">
        <v>47</v>
      </c>
      <c r="E12" s="9"/>
      <c r="F12" s="9" t="s">
        <v>48</v>
      </c>
      <c r="G12" s="24">
        <v>406000</v>
      </c>
      <c r="H12" s="29">
        <v>16541.25</v>
      </c>
      <c r="I12" s="29">
        <v>6.32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3000000</v>
      </c>
      <c r="H13" s="29">
        <v>15378</v>
      </c>
      <c r="I13" s="29">
        <v>5.88</v>
      </c>
      <c r="J13" s="12"/>
    </row>
    <row r="14" spans="1:10" x14ac:dyDescent="0.25">
      <c r="B14" s="11" t="s">
        <v>52</v>
      </c>
      <c r="C14" s="53" t="s">
        <v>53</v>
      </c>
      <c r="D14" s="50" t="s">
        <v>54</v>
      </c>
      <c r="E14" s="9"/>
      <c r="F14" s="9" t="s">
        <v>40</v>
      </c>
      <c r="G14" s="24">
        <v>860000</v>
      </c>
      <c r="H14" s="29">
        <v>13890.72</v>
      </c>
      <c r="I14" s="29">
        <v>5.31</v>
      </c>
      <c r="J14" s="12"/>
    </row>
    <row r="15" spans="1:10" x14ac:dyDescent="0.25">
      <c r="B15" s="11" t="s">
        <v>55</v>
      </c>
      <c r="C15" s="53" t="s">
        <v>56</v>
      </c>
      <c r="D15" s="50" t="s">
        <v>57</v>
      </c>
      <c r="E15" s="9"/>
      <c r="F15" s="9" t="s">
        <v>58</v>
      </c>
      <c r="G15" s="24">
        <v>550000</v>
      </c>
      <c r="H15" s="29">
        <v>11292.88</v>
      </c>
      <c r="I15" s="29">
        <v>4.32</v>
      </c>
      <c r="J15" s="12"/>
    </row>
    <row r="16" spans="1:10" x14ac:dyDescent="0.25">
      <c r="B16" s="11" t="s">
        <v>59</v>
      </c>
      <c r="C16" s="53" t="s">
        <v>60</v>
      </c>
      <c r="D16" s="50" t="s">
        <v>61</v>
      </c>
      <c r="E16" s="9"/>
      <c r="F16" s="9" t="s">
        <v>58</v>
      </c>
      <c r="G16" s="24">
        <v>1620000</v>
      </c>
      <c r="H16" s="29">
        <v>11280.87</v>
      </c>
      <c r="I16" s="29">
        <v>4.3099999999999996</v>
      </c>
      <c r="J16" s="12"/>
    </row>
    <row r="17" spans="2:10" x14ac:dyDescent="0.25">
      <c r="B17" s="11" t="s">
        <v>62</v>
      </c>
      <c r="C17" s="53" t="s">
        <v>63</v>
      </c>
      <c r="D17" s="50" t="s">
        <v>64</v>
      </c>
      <c r="E17" s="9"/>
      <c r="F17" s="9" t="s">
        <v>40</v>
      </c>
      <c r="G17" s="24">
        <v>1500000</v>
      </c>
      <c r="H17" s="29">
        <v>11085.75</v>
      </c>
      <c r="I17" s="29">
        <v>4.24</v>
      </c>
      <c r="J17" s="12"/>
    </row>
    <row r="18" spans="2:10" x14ac:dyDescent="0.25">
      <c r="B18" s="11" t="s">
        <v>65</v>
      </c>
      <c r="C18" s="53" t="s">
        <v>66</v>
      </c>
      <c r="D18" s="50" t="s">
        <v>67</v>
      </c>
      <c r="E18" s="9"/>
      <c r="F18" s="9" t="s">
        <v>68</v>
      </c>
      <c r="G18" s="24">
        <v>800000</v>
      </c>
      <c r="H18" s="29">
        <v>10644.4</v>
      </c>
      <c r="I18" s="29">
        <v>4.07</v>
      </c>
      <c r="J18" s="12"/>
    </row>
    <row r="19" spans="2:10" x14ac:dyDescent="0.25">
      <c r="B19" s="11" t="s">
        <v>69</v>
      </c>
      <c r="C19" s="53" t="s">
        <v>70</v>
      </c>
      <c r="D19" s="50" t="s">
        <v>71</v>
      </c>
      <c r="E19" s="9"/>
      <c r="F19" s="9" t="s">
        <v>40</v>
      </c>
      <c r="G19" s="24">
        <v>3000000</v>
      </c>
      <c r="H19" s="29">
        <v>10255.5</v>
      </c>
      <c r="I19" s="29">
        <v>3.92</v>
      </c>
      <c r="J19" s="12"/>
    </row>
    <row r="20" spans="2:10" x14ac:dyDescent="0.25">
      <c r="B20" s="11" t="s">
        <v>72</v>
      </c>
      <c r="C20" s="53" t="s">
        <v>73</v>
      </c>
      <c r="D20" s="50" t="s">
        <v>74</v>
      </c>
      <c r="E20" s="9"/>
      <c r="F20" s="9" t="s">
        <v>48</v>
      </c>
      <c r="G20" s="24">
        <v>340000</v>
      </c>
      <c r="H20" s="29">
        <v>7810.65</v>
      </c>
      <c r="I20" s="29">
        <v>2.99</v>
      </c>
      <c r="J20" s="12"/>
    </row>
    <row r="21" spans="2:10" x14ac:dyDescent="0.25">
      <c r="B21" s="11" t="s">
        <v>75</v>
      </c>
      <c r="C21" s="53" t="s">
        <v>76</v>
      </c>
      <c r="D21" s="50" t="s">
        <v>77</v>
      </c>
      <c r="E21" s="9"/>
      <c r="F21" s="9" t="s">
        <v>48</v>
      </c>
      <c r="G21" s="24">
        <v>1300000</v>
      </c>
      <c r="H21" s="29">
        <v>7429.5</v>
      </c>
      <c r="I21" s="29">
        <v>2.84</v>
      </c>
      <c r="J21" s="12"/>
    </row>
    <row r="22" spans="2:10" x14ac:dyDescent="0.25">
      <c r="B22" s="11" t="s">
        <v>78</v>
      </c>
      <c r="C22" s="53" t="s">
        <v>79</v>
      </c>
      <c r="D22" s="50" t="s">
        <v>80</v>
      </c>
      <c r="E22" s="9"/>
      <c r="F22" s="9" t="s">
        <v>81</v>
      </c>
      <c r="G22" s="24">
        <v>430000</v>
      </c>
      <c r="H22" s="29">
        <v>7336.45</v>
      </c>
      <c r="I22" s="29">
        <v>2.81</v>
      </c>
      <c r="J22" s="12"/>
    </row>
    <row r="23" spans="2:10" x14ac:dyDescent="0.25">
      <c r="B23" s="11" t="s">
        <v>82</v>
      </c>
      <c r="C23" s="53" t="s">
        <v>83</v>
      </c>
      <c r="D23" s="50" t="s">
        <v>84</v>
      </c>
      <c r="E23" s="9"/>
      <c r="F23" s="9" t="s">
        <v>85</v>
      </c>
      <c r="G23" s="24">
        <v>1350000</v>
      </c>
      <c r="H23" s="29">
        <v>5973.08</v>
      </c>
      <c r="I23" s="29">
        <v>2.2799999999999998</v>
      </c>
      <c r="J23" s="12"/>
    </row>
    <row r="24" spans="2:10" x14ac:dyDescent="0.25">
      <c r="B24" s="11" t="s">
        <v>86</v>
      </c>
      <c r="C24" s="53" t="s">
        <v>87</v>
      </c>
      <c r="D24" s="50" t="s">
        <v>88</v>
      </c>
      <c r="E24" s="9"/>
      <c r="F24" s="9" t="s">
        <v>48</v>
      </c>
      <c r="G24" s="24">
        <v>425000</v>
      </c>
      <c r="H24" s="29">
        <v>5792.33</v>
      </c>
      <c r="I24" s="29">
        <v>2.21</v>
      </c>
      <c r="J24" s="12"/>
    </row>
    <row r="25" spans="2:10" x14ac:dyDescent="0.25">
      <c r="B25" s="11" t="s">
        <v>89</v>
      </c>
      <c r="C25" s="53" t="s">
        <v>90</v>
      </c>
      <c r="D25" s="50" t="s">
        <v>91</v>
      </c>
      <c r="E25" s="9"/>
      <c r="F25" s="9" t="s">
        <v>92</v>
      </c>
      <c r="G25" s="24">
        <v>445250</v>
      </c>
      <c r="H25" s="29">
        <v>5163.5600000000004</v>
      </c>
      <c r="I25" s="29">
        <v>1.97</v>
      </c>
      <c r="J25" s="12"/>
    </row>
    <row r="26" spans="2:10" x14ac:dyDescent="0.25">
      <c r="B26" s="11" t="s">
        <v>93</v>
      </c>
      <c r="C26" s="53" t="s">
        <v>94</v>
      </c>
      <c r="D26" s="50" t="s">
        <v>95</v>
      </c>
      <c r="E26" s="9"/>
      <c r="F26" s="9" t="s">
        <v>96</v>
      </c>
      <c r="G26" s="24">
        <v>330000</v>
      </c>
      <c r="H26" s="29">
        <v>5023.1000000000004</v>
      </c>
      <c r="I26" s="29">
        <v>1.92</v>
      </c>
      <c r="J26" s="12"/>
    </row>
    <row r="27" spans="2:10" x14ac:dyDescent="0.25">
      <c r="B27" s="11" t="s">
        <v>97</v>
      </c>
      <c r="C27" s="53" t="s">
        <v>98</v>
      </c>
      <c r="D27" s="50" t="s">
        <v>99</v>
      </c>
      <c r="E27" s="9"/>
      <c r="F27" s="9" t="s">
        <v>100</v>
      </c>
      <c r="G27" s="24">
        <v>900000</v>
      </c>
      <c r="H27" s="29">
        <v>4774.95</v>
      </c>
      <c r="I27" s="29">
        <v>1.83</v>
      </c>
      <c r="J27" s="12"/>
    </row>
    <row r="28" spans="2:10" x14ac:dyDescent="0.25">
      <c r="B28" s="11" t="s">
        <v>101</v>
      </c>
      <c r="C28" s="53" t="s">
        <v>102</v>
      </c>
      <c r="D28" s="50" t="s">
        <v>103</v>
      </c>
      <c r="E28" s="9"/>
      <c r="F28" s="9" t="s">
        <v>96</v>
      </c>
      <c r="G28" s="24">
        <v>107600</v>
      </c>
      <c r="H28" s="29">
        <v>4582.79</v>
      </c>
      <c r="I28" s="29">
        <v>1.75</v>
      </c>
      <c r="J28" s="12"/>
    </row>
    <row r="29" spans="2:10" x14ac:dyDescent="0.25">
      <c r="B29" s="11" t="s">
        <v>104</v>
      </c>
      <c r="C29" s="53" t="s">
        <v>105</v>
      </c>
      <c r="D29" s="50" t="s">
        <v>106</v>
      </c>
      <c r="E29" s="9"/>
      <c r="F29" s="9" t="s">
        <v>100</v>
      </c>
      <c r="G29" s="24">
        <v>20000</v>
      </c>
      <c r="H29" s="29">
        <v>4576.28</v>
      </c>
      <c r="I29" s="29">
        <v>1.75</v>
      </c>
      <c r="J29" s="12"/>
    </row>
    <row r="30" spans="2:10" x14ac:dyDescent="0.25">
      <c r="B30" s="11" t="s">
        <v>107</v>
      </c>
      <c r="C30" s="53" t="s">
        <v>108</v>
      </c>
      <c r="D30" s="50" t="s">
        <v>109</v>
      </c>
      <c r="E30" s="9"/>
      <c r="F30" s="9" t="s">
        <v>81</v>
      </c>
      <c r="G30" s="24">
        <v>290000</v>
      </c>
      <c r="H30" s="29">
        <v>4275.18</v>
      </c>
      <c r="I30" s="29">
        <v>1.63</v>
      </c>
      <c r="J30" s="12"/>
    </row>
    <row r="31" spans="2:10" x14ac:dyDescent="0.25">
      <c r="B31" s="11" t="s">
        <v>110</v>
      </c>
      <c r="C31" s="53" t="s">
        <v>111</v>
      </c>
      <c r="D31" s="50" t="s">
        <v>112</v>
      </c>
      <c r="E31" s="9"/>
      <c r="F31" s="9" t="s">
        <v>113</v>
      </c>
      <c r="G31" s="24">
        <v>290000</v>
      </c>
      <c r="H31" s="29">
        <v>4188.18</v>
      </c>
      <c r="I31" s="29">
        <v>1.6</v>
      </c>
      <c r="J31" s="12"/>
    </row>
    <row r="32" spans="2:10" x14ac:dyDescent="0.25">
      <c r="B32" s="11" t="s">
        <v>114</v>
      </c>
      <c r="C32" s="53" t="s">
        <v>115</v>
      </c>
      <c r="D32" s="50" t="s">
        <v>116</v>
      </c>
      <c r="E32" s="9"/>
      <c r="F32" s="9" t="s">
        <v>117</v>
      </c>
      <c r="G32" s="24">
        <v>700000</v>
      </c>
      <c r="H32" s="29">
        <v>3795.75</v>
      </c>
      <c r="I32" s="29">
        <v>1.45</v>
      </c>
      <c r="J32" s="12"/>
    </row>
    <row r="33" spans="2:10" x14ac:dyDescent="0.25">
      <c r="B33" s="11" t="s">
        <v>118</v>
      </c>
      <c r="C33" s="53" t="s">
        <v>119</v>
      </c>
      <c r="D33" s="50" t="s">
        <v>120</v>
      </c>
      <c r="E33" s="9"/>
      <c r="F33" s="9" t="s">
        <v>81</v>
      </c>
      <c r="G33" s="24">
        <v>40000</v>
      </c>
      <c r="H33" s="29">
        <v>3538.68</v>
      </c>
      <c r="I33" s="29">
        <v>1.35</v>
      </c>
      <c r="J33" s="12"/>
    </row>
    <row r="34" spans="2:10" x14ac:dyDescent="0.25">
      <c r="B34" s="11" t="s">
        <v>121</v>
      </c>
      <c r="C34" s="53" t="s">
        <v>122</v>
      </c>
      <c r="D34" s="50" t="s">
        <v>123</v>
      </c>
      <c r="E34" s="9"/>
      <c r="F34" s="9" t="s">
        <v>96</v>
      </c>
      <c r="G34" s="24">
        <v>16824</v>
      </c>
      <c r="H34" s="29">
        <v>3532.46</v>
      </c>
      <c r="I34" s="29">
        <v>1.35</v>
      </c>
      <c r="J34" s="12"/>
    </row>
    <row r="35" spans="2:10" x14ac:dyDescent="0.25">
      <c r="B35" s="11" t="s">
        <v>124</v>
      </c>
      <c r="C35" s="53" t="s">
        <v>125</v>
      </c>
      <c r="D35" s="50" t="s">
        <v>126</v>
      </c>
      <c r="E35" s="9"/>
      <c r="F35" s="9" t="s">
        <v>48</v>
      </c>
      <c r="G35" s="24">
        <v>680000</v>
      </c>
      <c r="H35" s="29">
        <v>3416.66</v>
      </c>
      <c r="I35" s="29">
        <v>1.31</v>
      </c>
      <c r="J35" s="12"/>
    </row>
    <row r="36" spans="2:10" x14ac:dyDescent="0.25">
      <c r="B36" s="11" t="s">
        <v>127</v>
      </c>
      <c r="C36" s="53" t="s">
        <v>128</v>
      </c>
      <c r="D36" s="50" t="s">
        <v>129</v>
      </c>
      <c r="E36" s="9"/>
      <c r="F36" s="9" t="s">
        <v>100</v>
      </c>
      <c r="G36" s="24">
        <v>2000000</v>
      </c>
      <c r="H36" s="29">
        <v>3230</v>
      </c>
      <c r="I36" s="29">
        <v>1.24</v>
      </c>
      <c r="J36" s="12"/>
    </row>
    <row r="37" spans="2:10" x14ac:dyDescent="0.25">
      <c r="B37" s="11" t="s">
        <v>130</v>
      </c>
      <c r="C37" s="53" t="s">
        <v>131</v>
      </c>
      <c r="D37" s="50" t="s">
        <v>132</v>
      </c>
      <c r="E37" s="9"/>
      <c r="F37" s="9" t="s">
        <v>44</v>
      </c>
      <c r="G37" s="24">
        <v>600000</v>
      </c>
      <c r="H37" s="29">
        <v>3069.3</v>
      </c>
      <c r="I37" s="29">
        <v>1.17</v>
      </c>
      <c r="J37" s="12"/>
    </row>
    <row r="38" spans="2:10" x14ac:dyDescent="0.25">
      <c r="B38" s="11" t="s">
        <v>133</v>
      </c>
      <c r="C38" s="53" t="s">
        <v>134</v>
      </c>
      <c r="D38" s="50" t="s">
        <v>135</v>
      </c>
      <c r="E38" s="9"/>
      <c r="F38" s="9" t="s">
        <v>136</v>
      </c>
      <c r="G38" s="24">
        <v>1400000</v>
      </c>
      <c r="H38" s="29">
        <v>2802.1</v>
      </c>
      <c r="I38" s="29">
        <v>1.07</v>
      </c>
      <c r="J38" s="12"/>
    </row>
    <row r="39" spans="2:10" x14ac:dyDescent="0.25">
      <c r="B39" s="11" t="s">
        <v>137</v>
      </c>
      <c r="C39" s="53" t="s">
        <v>138</v>
      </c>
      <c r="D39" s="50" t="s">
        <v>139</v>
      </c>
      <c r="E39" s="9"/>
      <c r="F39" s="9" t="s">
        <v>140</v>
      </c>
      <c r="G39" s="24">
        <v>650000</v>
      </c>
      <c r="H39" s="29">
        <v>2778.75</v>
      </c>
      <c r="I39" s="29">
        <v>1.06</v>
      </c>
      <c r="J39" s="12"/>
    </row>
    <row r="40" spans="2:10" x14ac:dyDescent="0.25">
      <c r="B40" s="11" t="s">
        <v>141</v>
      </c>
      <c r="C40" s="53" t="s">
        <v>142</v>
      </c>
      <c r="D40" s="50" t="s">
        <v>143</v>
      </c>
      <c r="E40" s="9"/>
      <c r="F40" s="9" t="s">
        <v>58</v>
      </c>
      <c r="G40" s="24">
        <v>235000</v>
      </c>
      <c r="H40" s="29">
        <v>2649.98</v>
      </c>
      <c r="I40" s="29">
        <v>1.01</v>
      </c>
      <c r="J40" s="12"/>
    </row>
    <row r="41" spans="2:10" x14ac:dyDescent="0.25">
      <c r="B41" s="11" t="s">
        <v>144</v>
      </c>
      <c r="C41" s="53" t="s">
        <v>145</v>
      </c>
      <c r="D41" s="50" t="s">
        <v>146</v>
      </c>
      <c r="E41" s="9"/>
      <c r="F41" s="9" t="s">
        <v>100</v>
      </c>
      <c r="G41" s="24">
        <v>100000</v>
      </c>
      <c r="H41" s="29">
        <v>2433.5500000000002</v>
      </c>
      <c r="I41" s="29">
        <v>0.93</v>
      </c>
      <c r="J41" s="12"/>
    </row>
    <row r="42" spans="2:10" x14ac:dyDescent="0.25">
      <c r="B42" s="11" t="s">
        <v>147</v>
      </c>
      <c r="C42" s="53" t="s">
        <v>148</v>
      </c>
      <c r="D42" s="50" t="s">
        <v>149</v>
      </c>
      <c r="E42" s="9"/>
      <c r="F42" s="9" t="s">
        <v>81</v>
      </c>
      <c r="G42" s="24">
        <v>150000</v>
      </c>
      <c r="H42" s="29">
        <v>2427.3000000000002</v>
      </c>
      <c r="I42" s="29">
        <v>0.93</v>
      </c>
      <c r="J42" s="12"/>
    </row>
    <row r="43" spans="2:10" x14ac:dyDescent="0.25">
      <c r="B43" s="11" t="s">
        <v>150</v>
      </c>
      <c r="C43" s="53" t="s">
        <v>151</v>
      </c>
      <c r="D43" s="50" t="s">
        <v>152</v>
      </c>
      <c r="E43" s="9"/>
      <c r="F43" s="9" t="s">
        <v>153</v>
      </c>
      <c r="G43" s="24">
        <v>108000</v>
      </c>
      <c r="H43" s="29">
        <v>2191.4299999999998</v>
      </c>
      <c r="I43" s="29">
        <v>0.84</v>
      </c>
      <c r="J43" s="12"/>
    </row>
    <row r="44" spans="2:10" x14ac:dyDescent="0.25">
      <c r="B44" s="11" t="s">
        <v>154</v>
      </c>
      <c r="C44" s="53" t="s">
        <v>155</v>
      </c>
      <c r="D44" s="50" t="s">
        <v>156</v>
      </c>
      <c r="E44" s="9"/>
      <c r="F44" s="9" t="s">
        <v>81</v>
      </c>
      <c r="G44" s="24">
        <v>80000</v>
      </c>
      <c r="H44" s="29">
        <v>1628.24</v>
      </c>
      <c r="I44" s="29">
        <v>0.62</v>
      </c>
      <c r="J44" s="12"/>
    </row>
    <row r="45" spans="2:10" x14ac:dyDescent="0.25">
      <c r="B45" s="11" t="s">
        <v>157</v>
      </c>
      <c r="C45" s="53" t="s">
        <v>158</v>
      </c>
      <c r="D45" s="50" t="s">
        <v>159</v>
      </c>
      <c r="E45" s="9"/>
      <c r="F45" s="9" t="s">
        <v>160</v>
      </c>
      <c r="G45" s="24">
        <v>450000</v>
      </c>
      <c r="H45" s="29">
        <v>1221.75</v>
      </c>
      <c r="I45" s="29">
        <v>0.47</v>
      </c>
      <c r="J45" s="12"/>
    </row>
    <row r="46" spans="2:10" x14ac:dyDescent="0.25">
      <c r="C46" s="56" t="s">
        <v>161</v>
      </c>
      <c r="D46" s="50"/>
      <c r="E46" s="9"/>
      <c r="F46" s="9"/>
      <c r="G46" s="24"/>
      <c r="H46" s="30">
        <v>249879.79</v>
      </c>
      <c r="I46" s="30">
        <v>95.52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5" t="s">
        <v>3</v>
      </c>
      <c r="D48" s="50"/>
      <c r="E48" s="9"/>
      <c r="F48" s="9"/>
      <c r="G48" s="24"/>
      <c r="H48" s="29"/>
      <c r="I48" s="29"/>
      <c r="J48" s="12"/>
    </row>
    <row r="49" spans="2:10" x14ac:dyDescent="0.25">
      <c r="B49" s="11" t="s">
        <v>162</v>
      </c>
      <c r="C49" s="53" t="s">
        <v>163</v>
      </c>
      <c r="D49" s="50" t="s">
        <v>164</v>
      </c>
      <c r="E49" s="9"/>
      <c r="F49" s="9" t="s">
        <v>58</v>
      </c>
      <c r="G49" s="24">
        <v>27000</v>
      </c>
      <c r="H49" s="59">
        <v>0</v>
      </c>
      <c r="I49" s="29" t="s">
        <v>3688</v>
      </c>
      <c r="J49" s="12" t="s">
        <v>3691</v>
      </c>
    </row>
    <row r="50" spans="2:10" x14ac:dyDescent="0.25">
      <c r="B50" s="11" t="s">
        <v>165</v>
      </c>
      <c r="C50" s="53" t="s">
        <v>166</v>
      </c>
      <c r="D50" s="50" t="s">
        <v>167</v>
      </c>
      <c r="E50" s="9"/>
      <c r="F50" s="9" t="s">
        <v>58</v>
      </c>
      <c r="G50" s="24">
        <v>80000</v>
      </c>
      <c r="H50" s="59">
        <v>0</v>
      </c>
      <c r="I50" s="29" t="s">
        <v>3688</v>
      </c>
      <c r="J50" s="12" t="s">
        <v>3691</v>
      </c>
    </row>
    <row r="51" spans="2:10" x14ac:dyDescent="0.25">
      <c r="C51" s="56" t="s">
        <v>161</v>
      </c>
      <c r="D51" s="50"/>
      <c r="E51" s="9"/>
      <c r="F51" s="9"/>
      <c r="G51" s="24"/>
      <c r="H51" s="60">
        <v>0</v>
      </c>
      <c r="I51" s="30" t="s">
        <v>3688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6" t="s">
        <v>4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2:10" x14ac:dyDescent="0.25">
      <c r="C54" s="53"/>
      <c r="D54" s="50"/>
      <c r="E54" s="9"/>
      <c r="F54" s="9"/>
      <c r="G54" s="24"/>
      <c r="H54" s="29"/>
      <c r="I54" s="29"/>
      <c r="J54" s="12"/>
    </row>
    <row r="55" spans="2:10" x14ac:dyDescent="0.25">
      <c r="C55" s="56" t="s">
        <v>5</v>
      </c>
      <c r="D55" s="50"/>
      <c r="E55" s="9"/>
      <c r="F55" s="9"/>
      <c r="G55" s="24"/>
      <c r="H55" s="29"/>
      <c r="I55" s="29"/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6" t="s">
        <v>6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6" t="s">
        <v>7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8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9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10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11</v>
      </c>
      <c r="D67" s="50"/>
      <c r="E67" s="9"/>
      <c r="F67" s="9"/>
      <c r="G67" s="24"/>
      <c r="H67" s="29"/>
      <c r="I67" s="29"/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13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14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6" t="s">
        <v>15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6" t="s">
        <v>16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17</v>
      </c>
      <c r="D77" s="50"/>
      <c r="E77" s="9"/>
      <c r="F77" s="9"/>
      <c r="G77" s="24"/>
      <c r="H77" s="29"/>
      <c r="I77" s="29"/>
      <c r="J77" s="12"/>
    </row>
    <row r="78" spans="1:10" x14ac:dyDescent="0.25">
      <c r="C78" s="55" t="s">
        <v>18</v>
      </c>
      <c r="D78" s="50"/>
      <c r="E78" s="9"/>
      <c r="F78" s="9"/>
      <c r="G78" s="24"/>
      <c r="H78" s="29"/>
      <c r="I78" s="29"/>
      <c r="J78" s="12"/>
    </row>
    <row r="79" spans="1:10" x14ac:dyDescent="0.25">
      <c r="B79" s="11" t="s">
        <v>168</v>
      </c>
      <c r="C79" s="53" t="s">
        <v>169</v>
      </c>
      <c r="D79" s="50" t="s">
        <v>170</v>
      </c>
      <c r="E79" s="9"/>
      <c r="F79" s="9" t="s">
        <v>171</v>
      </c>
      <c r="G79" s="24">
        <v>5398.6886999999997</v>
      </c>
      <c r="H79" s="29">
        <v>237.14</v>
      </c>
      <c r="I79" s="29">
        <v>0.09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237.14</v>
      </c>
      <c r="I80" s="30">
        <v>0.09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19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20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5" t="s">
        <v>21</v>
      </c>
      <c r="D86" s="50"/>
      <c r="E86" s="9"/>
      <c r="F86" s="9"/>
      <c r="G86" s="24"/>
      <c r="H86" s="29"/>
      <c r="I86" s="29"/>
      <c r="J86" s="12"/>
    </row>
    <row r="87" spans="1:10" x14ac:dyDescent="0.25">
      <c r="B87" s="11" t="s">
        <v>172</v>
      </c>
      <c r="C87" s="53" t="s">
        <v>173</v>
      </c>
      <c r="D87" s="50"/>
      <c r="E87" s="9"/>
      <c r="F87" s="9"/>
      <c r="G87" s="24"/>
      <c r="H87" s="29">
        <v>2500</v>
      </c>
      <c r="I87" s="29">
        <v>0.96</v>
      </c>
      <c r="J87" s="12"/>
    </row>
    <row r="88" spans="1:10" x14ac:dyDescent="0.25">
      <c r="C88" s="56" t="s">
        <v>161</v>
      </c>
      <c r="D88" s="50"/>
      <c r="E88" s="9"/>
      <c r="F88" s="9"/>
      <c r="G88" s="24"/>
      <c r="H88" s="30">
        <v>2500</v>
      </c>
      <c r="I88" s="30">
        <v>0.96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C90" s="55" t="s">
        <v>22</v>
      </c>
      <c r="D90" s="50"/>
      <c r="E90" s="9"/>
      <c r="F90" s="9"/>
      <c r="G90" s="24"/>
      <c r="H90" s="29"/>
      <c r="I90" s="29"/>
      <c r="J90" s="12"/>
    </row>
    <row r="91" spans="1:10" x14ac:dyDescent="0.25">
      <c r="B91" s="11" t="s">
        <v>174</v>
      </c>
      <c r="C91" s="53" t="s">
        <v>175</v>
      </c>
      <c r="D91" s="50"/>
      <c r="E91" s="9"/>
      <c r="F91" s="9"/>
      <c r="G91" s="24"/>
      <c r="H91" s="29">
        <v>5646.11</v>
      </c>
      <c r="I91" s="29">
        <v>2.16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5646.11</v>
      </c>
      <c r="I92" s="30">
        <v>2.16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A94" s="15"/>
      <c r="B94" s="33"/>
      <c r="C94" s="54" t="s">
        <v>23</v>
      </c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7" t="s">
        <v>3687</v>
      </c>
      <c r="D95" s="50"/>
      <c r="E95" s="9"/>
      <c r="F95" s="9"/>
      <c r="G95" s="24"/>
      <c r="H95" s="29">
        <v>1625</v>
      </c>
      <c r="I95" s="29">
        <v>0.62</v>
      </c>
      <c r="J95" s="12"/>
    </row>
    <row r="96" spans="1:10" x14ac:dyDescent="0.25">
      <c r="B96" s="11"/>
      <c r="C96" s="53" t="s">
        <v>176</v>
      </c>
      <c r="D96" s="50"/>
      <c r="E96" s="9"/>
      <c r="F96" s="9"/>
      <c r="G96" s="24"/>
      <c r="H96" s="29">
        <v>1634.15</v>
      </c>
      <c r="I96" s="29">
        <v>0.65</v>
      </c>
      <c r="J96" s="12"/>
    </row>
    <row r="97" spans="3:10" x14ac:dyDescent="0.25">
      <c r="C97" s="56" t="s">
        <v>161</v>
      </c>
      <c r="D97" s="50"/>
      <c r="E97" s="9"/>
      <c r="F97" s="9"/>
      <c r="G97" s="24"/>
      <c r="H97" s="30">
        <v>3259.15</v>
      </c>
      <c r="I97" s="30">
        <v>1.27</v>
      </c>
      <c r="J97" s="12"/>
    </row>
    <row r="98" spans="3:10" x14ac:dyDescent="0.25">
      <c r="C98" s="53"/>
      <c r="D98" s="50"/>
      <c r="E98" s="9"/>
      <c r="F98" s="9"/>
      <c r="G98" s="24"/>
      <c r="H98" s="29"/>
      <c r="I98" s="29"/>
      <c r="J98" s="12"/>
    </row>
    <row r="99" spans="3:10" x14ac:dyDescent="0.25">
      <c r="C99" s="58" t="s">
        <v>177</v>
      </c>
      <c r="D99" s="51"/>
      <c r="E99" s="6"/>
      <c r="F99" s="7"/>
      <c r="G99" s="25"/>
      <c r="H99" s="31">
        <v>261522.19</v>
      </c>
      <c r="I99" s="31">
        <f>SUMIFS(I:I,C:C,"Total")</f>
        <v>99.999999999999986</v>
      </c>
      <c r="J99" s="8"/>
    </row>
    <row r="102" spans="3:10" x14ac:dyDescent="0.25">
      <c r="C102" s="1" t="s">
        <v>178</v>
      </c>
    </row>
    <row r="103" spans="3:10" x14ac:dyDescent="0.25">
      <c r="C103" s="2" t="s">
        <v>179</v>
      </c>
    </row>
    <row r="104" spans="3:10" x14ac:dyDescent="0.25">
      <c r="C104" s="2" t="s">
        <v>180</v>
      </c>
    </row>
    <row r="105" spans="3:10" x14ac:dyDescent="0.25">
      <c r="C10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J94"/>
  <sheetViews>
    <sheetView showGridLines="0" zoomScale="90" zoomScaleNormal="90" workbookViewId="0">
      <pane ySplit="6" topLeftCell="A25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1525</v>
      </c>
      <c r="J2" s="34" t="s">
        <v>3592</v>
      </c>
    </row>
    <row r="3" spans="1:10" ht="16.5" x14ac:dyDescent="0.3">
      <c r="C3" s="1" t="s">
        <v>26</v>
      </c>
      <c r="D3" s="26" t="s">
        <v>1526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4700000</v>
      </c>
      <c r="H10" s="29">
        <v>59922.65</v>
      </c>
      <c r="I10" s="29">
        <v>9.18</v>
      </c>
      <c r="J10" s="12"/>
    </row>
    <row r="11" spans="1:10" x14ac:dyDescent="0.25">
      <c r="B11" s="11" t="s">
        <v>69</v>
      </c>
      <c r="C11" s="53" t="s">
        <v>70</v>
      </c>
      <c r="D11" s="50" t="s">
        <v>71</v>
      </c>
      <c r="E11" s="9"/>
      <c r="F11" s="9" t="s">
        <v>40</v>
      </c>
      <c r="G11" s="24">
        <v>15002000</v>
      </c>
      <c r="H11" s="29">
        <v>51284.34</v>
      </c>
      <c r="I11" s="29">
        <v>7.86</v>
      </c>
      <c r="J11" s="12"/>
    </row>
    <row r="12" spans="1:10" x14ac:dyDescent="0.25">
      <c r="B12" s="11" t="s">
        <v>45</v>
      </c>
      <c r="C12" s="53" t="s">
        <v>46</v>
      </c>
      <c r="D12" s="50" t="s">
        <v>47</v>
      </c>
      <c r="E12" s="9"/>
      <c r="F12" s="9" t="s">
        <v>48</v>
      </c>
      <c r="G12" s="24">
        <v>1130722</v>
      </c>
      <c r="H12" s="29">
        <v>46067.88</v>
      </c>
      <c r="I12" s="29">
        <v>7.06</v>
      </c>
      <c r="J12" s="12"/>
    </row>
    <row r="13" spans="1:10" x14ac:dyDescent="0.25">
      <c r="B13" s="11" t="s">
        <v>403</v>
      </c>
      <c r="C13" s="53" t="s">
        <v>404</v>
      </c>
      <c r="D13" s="50" t="s">
        <v>405</v>
      </c>
      <c r="E13" s="9"/>
      <c r="F13" s="9" t="s">
        <v>81</v>
      </c>
      <c r="G13" s="24">
        <v>370000</v>
      </c>
      <c r="H13" s="29">
        <v>42180.19</v>
      </c>
      <c r="I13" s="29">
        <v>6.46</v>
      </c>
      <c r="J13" s="12"/>
    </row>
    <row r="14" spans="1:10" x14ac:dyDescent="0.25">
      <c r="B14" s="11" t="s">
        <v>82</v>
      </c>
      <c r="C14" s="53" t="s">
        <v>83</v>
      </c>
      <c r="D14" s="50" t="s">
        <v>84</v>
      </c>
      <c r="E14" s="9"/>
      <c r="F14" s="9" t="s">
        <v>85</v>
      </c>
      <c r="G14" s="24">
        <v>9000000</v>
      </c>
      <c r="H14" s="29">
        <v>39820.5</v>
      </c>
      <c r="I14" s="29">
        <v>6.1</v>
      </c>
      <c r="J14" s="12"/>
    </row>
    <row r="15" spans="1:10" x14ac:dyDescent="0.25">
      <c r="B15" s="11" t="s">
        <v>62</v>
      </c>
      <c r="C15" s="53" t="s">
        <v>63</v>
      </c>
      <c r="D15" s="50" t="s">
        <v>64</v>
      </c>
      <c r="E15" s="9"/>
      <c r="F15" s="9" t="s">
        <v>40</v>
      </c>
      <c r="G15" s="24">
        <v>4700000</v>
      </c>
      <c r="H15" s="29">
        <v>34735.35</v>
      </c>
      <c r="I15" s="29">
        <v>5.32</v>
      </c>
      <c r="J15" s="12"/>
    </row>
    <row r="16" spans="1:10" x14ac:dyDescent="0.25">
      <c r="B16" s="11" t="s">
        <v>415</v>
      </c>
      <c r="C16" s="53" t="s">
        <v>416</v>
      </c>
      <c r="D16" s="50" t="s">
        <v>417</v>
      </c>
      <c r="E16" s="9"/>
      <c r="F16" s="9" t="s">
        <v>153</v>
      </c>
      <c r="G16" s="24">
        <v>1862602</v>
      </c>
      <c r="H16" s="29">
        <v>33269.800000000003</v>
      </c>
      <c r="I16" s="29">
        <v>5.0999999999999996</v>
      </c>
      <c r="J16" s="12"/>
    </row>
    <row r="17" spans="2:10" x14ac:dyDescent="0.25">
      <c r="B17" s="11" t="s">
        <v>52</v>
      </c>
      <c r="C17" s="53" t="s">
        <v>53</v>
      </c>
      <c r="D17" s="50" t="s">
        <v>54</v>
      </c>
      <c r="E17" s="9"/>
      <c r="F17" s="9" t="s">
        <v>40</v>
      </c>
      <c r="G17" s="24">
        <v>1900000</v>
      </c>
      <c r="H17" s="29">
        <v>30688.799999999999</v>
      </c>
      <c r="I17" s="29">
        <v>4.7</v>
      </c>
      <c r="J17" s="12"/>
    </row>
    <row r="18" spans="2:10" x14ac:dyDescent="0.25">
      <c r="B18" s="11" t="s">
        <v>86</v>
      </c>
      <c r="C18" s="53" t="s">
        <v>87</v>
      </c>
      <c r="D18" s="50" t="s">
        <v>88</v>
      </c>
      <c r="E18" s="9"/>
      <c r="F18" s="9" t="s">
        <v>48</v>
      </c>
      <c r="G18" s="24">
        <v>2000000</v>
      </c>
      <c r="H18" s="29">
        <v>27258</v>
      </c>
      <c r="I18" s="29">
        <v>4.18</v>
      </c>
      <c r="J18" s="12"/>
    </row>
    <row r="19" spans="2:10" x14ac:dyDescent="0.25">
      <c r="B19" s="11" t="s">
        <v>198</v>
      </c>
      <c r="C19" s="53" t="s">
        <v>199</v>
      </c>
      <c r="D19" s="50" t="s">
        <v>200</v>
      </c>
      <c r="E19" s="9"/>
      <c r="F19" s="9" t="s">
        <v>92</v>
      </c>
      <c r="G19" s="24">
        <v>4000000</v>
      </c>
      <c r="H19" s="29">
        <v>23430</v>
      </c>
      <c r="I19" s="29">
        <v>3.59</v>
      </c>
      <c r="J19" s="12"/>
    </row>
    <row r="20" spans="2:10" x14ac:dyDescent="0.25">
      <c r="B20" s="11" t="s">
        <v>328</v>
      </c>
      <c r="C20" s="53" t="s">
        <v>329</v>
      </c>
      <c r="D20" s="50" t="s">
        <v>330</v>
      </c>
      <c r="E20" s="9"/>
      <c r="F20" s="9" t="s">
        <v>227</v>
      </c>
      <c r="G20" s="24">
        <v>43000000</v>
      </c>
      <c r="H20" s="29">
        <v>22919</v>
      </c>
      <c r="I20" s="29">
        <v>3.51</v>
      </c>
      <c r="J20" s="12"/>
    </row>
    <row r="21" spans="2:10" x14ac:dyDescent="0.25">
      <c r="B21" s="11" t="s">
        <v>780</v>
      </c>
      <c r="C21" s="53" t="s">
        <v>297</v>
      </c>
      <c r="D21" s="50" t="s">
        <v>781</v>
      </c>
      <c r="E21" s="9"/>
      <c r="F21" s="9" t="s">
        <v>81</v>
      </c>
      <c r="G21" s="24">
        <v>3926307</v>
      </c>
      <c r="H21" s="29">
        <v>22762.76</v>
      </c>
      <c r="I21" s="29">
        <v>3.49</v>
      </c>
      <c r="J21" s="12"/>
    </row>
    <row r="22" spans="2:10" x14ac:dyDescent="0.25">
      <c r="B22" s="11" t="s">
        <v>322</v>
      </c>
      <c r="C22" s="53" t="s">
        <v>323</v>
      </c>
      <c r="D22" s="50" t="s">
        <v>324</v>
      </c>
      <c r="E22" s="9"/>
      <c r="F22" s="9" t="s">
        <v>217</v>
      </c>
      <c r="G22" s="24">
        <v>7000000</v>
      </c>
      <c r="H22" s="29">
        <v>19607</v>
      </c>
      <c r="I22" s="29">
        <v>3</v>
      </c>
      <c r="J22" s="12"/>
    </row>
    <row r="23" spans="2:10" x14ac:dyDescent="0.25">
      <c r="B23" s="11" t="s">
        <v>246</v>
      </c>
      <c r="C23" s="53" t="s">
        <v>247</v>
      </c>
      <c r="D23" s="50" t="s">
        <v>248</v>
      </c>
      <c r="E23" s="9"/>
      <c r="F23" s="9" t="s">
        <v>81</v>
      </c>
      <c r="G23" s="24">
        <v>5100000</v>
      </c>
      <c r="H23" s="29">
        <v>16072.65</v>
      </c>
      <c r="I23" s="29">
        <v>2.46</v>
      </c>
      <c r="J23" s="12"/>
    </row>
    <row r="24" spans="2:10" x14ac:dyDescent="0.25">
      <c r="B24" s="11" t="s">
        <v>214</v>
      </c>
      <c r="C24" s="53" t="s">
        <v>215</v>
      </c>
      <c r="D24" s="50" t="s">
        <v>216</v>
      </c>
      <c r="E24" s="9"/>
      <c r="F24" s="9" t="s">
        <v>217</v>
      </c>
      <c r="G24" s="24">
        <v>7700000</v>
      </c>
      <c r="H24" s="29">
        <v>14884.1</v>
      </c>
      <c r="I24" s="29">
        <v>2.2799999999999998</v>
      </c>
      <c r="J24" s="12"/>
    </row>
    <row r="25" spans="2:10" x14ac:dyDescent="0.25">
      <c r="B25" s="11" t="s">
        <v>1527</v>
      </c>
      <c r="C25" s="53" t="s">
        <v>1528</v>
      </c>
      <c r="D25" s="50" t="s">
        <v>1529</v>
      </c>
      <c r="E25" s="9"/>
      <c r="F25" s="9" t="s">
        <v>68</v>
      </c>
      <c r="G25" s="24">
        <v>5346098</v>
      </c>
      <c r="H25" s="29">
        <v>14378.33</v>
      </c>
      <c r="I25" s="29">
        <v>2.2000000000000002</v>
      </c>
      <c r="J25" s="12"/>
    </row>
    <row r="26" spans="2:10" x14ac:dyDescent="0.25">
      <c r="B26" s="11" t="s">
        <v>1530</v>
      </c>
      <c r="C26" s="53" t="s">
        <v>1531</v>
      </c>
      <c r="D26" s="50" t="s">
        <v>1532</v>
      </c>
      <c r="E26" s="9"/>
      <c r="F26" s="9" t="s">
        <v>213</v>
      </c>
      <c r="G26" s="24">
        <v>3000000</v>
      </c>
      <c r="H26" s="29">
        <v>14119.5</v>
      </c>
      <c r="I26" s="29">
        <v>2.16</v>
      </c>
      <c r="J26" s="12"/>
    </row>
    <row r="27" spans="2:10" x14ac:dyDescent="0.25">
      <c r="B27" s="11" t="s">
        <v>1533</v>
      </c>
      <c r="C27" s="53" t="s">
        <v>1534</v>
      </c>
      <c r="D27" s="50" t="s">
        <v>1535</v>
      </c>
      <c r="E27" s="9"/>
      <c r="F27" s="9" t="s">
        <v>255</v>
      </c>
      <c r="G27" s="24">
        <v>770000</v>
      </c>
      <c r="H27" s="29">
        <v>14037.87</v>
      </c>
      <c r="I27" s="29">
        <v>2.15</v>
      </c>
      <c r="J27" s="12"/>
    </row>
    <row r="28" spans="2:10" x14ac:dyDescent="0.25">
      <c r="B28" s="11" t="s">
        <v>1536</v>
      </c>
      <c r="C28" s="53" t="s">
        <v>1537</v>
      </c>
      <c r="D28" s="50" t="s">
        <v>1538</v>
      </c>
      <c r="E28" s="9"/>
      <c r="F28" s="9" t="s">
        <v>92</v>
      </c>
      <c r="G28" s="24">
        <v>1714297</v>
      </c>
      <c r="H28" s="29">
        <v>13478.66</v>
      </c>
      <c r="I28" s="29">
        <v>2.0699999999999998</v>
      </c>
      <c r="J28" s="12"/>
    </row>
    <row r="29" spans="2:10" x14ac:dyDescent="0.25">
      <c r="B29" s="11" t="s">
        <v>483</v>
      </c>
      <c r="C29" s="53" t="s">
        <v>484</v>
      </c>
      <c r="D29" s="50" t="s">
        <v>485</v>
      </c>
      <c r="E29" s="9"/>
      <c r="F29" s="9" t="s">
        <v>255</v>
      </c>
      <c r="G29" s="24">
        <v>1140000</v>
      </c>
      <c r="H29" s="29">
        <v>12060.63</v>
      </c>
      <c r="I29" s="29">
        <v>1.85</v>
      </c>
      <c r="J29" s="12"/>
    </row>
    <row r="30" spans="2:10" x14ac:dyDescent="0.25">
      <c r="B30" s="11" t="s">
        <v>201</v>
      </c>
      <c r="C30" s="53" t="s">
        <v>202</v>
      </c>
      <c r="D30" s="50" t="s">
        <v>203</v>
      </c>
      <c r="E30" s="9"/>
      <c r="F30" s="9" t="s">
        <v>92</v>
      </c>
      <c r="G30" s="24">
        <v>700000</v>
      </c>
      <c r="H30" s="29">
        <v>9165.4500000000007</v>
      </c>
      <c r="I30" s="29">
        <v>1.4</v>
      </c>
      <c r="J30" s="12"/>
    </row>
    <row r="31" spans="2:10" x14ac:dyDescent="0.25">
      <c r="B31" s="11" t="s">
        <v>379</v>
      </c>
      <c r="C31" s="53" t="s">
        <v>380</v>
      </c>
      <c r="D31" s="50" t="s">
        <v>381</v>
      </c>
      <c r="E31" s="9"/>
      <c r="F31" s="9" t="s">
        <v>117</v>
      </c>
      <c r="G31" s="24">
        <v>3300000</v>
      </c>
      <c r="H31" s="29">
        <v>8444.7000000000007</v>
      </c>
      <c r="I31" s="29">
        <v>1.29</v>
      </c>
      <c r="J31" s="12"/>
    </row>
    <row r="32" spans="2:10" x14ac:dyDescent="0.25">
      <c r="B32" s="11" t="s">
        <v>296</v>
      </c>
      <c r="C32" s="53" t="s">
        <v>297</v>
      </c>
      <c r="D32" s="50" t="s">
        <v>298</v>
      </c>
      <c r="E32" s="9"/>
      <c r="F32" s="9" t="s">
        <v>81</v>
      </c>
      <c r="G32" s="24">
        <v>60638</v>
      </c>
      <c r="H32" s="29">
        <v>268.02</v>
      </c>
      <c r="I32" s="29">
        <v>0.04</v>
      </c>
      <c r="J32" s="12" t="s">
        <v>3700</v>
      </c>
    </row>
    <row r="33" spans="2:10" x14ac:dyDescent="0.25">
      <c r="C33" s="56" t="s">
        <v>161</v>
      </c>
      <c r="D33" s="50"/>
      <c r="E33" s="9"/>
      <c r="F33" s="9"/>
      <c r="G33" s="24"/>
      <c r="H33" s="30">
        <f>SUM(XDO_?FINAL_MV?76?)</f>
        <v>570856.17999999993</v>
      </c>
      <c r="I33" s="30">
        <f>SUM(XDO_?FINAL_PER_NET?76?)</f>
        <v>87.45</v>
      </c>
      <c r="J33" s="12"/>
    </row>
    <row r="34" spans="2:10" x14ac:dyDescent="0.25">
      <c r="C34" s="53"/>
      <c r="D34" s="50"/>
      <c r="E34" s="9"/>
      <c r="F34" s="9"/>
      <c r="G34" s="24"/>
      <c r="H34" s="29"/>
      <c r="I34" s="29"/>
      <c r="J34" s="12"/>
    </row>
    <row r="35" spans="2:10" x14ac:dyDescent="0.25">
      <c r="C35" s="56" t="s">
        <v>3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2:10" x14ac:dyDescent="0.25">
      <c r="C36" s="53"/>
      <c r="D36" s="50"/>
      <c r="E36" s="9"/>
      <c r="F36" s="9"/>
      <c r="G36" s="24"/>
      <c r="H36" s="29"/>
      <c r="I36" s="29"/>
      <c r="J36" s="12"/>
    </row>
    <row r="37" spans="2:10" x14ac:dyDescent="0.25">
      <c r="C37" s="56" t="s">
        <v>4</v>
      </c>
      <c r="D37" s="50"/>
      <c r="E37" s="9"/>
      <c r="F37" s="9"/>
      <c r="G37" s="24"/>
      <c r="H37" s="29"/>
      <c r="I37" s="29"/>
      <c r="J37" s="12"/>
    </row>
    <row r="38" spans="2:10" x14ac:dyDescent="0.25">
      <c r="B38" s="11" t="s">
        <v>793</v>
      </c>
      <c r="C38" s="53" t="s">
        <v>794</v>
      </c>
      <c r="D38" s="50" t="s">
        <v>795</v>
      </c>
      <c r="E38" s="9"/>
      <c r="F38" s="9" t="s">
        <v>58</v>
      </c>
      <c r="G38" s="24">
        <v>27000</v>
      </c>
      <c r="H38" s="29">
        <v>25410.560000000001</v>
      </c>
      <c r="I38" s="29">
        <v>3.89</v>
      </c>
      <c r="J38" s="12"/>
    </row>
    <row r="39" spans="2:10" x14ac:dyDescent="0.25">
      <c r="C39" s="56" t="s">
        <v>161</v>
      </c>
      <c r="D39" s="50"/>
      <c r="E39" s="9"/>
      <c r="F39" s="9"/>
      <c r="G39" s="24"/>
      <c r="H39" s="30">
        <f>SUM(H38)</f>
        <v>25410.560000000001</v>
      </c>
      <c r="I39" s="30">
        <f>SUM(I38)</f>
        <v>3.89</v>
      </c>
      <c r="J39" s="12"/>
    </row>
    <row r="40" spans="2:10" x14ac:dyDescent="0.25">
      <c r="C40" s="53"/>
      <c r="D40" s="50"/>
      <c r="E40" s="9"/>
      <c r="F40" s="9"/>
      <c r="G40" s="24"/>
      <c r="H40" s="29"/>
      <c r="I40" s="29"/>
      <c r="J40" s="12"/>
    </row>
    <row r="41" spans="2:10" x14ac:dyDescent="0.25">
      <c r="C41" s="56" t="s">
        <v>5</v>
      </c>
      <c r="D41" s="50"/>
      <c r="E41" s="9"/>
      <c r="F41" s="9"/>
      <c r="G41" s="24"/>
      <c r="H41" s="29"/>
      <c r="I41" s="29"/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6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7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8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9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10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11</v>
      </c>
      <c r="D53" s="50"/>
      <c r="E53" s="9"/>
      <c r="F53" s="9"/>
      <c r="G53" s="24"/>
      <c r="H53" s="29"/>
      <c r="I53" s="29"/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13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C57" s="56" t="s">
        <v>14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C59" s="56" t="s">
        <v>15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C60" s="53"/>
      <c r="D60" s="50"/>
      <c r="E60" s="9"/>
      <c r="F60" s="9"/>
      <c r="G60" s="24"/>
      <c r="H60" s="29"/>
      <c r="I60" s="29"/>
      <c r="J60" s="12"/>
    </row>
    <row r="61" spans="1:10" x14ac:dyDescent="0.25">
      <c r="C61" s="56" t="s">
        <v>16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17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18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4" t="s">
        <v>19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A67" s="33"/>
      <c r="B67" s="33"/>
      <c r="C67" s="54"/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20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C70" s="55" t="s">
        <v>21</v>
      </c>
      <c r="D70" s="50"/>
      <c r="E70" s="9"/>
      <c r="F70" s="9"/>
      <c r="G70" s="24"/>
      <c r="H70" s="29"/>
      <c r="I70" s="29"/>
      <c r="J70" s="12"/>
    </row>
    <row r="71" spans="1:10" x14ac:dyDescent="0.25">
      <c r="B71" s="11" t="s">
        <v>1539</v>
      </c>
      <c r="C71" s="53" t="s">
        <v>1540</v>
      </c>
      <c r="D71" s="50"/>
      <c r="E71" s="9"/>
      <c r="F71" s="9"/>
      <c r="G71" s="24"/>
      <c r="H71" s="29">
        <v>5000</v>
      </c>
      <c r="I71" s="29">
        <v>0.77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5000</v>
      </c>
      <c r="I72" s="30">
        <v>0.77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C74" s="55" t="s">
        <v>22</v>
      </c>
      <c r="D74" s="50"/>
      <c r="E74" s="9"/>
      <c r="F74" s="9"/>
      <c r="G74" s="24"/>
      <c r="H74" s="29"/>
      <c r="I74" s="29"/>
      <c r="J74" s="12"/>
    </row>
    <row r="75" spans="1:10" x14ac:dyDescent="0.25">
      <c r="B75" s="11" t="s">
        <v>174</v>
      </c>
      <c r="C75" s="53" t="s">
        <v>175</v>
      </c>
      <c r="D75" s="50"/>
      <c r="E75" s="9"/>
      <c r="F75" s="9"/>
      <c r="G75" s="24"/>
      <c r="H75" s="29">
        <v>51300.77</v>
      </c>
      <c r="I75" s="29">
        <v>7.86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51300.77</v>
      </c>
      <c r="I76" s="30">
        <v>7.86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A78" s="15"/>
      <c r="B78" s="33"/>
      <c r="C78" s="54" t="s">
        <v>23</v>
      </c>
      <c r="D78" s="50"/>
      <c r="E78" s="9"/>
      <c r="F78" s="9"/>
      <c r="G78" s="24"/>
      <c r="H78" s="29"/>
      <c r="I78" s="29"/>
      <c r="J78" s="12"/>
    </row>
    <row r="79" spans="1:10" x14ac:dyDescent="0.25">
      <c r="A79" s="33"/>
      <c r="B79" s="33"/>
      <c r="C79" s="57" t="s">
        <v>3687</v>
      </c>
      <c r="D79" s="50"/>
      <c r="E79" s="9"/>
      <c r="F79" s="9"/>
      <c r="G79" s="24"/>
      <c r="H79" s="29">
        <v>520</v>
      </c>
      <c r="I79" s="29">
        <v>0.08</v>
      </c>
      <c r="J79" s="12"/>
    </row>
    <row r="80" spans="1:10" x14ac:dyDescent="0.25">
      <c r="B80" s="11"/>
      <c r="C80" s="53" t="s">
        <v>176</v>
      </c>
      <c r="D80" s="50"/>
      <c r="E80" s="9"/>
      <c r="F80" s="9"/>
      <c r="G80" s="24"/>
      <c r="H80" s="29">
        <v>-487.57</v>
      </c>
      <c r="I80" s="29">
        <v>-0.05</v>
      </c>
      <c r="J80" s="12"/>
    </row>
    <row r="81" spans="2:10" x14ac:dyDescent="0.25">
      <c r="C81" s="56" t="s">
        <v>161</v>
      </c>
      <c r="D81" s="50"/>
      <c r="E81" s="9"/>
      <c r="F81" s="9"/>
      <c r="G81" s="24"/>
      <c r="H81" s="30">
        <v>32.43</v>
      </c>
      <c r="I81" s="30">
        <v>0.03</v>
      </c>
      <c r="J81" s="12"/>
    </row>
    <row r="82" spans="2:10" x14ac:dyDescent="0.25">
      <c r="C82" s="53"/>
      <c r="D82" s="50"/>
      <c r="E82" s="9"/>
      <c r="F82" s="9"/>
      <c r="G82" s="24"/>
      <c r="H82" s="29"/>
      <c r="I82" s="29"/>
      <c r="J82" s="12"/>
    </row>
    <row r="83" spans="2:10" x14ac:dyDescent="0.25">
      <c r="C83" s="58" t="s">
        <v>177</v>
      </c>
      <c r="D83" s="51"/>
      <c r="E83" s="6"/>
      <c r="F83" s="7"/>
      <c r="G83" s="25"/>
      <c r="H83" s="31">
        <v>652599.93999999994</v>
      </c>
      <c r="I83" s="31">
        <f>SUMIFS(I:I,C:C,"Total")</f>
        <v>100</v>
      </c>
      <c r="J83" s="8"/>
    </row>
    <row r="85" spans="2:10" s="46" customFormat="1" ht="15.75" x14ac:dyDescent="0.3">
      <c r="C85" s="46" t="s">
        <v>3610</v>
      </c>
      <c r="G85" s="47"/>
      <c r="H85" s="47"/>
      <c r="I85" s="47"/>
    </row>
    <row r="86" spans="2:10" s="38" customFormat="1" ht="27" x14ac:dyDescent="0.25">
      <c r="B86" s="39"/>
      <c r="C86" s="39" t="s">
        <v>3605</v>
      </c>
      <c r="D86" s="39" t="s">
        <v>3606</v>
      </c>
      <c r="E86" s="39" t="s">
        <v>3607</v>
      </c>
      <c r="F86" s="39" t="s">
        <v>32</v>
      </c>
      <c r="G86" s="40" t="s">
        <v>33</v>
      </c>
      <c r="H86" s="41" t="s">
        <v>3608</v>
      </c>
      <c r="I86" s="40" t="s">
        <v>35</v>
      </c>
      <c r="J86" s="39" t="s">
        <v>36</v>
      </c>
    </row>
    <row r="87" spans="2:10" s="38" customFormat="1" x14ac:dyDescent="0.25">
      <c r="B87" s="39"/>
      <c r="C87" s="39" t="s">
        <v>3598</v>
      </c>
      <c r="D87" s="39"/>
      <c r="E87" s="39"/>
      <c r="F87" s="39"/>
      <c r="G87" s="40"/>
      <c r="H87" s="41"/>
      <c r="I87" s="40"/>
      <c r="J87" s="39"/>
    </row>
    <row r="88" spans="2:10" x14ac:dyDescent="0.25">
      <c r="B88" s="42">
        <v>3700024</v>
      </c>
      <c r="C88" s="42" t="s">
        <v>3596</v>
      </c>
      <c r="D88" s="42" t="s">
        <v>3597</v>
      </c>
      <c r="E88" s="42"/>
      <c r="F88" s="42" t="s">
        <v>12</v>
      </c>
      <c r="G88" s="43">
        <v>170025</v>
      </c>
      <c r="H88" s="43">
        <v>20572.769962499999</v>
      </c>
      <c r="I88" s="43">
        <v>3.15</v>
      </c>
      <c r="J88" s="42"/>
    </row>
    <row r="89" spans="2:10" s="1" customFormat="1" x14ac:dyDescent="0.25">
      <c r="B89" s="44"/>
      <c r="C89" s="44" t="s">
        <v>3609</v>
      </c>
      <c r="D89" s="44"/>
      <c r="E89" s="44"/>
      <c r="F89" s="44"/>
      <c r="G89" s="45"/>
      <c r="H89" s="45">
        <f>SUM(H87:H88)</f>
        <v>20572.769962499999</v>
      </c>
      <c r="I89" s="45">
        <f>SUM(I87:I88)</f>
        <v>3.15</v>
      </c>
      <c r="J89" s="44"/>
    </row>
    <row r="91" spans="2:10" x14ac:dyDescent="0.25">
      <c r="C91" s="1" t="s">
        <v>178</v>
      </c>
    </row>
    <row r="92" spans="2:10" x14ac:dyDescent="0.25">
      <c r="C92" s="2" t="s">
        <v>179</v>
      </c>
    </row>
    <row r="93" spans="2:10" x14ac:dyDescent="0.25">
      <c r="C93" s="2" t="s">
        <v>180</v>
      </c>
    </row>
    <row r="94" spans="2:10" x14ac:dyDescent="0.25">
      <c r="C9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J12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1541</v>
      </c>
      <c r="J2" s="34" t="s">
        <v>3592</v>
      </c>
    </row>
    <row r="3" spans="1:10" ht="16.5" x14ac:dyDescent="0.3">
      <c r="C3" s="1" t="s">
        <v>26</v>
      </c>
      <c r="D3" s="26" t="s">
        <v>1542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477</v>
      </c>
      <c r="C10" s="53" t="s">
        <v>478</v>
      </c>
      <c r="D10" s="50" t="s">
        <v>479</v>
      </c>
      <c r="E10" s="9"/>
      <c r="F10" s="9" t="s">
        <v>48</v>
      </c>
      <c r="G10" s="24">
        <v>90000</v>
      </c>
      <c r="H10" s="29">
        <v>1595.93</v>
      </c>
      <c r="I10" s="29">
        <v>1.48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300000</v>
      </c>
      <c r="H11" s="29">
        <v>1537.8</v>
      </c>
      <c r="I11" s="29">
        <v>1.43</v>
      </c>
      <c r="J11" s="12"/>
    </row>
    <row r="12" spans="1:10" x14ac:dyDescent="0.25">
      <c r="B12" s="11" t="s">
        <v>430</v>
      </c>
      <c r="C12" s="53" t="s">
        <v>431</v>
      </c>
      <c r="D12" s="50" t="s">
        <v>432</v>
      </c>
      <c r="E12" s="9"/>
      <c r="F12" s="9" t="s">
        <v>92</v>
      </c>
      <c r="G12" s="24">
        <v>45000</v>
      </c>
      <c r="H12" s="29">
        <v>1488.35</v>
      </c>
      <c r="I12" s="29">
        <v>1.38</v>
      </c>
      <c r="J12" s="12"/>
    </row>
    <row r="13" spans="1:10" x14ac:dyDescent="0.25">
      <c r="B13" s="11" t="s">
        <v>45</v>
      </c>
      <c r="C13" s="53" t="s">
        <v>46</v>
      </c>
      <c r="D13" s="50" t="s">
        <v>47</v>
      </c>
      <c r="E13" s="9"/>
      <c r="F13" s="9" t="s">
        <v>48</v>
      </c>
      <c r="G13" s="24">
        <v>35000</v>
      </c>
      <c r="H13" s="29">
        <v>1425.97</v>
      </c>
      <c r="I13" s="29">
        <v>1.32</v>
      </c>
      <c r="J13" s="12"/>
    </row>
    <row r="14" spans="1:10" x14ac:dyDescent="0.25">
      <c r="B14" s="11" t="s">
        <v>37</v>
      </c>
      <c r="C14" s="53" t="s">
        <v>38</v>
      </c>
      <c r="D14" s="50" t="s">
        <v>39</v>
      </c>
      <c r="E14" s="9"/>
      <c r="F14" s="9" t="s">
        <v>40</v>
      </c>
      <c r="G14" s="24">
        <v>110000</v>
      </c>
      <c r="H14" s="29">
        <v>1402.45</v>
      </c>
      <c r="I14" s="29">
        <v>1.3</v>
      </c>
      <c r="J14" s="12"/>
    </row>
    <row r="15" spans="1:10" x14ac:dyDescent="0.25">
      <c r="B15" s="11" t="s">
        <v>52</v>
      </c>
      <c r="C15" s="53" t="s">
        <v>53</v>
      </c>
      <c r="D15" s="50" t="s">
        <v>54</v>
      </c>
      <c r="E15" s="9"/>
      <c r="F15" s="9" t="s">
        <v>40</v>
      </c>
      <c r="G15" s="24">
        <v>85000</v>
      </c>
      <c r="H15" s="29">
        <v>1372.92</v>
      </c>
      <c r="I15" s="29">
        <v>1.28</v>
      </c>
      <c r="J15" s="12"/>
    </row>
    <row r="16" spans="1:10" x14ac:dyDescent="0.25">
      <c r="B16" s="11" t="s">
        <v>204</v>
      </c>
      <c r="C16" s="53" t="s">
        <v>205</v>
      </c>
      <c r="D16" s="50" t="s">
        <v>206</v>
      </c>
      <c r="E16" s="9"/>
      <c r="F16" s="9" t="s">
        <v>187</v>
      </c>
      <c r="G16" s="24">
        <v>2142790</v>
      </c>
      <c r="H16" s="29">
        <v>1351.03</v>
      </c>
      <c r="I16" s="29">
        <v>1.26</v>
      </c>
      <c r="J16" s="12"/>
    </row>
    <row r="17" spans="2:10" x14ac:dyDescent="0.25">
      <c r="B17" s="11" t="s">
        <v>201</v>
      </c>
      <c r="C17" s="53" t="s">
        <v>202</v>
      </c>
      <c r="D17" s="50" t="s">
        <v>203</v>
      </c>
      <c r="E17" s="9"/>
      <c r="F17" s="9" t="s">
        <v>92</v>
      </c>
      <c r="G17" s="24">
        <v>102000</v>
      </c>
      <c r="H17" s="29">
        <v>1335.54</v>
      </c>
      <c r="I17" s="29">
        <v>1.24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18000</v>
      </c>
      <c r="H18" s="29">
        <v>1304.25</v>
      </c>
      <c r="I18" s="29">
        <v>1.21</v>
      </c>
      <c r="J18" s="12"/>
    </row>
    <row r="19" spans="2:10" x14ac:dyDescent="0.25">
      <c r="B19" s="11" t="s">
        <v>110</v>
      </c>
      <c r="C19" s="53" t="s">
        <v>111</v>
      </c>
      <c r="D19" s="50" t="s">
        <v>112</v>
      </c>
      <c r="E19" s="9"/>
      <c r="F19" s="9" t="s">
        <v>113</v>
      </c>
      <c r="G19" s="24">
        <v>90000</v>
      </c>
      <c r="H19" s="29">
        <v>1299.78</v>
      </c>
      <c r="I19" s="29">
        <v>1.21</v>
      </c>
      <c r="J19" s="12"/>
    </row>
    <row r="20" spans="2:10" x14ac:dyDescent="0.25">
      <c r="B20" s="11" t="s">
        <v>65</v>
      </c>
      <c r="C20" s="53" t="s">
        <v>66</v>
      </c>
      <c r="D20" s="50" t="s">
        <v>67</v>
      </c>
      <c r="E20" s="9"/>
      <c r="F20" s="9" t="s">
        <v>68</v>
      </c>
      <c r="G20" s="24">
        <v>95000</v>
      </c>
      <c r="H20" s="29">
        <v>1264.02</v>
      </c>
      <c r="I20" s="29">
        <v>1.17</v>
      </c>
      <c r="J20" s="12"/>
    </row>
    <row r="21" spans="2:10" x14ac:dyDescent="0.25">
      <c r="B21" s="11" t="s">
        <v>403</v>
      </c>
      <c r="C21" s="53" t="s">
        <v>404</v>
      </c>
      <c r="D21" s="50" t="s">
        <v>405</v>
      </c>
      <c r="E21" s="9"/>
      <c r="F21" s="9" t="s">
        <v>81</v>
      </c>
      <c r="G21" s="24">
        <v>11000</v>
      </c>
      <c r="H21" s="29">
        <v>1254.01</v>
      </c>
      <c r="I21" s="29">
        <v>1.1599999999999999</v>
      </c>
      <c r="J21" s="12"/>
    </row>
    <row r="22" spans="2:10" x14ac:dyDescent="0.25">
      <c r="B22" s="11" t="s">
        <v>62</v>
      </c>
      <c r="C22" s="53" t="s">
        <v>63</v>
      </c>
      <c r="D22" s="50" t="s">
        <v>64</v>
      </c>
      <c r="E22" s="9"/>
      <c r="F22" s="9" t="s">
        <v>40</v>
      </c>
      <c r="G22" s="24">
        <v>165000</v>
      </c>
      <c r="H22" s="29">
        <v>1219.43</v>
      </c>
      <c r="I22" s="29">
        <v>1.1299999999999999</v>
      </c>
      <c r="J22" s="12"/>
    </row>
    <row r="23" spans="2:10" x14ac:dyDescent="0.25">
      <c r="B23" s="11" t="s">
        <v>89</v>
      </c>
      <c r="C23" s="53" t="s">
        <v>90</v>
      </c>
      <c r="D23" s="50" t="s">
        <v>91</v>
      </c>
      <c r="E23" s="9"/>
      <c r="F23" s="9" t="s">
        <v>92</v>
      </c>
      <c r="G23" s="24">
        <v>100000</v>
      </c>
      <c r="H23" s="29">
        <v>1159.7</v>
      </c>
      <c r="I23" s="29">
        <v>1.08</v>
      </c>
      <c r="J23" s="12"/>
    </row>
    <row r="24" spans="2:10" x14ac:dyDescent="0.25">
      <c r="B24" s="11" t="s">
        <v>82</v>
      </c>
      <c r="C24" s="53" t="s">
        <v>83</v>
      </c>
      <c r="D24" s="50" t="s">
        <v>84</v>
      </c>
      <c r="E24" s="9"/>
      <c r="F24" s="9" t="s">
        <v>85</v>
      </c>
      <c r="G24" s="24">
        <v>243880</v>
      </c>
      <c r="H24" s="29">
        <v>1079.05</v>
      </c>
      <c r="I24" s="29">
        <v>1</v>
      </c>
      <c r="J24" s="12"/>
    </row>
    <row r="25" spans="2:10" x14ac:dyDescent="0.25">
      <c r="B25" s="11" t="s">
        <v>191</v>
      </c>
      <c r="C25" s="53" t="s">
        <v>192</v>
      </c>
      <c r="D25" s="50" t="s">
        <v>193</v>
      </c>
      <c r="E25" s="9"/>
      <c r="F25" s="9" t="s">
        <v>194</v>
      </c>
      <c r="G25" s="24">
        <v>70000</v>
      </c>
      <c r="H25" s="29">
        <v>1037.3</v>
      </c>
      <c r="I25" s="29">
        <v>0.96</v>
      </c>
      <c r="J25" s="12"/>
    </row>
    <row r="26" spans="2:10" x14ac:dyDescent="0.25">
      <c r="B26" s="11" t="s">
        <v>55</v>
      </c>
      <c r="C26" s="53" t="s">
        <v>56</v>
      </c>
      <c r="D26" s="50" t="s">
        <v>57</v>
      </c>
      <c r="E26" s="9"/>
      <c r="F26" s="9" t="s">
        <v>58</v>
      </c>
      <c r="G26" s="24">
        <v>40000</v>
      </c>
      <c r="H26" s="29">
        <v>821.3</v>
      </c>
      <c r="I26" s="29">
        <v>0.76</v>
      </c>
      <c r="J26" s="12"/>
    </row>
    <row r="27" spans="2:10" x14ac:dyDescent="0.25">
      <c r="B27" s="11" t="s">
        <v>505</v>
      </c>
      <c r="C27" s="53" t="s">
        <v>506</v>
      </c>
      <c r="D27" s="50" t="s">
        <v>507</v>
      </c>
      <c r="E27" s="9"/>
      <c r="F27" s="9" t="s">
        <v>96</v>
      </c>
      <c r="G27" s="24">
        <v>100000</v>
      </c>
      <c r="H27" s="29">
        <v>800.7</v>
      </c>
      <c r="I27" s="29">
        <v>0.74</v>
      </c>
      <c r="J27" s="12"/>
    </row>
    <row r="28" spans="2:10" x14ac:dyDescent="0.25">
      <c r="B28" s="11" t="s">
        <v>228</v>
      </c>
      <c r="C28" s="53" t="s">
        <v>229</v>
      </c>
      <c r="D28" s="50" t="s">
        <v>230</v>
      </c>
      <c r="E28" s="9"/>
      <c r="F28" s="9" t="s">
        <v>81</v>
      </c>
      <c r="G28" s="24">
        <v>90665</v>
      </c>
      <c r="H28" s="29">
        <v>799.03</v>
      </c>
      <c r="I28" s="29">
        <v>0.74</v>
      </c>
      <c r="J28" s="12"/>
    </row>
    <row r="29" spans="2:10" x14ac:dyDescent="0.25">
      <c r="B29" s="11" t="s">
        <v>343</v>
      </c>
      <c r="C29" s="53" t="s">
        <v>344</v>
      </c>
      <c r="D29" s="50" t="s">
        <v>345</v>
      </c>
      <c r="E29" s="9"/>
      <c r="F29" s="9" t="s">
        <v>346</v>
      </c>
      <c r="G29" s="24">
        <v>227914</v>
      </c>
      <c r="H29" s="29">
        <v>667.9</v>
      </c>
      <c r="I29" s="29">
        <v>0.62</v>
      </c>
      <c r="J29" s="12"/>
    </row>
    <row r="30" spans="2:10" x14ac:dyDescent="0.25">
      <c r="B30" s="11" t="s">
        <v>770</v>
      </c>
      <c r="C30" s="53" t="s">
        <v>771</v>
      </c>
      <c r="D30" s="50" t="s">
        <v>772</v>
      </c>
      <c r="E30" s="9"/>
      <c r="F30" s="9" t="s">
        <v>773</v>
      </c>
      <c r="G30" s="24">
        <v>917050</v>
      </c>
      <c r="H30" s="29">
        <v>631.85</v>
      </c>
      <c r="I30" s="29">
        <v>0.59</v>
      </c>
      <c r="J30" s="12"/>
    </row>
    <row r="31" spans="2:10" x14ac:dyDescent="0.25">
      <c r="B31" s="11" t="s">
        <v>418</v>
      </c>
      <c r="C31" s="53" t="s">
        <v>419</v>
      </c>
      <c r="D31" s="50" t="s">
        <v>420</v>
      </c>
      <c r="E31" s="9"/>
      <c r="F31" s="9" t="s">
        <v>81</v>
      </c>
      <c r="G31" s="24">
        <v>20000</v>
      </c>
      <c r="H31" s="29">
        <v>611.54</v>
      </c>
      <c r="I31" s="29">
        <v>0.56999999999999995</v>
      </c>
      <c r="J31" s="12"/>
    </row>
    <row r="32" spans="2:10" x14ac:dyDescent="0.25">
      <c r="B32" s="11" t="s">
        <v>328</v>
      </c>
      <c r="C32" s="53" t="s">
        <v>329</v>
      </c>
      <c r="D32" s="50" t="s">
        <v>330</v>
      </c>
      <c r="E32" s="9"/>
      <c r="F32" s="9" t="s">
        <v>227</v>
      </c>
      <c r="G32" s="24">
        <v>997500</v>
      </c>
      <c r="H32" s="29">
        <v>531.66999999999996</v>
      </c>
      <c r="I32" s="29">
        <v>0.49</v>
      </c>
      <c r="J32" s="12"/>
    </row>
    <row r="33" spans="1:10" x14ac:dyDescent="0.25">
      <c r="B33" s="11" t="s">
        <v>379</v>
      </c>
      <c r="C33" s="53" t="s">
        <v>380</v>
      </c>
      <c r="D33" s="50" t="s">
        <v>381</v>
      </c>
      <c r="E33" s="9"/>
      <c r="F33" s="9" t="s">
        <v>117</v>
      </c>
      <c r="G33" s="24">
        <v>150000</v>
      </c>
      <c r="H33" s="29">
        <v>383.85</v>
      </c>
      <c r="I33" s="29">
        <v>0.36</v>
      </c>
      <c r="J33" s="12"/>
    </row>
    <row r="34" spans="1:10" x14ac:dyDescent="0.25">
      <c r="B34" s="11" t="s">
        <v>502</v>
      </c>
      <c r="C34" s="53" t="s">
        <v>503</v>
      </c>
      <c r="D34" s="50" t="s">
        <v>504</v>
      </c>
      <c r="E34" s="9"/>
      <c r="F34" s="9" t="s">
        <v>187</v>
      </c>
      <c r="G34" s="24">
        <v>104988</v>
      </c>
      <c r="H34" s="29">
        <v>372.65</v>
      </c>
      <c r="I34" s="29">
        <v>0.35</v>
      </c>
      <c r="J34" s="12"/>
    </row>
    <row r="35" spans="1:10" x14ac:dyDescent="0.25">
      <c r="B35" s="11" t="s">
        <v>75</v>
      </c>
      <c r="C35" s="53" t="s">
        <v>76</v>
      </c>
      <c r="D35" s="50" t="s">
        <v>77</v>
      </c>
      <c r="E35" s="9"/>
      <c r="F35" s="9" t="s">
        <v>48</v>
      </c>
      <c r="G35" s="24">
        <v>60000</v>
      </c>
      <c r="H35" s="29">
        <v>342.9</v>
      </c>
      <c r="I35" s="29">
        <v>0.32</v>
      </c>
      <c r="J35" s="12"/>
    </row>
    <row r="36" spans="1:10" x14ac:dyDescent="0.25">
      <c r="B36" s="11" t="s">
        <v>1543</v>
      </c>
      <c r="C36" s="53" t="s">
        <v>1544</v>
      </c>
      <c r="D36" s="50" t="s">
        <v>1545</v>
      </c>
      <c r="E36" s="9"/>
      <c r="F36" s="9" t="s">
        <v>213</v>
      </c>
      <c r="G36" s="24">
        <v>25757</v>
      </c>
      <c r="H36" s="29">
        <v>286.29000000000002</v>
      </c>
      <c r="I36" s="29">
        <v>0.27</v>
      </c>
      <c r="J36" s="12"/>
    </row>
    <row r="37" spans="1:10" x14ac:dyDescent="0.25">
      <c r="C37" s="56" t="s">
        <v>161</v>
      </c>
      <c r="D37" s="50"/>
      <c r="E37" s="9"/>
      <c r="F37" s="9"/>
      <c r="G37" s="24"/>
      <c r="H37" s="30">
        <v>27377.21</v>
      </c>
      <c r="I37" s="30">
        <v>25.42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3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4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5</v>
      </c>
      <c r="D43" s="50"/>
      <c r="E43" s="9"/>
      <c r="F43" s="9"/>
      <c r="G43" s="24"/>
      <c r="H43" s="29"/>
      <c r="I43" s="29"/>
      <c r="J43" s="12"/>
    </row>
    <row r="44" spans="1:10" x14ac:dyDescent="0.25">
      <c r="C44" s="55" t="s">
        <v>6</v>
      </c>
      <c r="D44" s="50"/>
      <c r="E44" s="9"/>
      <c r="F44" s="9"/>
      <c r="G44" s="24"/>
      <c r="H44" s="29"/>
      <c r="I44" s="29"/>
      <c r="J44" s="12"/>
    </row>
    <row r="45" spans="1:10" x14ac:dyDescent="0.25">
      <c r="B45" s="11" t="s">
        <v>594</v>
      </c>
      <c r="C45" s="53" t="s">
        <v>70</v>
      </c>
      <c r="D45" s="50" t="s">
        <v>595</v>
      </c>
      <c r="E45" s="9" t="s">
        <v>547</v>
      </c>
      <c r="F45" s="9" t="s">
        <v>40</v>
      </c>
      <c r="G45" s="24">
        <v>1000</v>
      </c>
      <c r="H45" s="29">
        <v>10715.8</v>
      </c>
      <c r="I45" s="29">
        <v>9.9499999999999993</v>
      </c>
      <c r="J45" s="12" t="s">
        <v>530</v>
      </c>
    </row>
    <row r="46" spans="1:10" x14ac:dyDescent="0.25">
      <c r="B46" s="11" t="s">
        <v>531</v>
      </c>
      <c r="C46" s="53" t="s">
        <v>50</v>
      </c>
      <c r="D46" s="50" t="s">
        <v>532</v>
      </c>
      <c r="E46" s="9" t="s">
        <v>533</v>
      </c>
      <c r="F46" s="9" t="s">
        <v>40</v>
      </c>
      <c r="G46" s="24">
        <v>500</v>
      </c>
      <c r="H46" s="29">
        <v>5120.29</v>
      </c>
      <c r="I46" s="29">
        <v>4.76</v>
      </c>
      <c r="J46" s="12" t="s">
        <v>530</v>
      </c>
    </row>
    <row r="47" spans="1:10" x14ac:dyDescent="0.25">
      <c r="B47" s="11" t="s">
        <v>748</v>
      </c>
      <c r="C47" s="53" t="s">
        <v>128</v>
      </c>
      <c r="D47" s="50" t="s">
        <v>749</v>
      </c>
      <c r="E47" s="9" t="s">
        <v>660</v>
      </c>
      <c r="F47" s="9" t="s">
        <v>100</v>
      </c>
      <c r="G47" s="24">
        <v>370</v>
      </c>
      <c r="H47" s="29">
        <v>3842.99</v>
      </c>
      <c r="I47" s="29">
        <v>3.57</v>
      </c>
      <c r="J47" s="12" t="s">
        <v>530</v>
      </c>
    </row>
    <row r="48" spans="1:10" x14ac:dyDescent="0.25">
      <c r="B48" s="11" t="s">
        <v>631</v>
      </c>
      <c r="C48" s="53" t="s">
        <v>571</v>
      </c>
      <c r="D48" s="50" t="s">
        <v>632</v>
      </c>
      <c r="E48" s="9" t="s">
        <v>547</v>
      </c>
      <c r="F48" s="9" t="s">
        <v>48</v>
      </c>
      <c r="G48" s="24">
        <v>350</v>
      </c>
      <c r="H48" s="29">
        <v>3693.13</v>
      </c>
      <c r="I48" s="29">
        <v>3.43</v>
      </c>
      <c r="J48" s="12" t="s">
        <v>530</v>
      </c>
    </row>
    <row r="49" spans="2:10" x14ac:dyDescent="0.25">
      <c r="B49" s="11" t="s">
        <v>541</v>
      </c>
      <c r="C49" s="53" t="s">
        <v>542</v>
      </c>
      <c r="D49" s="50" t="s">
        <v>543</v>
      </c>
      <c r="E49" s="9" t="s">
        <v>544</v>
      </c>
      <c r="F49" s="9" t="s">
        <v>217</v>
      </c>
      <c r="G49" s="24">
        <v>350</v>
      </c>
      <c r="H49" s="29">
        <v>3515.33</v>
      </c>
      <c r="I49" s="29">
        <v>3.27</v>
      </c>
      <c r="J49" s="12" t="s">
        <v>530</v>
      </c>
    </row>
    <row r="50" spans="2:10" x14ac:dyDescent="0.25">
      <c r="B50" s="11" t="s">
        <v>620</v>
      </c>
      <c r="C50" s="53" t="s">
        <v>621</v>
      </c>
      <c r="D50" s="50" t="s">
        <v>622</v>
      </c>
      <c r="E50" s="9" t="s">
        <v>566</v>
      </c>
      <c r="F50" s="9" t="s">
        <v>40</v>
      </c>
      <c r="G50" s="24">
        <v>300</v>
      </c>
      <c r="H50" s="29">
        <v>3090.06</v>
      </c>
      <c r="I50" s="29">
        <v>2.87</v>
      </c>
      <c r="J50" s="12" t="s">
        <v>530</v>
      </c>
    </row>
    <row r="51" spans="2:10" x14ac:dyDescent="0.25">
      <c r="B51" s="11" t="s">
        <v>633</v>
      </c>
      <c r="C51" s="53" t="s">
        <v>549</v>
      </c>
      <c r="D51" s="50" t="s">
        <v>634</v>
      </c>
      <c r="E51" s="9" t="s">
        <v>551</v>
      </c>
      <c r="F51" s="9" t="s">
        <v>48</v>
      </c>
      <c r="G51" s="24">
        <v>300</v>
      </c>
      <c r="H51" s="29">
        <v>3019.12</v>
      </c>
      <c r="I51" s="29">
        <v>2.8</v>
      </c>
      <c r="J51" s="12" t="s">
        <v>530</v>
      </c>
    </row>
    <row r="52" spans="2:10" x14ac:dyDescent="0.25">
      <c r="B52" s="11" t="s">
        <v>575</v>
      </c>
      <c r="C52" s="53" t="s">
        <v>576</v>
      </c>
      <c r="D52" s="50" t="s">
        <v>577</v>
      </c>
      <c r="E52" s="9" t="s">
        <v>540</v>
      </c>
      <c r="F52" s="9" t="s">
        <v>48</v>
      </c>
      <c r="G52" s="24">
        <v>300</v>
      </c>
      <c r="H52" s="29">
        <v>2956.07</v>
      </c>
      <c r="I52" s="29">
        <v>2.75</v>
      </c>
      <c r="J52" s="12" t="s">
        <v>530</v>
      </c>
    </row>
    <row r="53" spans="2:10" x14ac:dyDescent="0.25">
      <c r="B53" s="11" t="s">
        <v>624</v>
      </c>
      <c r="C53" s="53" t="s">
        <v>625</v>
      </c>
      <c r="D53" s="50" t="s">
        <v>626</v>
      </c>
      <c r="E53" s="9" t="s">
        <v>529</v>
      </c>
      <c r="F53" s="9" t="s">
        <v>48</v>
      </c>
      <c r="G53" s="24">
        <v>250</v>
      </c>
      <c r="H53" s="29">
        <v>2671.29</v>
      </c>
      <c r="I53" s="29">
        <v>2.48</v>
      </c>
      <c r="J53" s="12"/>
    </row>
    <row r="54" spans="2:10" x14ac:dyDescent="0.25">
      <c r="B54" s="11" t="s">
        <v>545</v>
      </c>
      <c r="C54" s="53" t="s">
        <v>38</v>
      </c>
      <c r="D54" s="50" t="s">
        <v>546</v>
      </c>
      <c r="E54" s="9" t="s">
        <v>547</v>
      </c>
      <c r="F54" s="9" t="s">
        <v>40</v>
      </c>
      <c r="G54" s="24">
        <v>250</v>
      </c>
      <c r="H54" s="29">
        <v>2662.8</v>
      </c>
      <c r="I54" s="29">
        <v>2.4700000000000002</v>
      </c>
      <c r="J54" s="12" t="s">
        <v>530</v>
      </c>
    </row>
    <row r="55" spans="2:10" x14ac:dyDescent="0.25">
      <c r="B55" s="11" t="s">
        <v>602</v>
      </c>
      <c r="C55" s="53" t="s">
        <v>597</v>
      </c>
      <c r="D55" s="50" t="s">
        <v>603</v>
      </c>
      <c r="E55" s="9" t="s">
        <v>599</v>
      </c>
      <c r="F55" s="9" t="s">
        <v>113</v>
      </c>
      <c r="G55" s="24">
        <v>250</v>
      </c>
      <c r="H55" s="29">
        <v>2652.62</v>
      </c>
      <c r="I55" s="29">
        <v>2.46</v>
      </c>
      <c r="J55" s="12" t="s">
        <v>530</v>
      </c>
    </row>
    <row r="56" spans="2:10" x14ac:dyDescent="0.25">
      <c r="B56" s="11" t="s">
        <v>578</v>
      </c>
      <c r="C56" s="53" t="s">
        <v>579</v>
      </c>
      <c r="D56" s="50" t="s">
        <v>580</v>
      </c>
      <c r="E56" s="9" t="s">
        <v>547</v>
      </c>
      <c r="F56" s="9" t="s">
        <v>48</v>
      </c>
      <c r="G56" s="24">
        <v>250</v>
      </c>
      <c r="H56" s="29">
        <v>2588.87</v>
      </c>
      <c r="I56" s="29">
        <v>2.4</v>
      </c>
      <c r="J56" s="12" t="s">
        <v>530</v>
      </c>
    </row>
    <row r="57" spans="2:10" x14ac:dyDescent="0.25">
      <c r="B57" s="11" t="s">
        <v>567</v>
      </c>
      <c r="C57" s="53" t="s">
        <v>568</v>
      </c>
      <c r="D57" s="50" t="s">
        <v>569</v>
      </c>
      <c r="E57" s="9" t="s">
        <v>547</v>
      </c>
      <c r="F57" s="9" t="s">
        <v>48</v>
      </c>
      <c r="G57" s="24">
        <v>200</v>
      </c>
      <c r="H57" s="29">
        <v>1997.17</v>
      </c>
      <c r="I57" s="29">
        <v>1.86</v>
      </c>
      <c r="J57" s="12" t="s">
        <v>530</v>
      </c>
    </row>
    <row r="58" spans="2:10" x14ac:dyDescent="0.25">
      <c r="B58" s="11" t="s">
        <v>538</v>
      </c>
      <c r="C58" s="53" t="s">
        <v>208</v>
      </c>
      <c r="D58" s="50" t="s">
        <v>539</v>
      </c>
      <c r="E58" s="9" t="s">
        <v>540</v>
      </c>
      <c r="F58" s="9" t="s">
        <v>48</v>
      </c>
      <c r="G58" s="24">
        <v>150000</v>
      </c>
      <c r="H58" s="29">
        <v>1503.01</v>
      </c>
      <c r="I58" s="29">
        <v>1.4</v>
      </c>
      <c r="J58" s="12" t="s">
        <v>530</v>
      </c>
    </row>
    <row r="59" spans="2:10" x14ac:dyDescent="0.25">
      <c r="B59" s="11" t="s">
        <v>573</v>
      </c>
      <c r="C59" s="53" t="s">
        <v>571</v>
      </c>
      <c r="D59" s="50" t="s">
        <v>574</v>
      </c>
      <c r="E59" s="9" t="s">
        <v>547</v>
      </c>
      <c r="F59" s="9" t="s">
        <v>48</v>
      </c>
      <c r="G59" s="24">
        <v>100</v>
      </c>
      <c r="H59" s="29">
        <v>1027.05</v>
      </c>
      <c r="I59" s="29">
        <v>0.95</v>
      </c>
      <c r="J59" s="12" t="s">
        <v>530</v>
      </c>
    </row>
    <row r="60" spans="2:10" x14ac:dyDescent="0.25">
      <c r="B60" s="11" t="s">
        <v>1546</v>
      </c>
      <c r="C60" s="53" t="s">
        <v>1017</v>
      </c>
      <c r="D60" s="50" t="s">
        <v>1547</v>
      </c>
      <c r="E60" s="9" t="s">
        <v>547</v>
      </c>
      <c r="F60" s="9" t="s">
        <v>85</v>
      </c>
      <c r="G60" s="24">
        <v>26</v>
      </c>
      <c r="H60" s="29">
        <v>268.02999999999997</v>
      </c>
      <c r="I60" s="29">
        <v>0.25</v>
      </c>
      <c r="J60" s="12" t="s">
        <v>530</v>
      </c>
    </row>
    <row r="61" spans="2:10" x14ac:dyDescent="0.25">
      <c r="B61" s="11" t="s">
        <v>667</v>
      </c>
      <c r="C61" s="53" t="s">
        <v>668</v>
      </c>
      <c r="D61" s="50" t="s">
        <v>669</v>
      </c>
      <c r="E61" s="9" t="s">
        <v>670</v>
      </c>
      <c r="F61" s="9" t="s">
        <v>48</v>
      </c>
      <c r="G61" s="24">
        <v>250000</v>
      </c>
      <c r="H61" s="59">
        <v>0</v>
      </c>
      <c r="I61" s="29" t="s">
        <v>3688</v>
      </c>
      <c r="J61" s="12" t="s">
        <v>530</v>
      </c>
    </row>
    <row r="62" spans="2:10" x14ac:dyDescent="0.25">
      <c r="B62" s="11" t="s">
        <v>1510</v>
      </c>
      <c r="C62" s="53" t="s">
        <v>668</v>
      </c>
      <c r="D62" s="50" t="s">
        <v>1511</v>
      </c>
      <c r="E62" s="9" t="s">
        <v>670</v>
      </c>
      <c r="F62" s="9" t="s">
        <v>48</v>
      </c>
      <c r="G62" s="24">
        <v>100000</v>
      </c>
      <c r="H62" s="59">
        <v>0</v>
      </c>
      <c r="I62" s="29" t="s">
        <v>3688</v>
      </c>
      <c r="J62" s="12" t="s">
        <v>530</v>
      </c>
    </row>
    <row r="63" spans="2:10" x14ac:dyDescent="0.25">
      <c r="C63" s="56" t="s">
        <v>161</v>
      </c>
      <c r="D63" s="50"/>
      <c r="E63" s="9"/>
      <c r="F63" s="9"/>
      <c r="G63" s="24"/>
      <c r="H63" s="30">
        <v>51323.63</v>
      </c>
      <c r="I63" s="30">
        <v>47.67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2:10" x14ac:dyDescent="0.25">
      <c r="C65" s="55" t="s">
        <v>7</v>
      </c>
      <c r="D65" s="50"/>
      <c r="E65" s="9"/>
      <c r="F65" s="9"/>
      <c r="G65" s="24"/>
      <c r="H65" s="29"/>
      <c r="I65" s="29"/>
      <c r="J65" s="12"/>
    </row>
    <row r="66" spans="2:10" x14ac:dyDescent="0.25">
      <c r="B66" s="11" t="s">
        <v>981</v>
      </c>
      <c r="C66" s="53" t="s">
        <v>982</v>
      </c>
      <c r="D66" s="50" t="s">
        <v>983</v>
      </c>
      <c r="E66" s="9" t="s">
        <v>630</v>
      </c>
      <c r="F66" s="9" t="s">
        <v>113</v>
      </c>
      <c r="G66" s="24">
        <v>10000</v>
      </c>
      <c r="H66" s="29">
        <v>995.08</v>
      </c>
      <c r="I66" s="29">
        <v>0.92</v>
      </c>
      <c r="J66" s="12" t="s">
        <v>530</v>
      </c>
    </row>
    <row r="67" spans="2:10" x14ac:dyDescent="0.25">
      <c r="B67" s="11" t="s">
        <v>691</v>
      </c>
      <c r="C67" s="53" t="s">
        <v>692</v>
      </c>
      <c r="D67" s="50" t="s">
        <v>693</v>
      </c>
      <c r="E67" s="9" t="s">
        <v>681</v>
      </c>
      <c r="F67" s="9" t="s">
        <v>217</v>
      </c>
      <c r="G67" s="24">
        <v>350</v>
      </c>
      <c r="H67" s="29">
        <v>303.36</v>
      </c>
      <c r="I67" s="29">
        <v>0.28000000000000003</v>
      </c>
      <c r="J67" s="12" t="s">
        <v>530</v>
      </c>
    </row>
    <row r="68" spans="2:10" x14ac:dyDescent="0.25">
      <c r="B68" s="11" t="s">
        <v>688</v>
      </c>
      <c r="C68" s="53" t="s">
        <v>689</v>
      </c>
      <c r="D68" s="50" t="s">
        <v>690</v>
      </c>
      <c r="E68" s="9" t="s">
        <v>681</v>
      </c>
      <c r="F68" s="9" t="s">
        <v>217</v>
      </c>
      <c r="G68" s="24">
        <v>350</v>
      </c>
      <c r="H68" s="29">
        <v>303.36</v>
      </c>
      <c r="I68" s="29">
        <v>0.28000000000000003</v>
      </c>
      <c r="J68" s="12" t="s">
        <v>530</v>
      </c>
    </row>
    <row r="69" spans="2:10" x14ac:dyDescent="0.25">
      <c r="B69" s="11" t="s">
        <v>685</v>
      </c>
      <c r="C69" s="53" t="s">
        <v>686</v>
      </c>
      <c r="D69" s="50" t="s">
        <v>687</v>
      </c>
      <c r="E69" s="9" t="s">
        <v>681</v>
      </c>
      <c r="F69" s="9" t="s">
        <v>217</v>
      </c>
      <c r="G69" s="24">
        <v>350</v>
      </c>
      <c r="H69" s="29">
        <v>303.36</v>
      </c>
      <c r="I69" s="29">
        <v>0.28000000000000003</v>
      </c>
      <c r="J69" s="12" t="s">
        <v>530</v>
      </c>
    </row>
    <row r="70" spans="2:10" x14ac:dyDescent="0.25">
      <c r="B70" s="11" t="s">
        <v>682</v>
      </c>
      <c r="C70" s="53" t="s">
        <v>683</v>
      </c>
      <c r="D70" s="50" t="s">
        <v>684</v>
      </c>
      <c r="E70" s="9" t="s">
        <v>681</v>
      </c>
      <c r="F70" s="9" t="s">
        <v>217</v>
      </c>
      <c r="G70" s="24">
        <v>350</v>
      </c>
      <c r="H70" s="29">
        <v>303.36</v>
      </c>
      <c r="I70" s="29">
        <v>0.28000000000000003</v>
      </c>
      <c r="J70" s="12" t="s">
        <v>530</v>
      </c>
    </row>
    <row r="71" spans="2:10" x14ac:dyDescent="0.25">
      <c r="B71" s="11" t="s">
        <v>706</v>
      </c>
      <c r="C71" s="53" t="s">
        <v>707</v>
      </c>
      <c r="D71" s="50" t="s">
        <v>708</v>
      </c>
      <c r="E71" s="9" t="s">
        <v>681</v>
      </c>
      <c r="F71" s="9" t="s">
        <v>217</v>
      </c>
      <c r="G71" s="24">
        <v>350</v>
      </c>
      <c r="H71" s="29">
        <v>303.36</v>
      </c>
      <c r="I71" s="29">
        <v>0.28000000000000003</v>
      </c>
      <c r="J71" s="12" t="s">
        <v>530</v>
      </c>
    </row>
    <row r="72" spans="2:10" x14ac:dyDescent="0.25">
      <c r="B72" s="11" t="s">
        <v>678</v>
      </c>
      <c r="C72" s="53" t="s">
        <v>679</v>
      </c>
      <c r="D72" s="50" t="s">
        <v>680</v>
      </c>
      <c r="E72" s="9" t="s">
        <v>681</v>
      </c>
      <c r="F72" s="9" t="s">
        <v>217</v>
      </c>
      <c r="G72" s="24">
        <v>350</v>
      </c>
      <c r="H72" s="29">
        <v>303.36</v>
      </c>
      <c r="I72" s="29">
        <v>0.28000000000000003</v>
      </c>
      <c r="J72" s="12" t="s">
        <v>530</v>
      </c>
    </row>
    <row r="73" spans="2:10" x14ac:dyDescent="0.25">
      <c r="B73" s="11" t="s">
        <v>703</v>
      </c>
      <c r="C73" s="53" t="s">
        <v>704</v>
      </c>
      <c r="D73" s="50" t="s">
        <v>705</v>
      </c>
      <c r="E73" s="9" t="s">
        <v>681</v>
      </c>
      <c r="F73" s="9" t="s">
        <v>217</v>
      </c>
      <c r="G73" s="24">
        <v>350</v>
      </c>
      <c r="H73" s="29">
        <v>303.36</v>
      </c>
      <c r="I73" s="29">
        <v>0.28000000000000003</v>
      </c>
      <c r="J73" s="12" t="s">
        <v>530</v>
      </c>
    </row>
    <row r="74" spans="2:10" x14ac:dyDescent="0.25">
      <c r="B74" s="11" t="s">
        <v>700</v>
      </c>
      <c r="C74" s="53" t="s">
        <v>701</v>
      </c>
      <c r="D74" s="50" t="s">
        <v>702</v>
      </c>
      <c r="E74" s="9" t="s">
        <v>681</v>
      </c>
      <c r="F74" s="9" t="s">
        <v>217</v>
      </c>
      <c r="G74" s="24">
        <v>350</v>
      </c>
      <c r="H74" s="29">
        <v>303.36</v>
      </c>
      <c r="I74" s="29">
        <v>0.28000000000000003</v>
      </c>
      <c r="J74" s="12" t="s">
        <v>530</v>
      </c>
    </row>
    <row r="75" spans="2:10" x14ac:dyDescent="0.25">
      <c r="B75" s="11" t="s">
        <v>697</v>
      </c>
      <c r="C75" s="53" t="s">
        <v>698</v>
      </c>
      <c r="D75" s="50" t="s">
        <v>699</v>
      </c>
      <c r="E75" s="9" t="s">
        <v>681</v>
      </c>
      <c r="F75" s="9" t="s">
        <v>217</v>
      </c>
      <c r="G75" s="24">
        <v>350</v>
      </c>
      <c r="H75" s="29">
        <v>303.36</v>
      </c>
      <c r="I75" s="29">
        <v>0.28000000000000003</v>
      </c>
      <c r="J75" s="12" t="s">
        <v>530</v>
      </c>
    </row>
    <row r="76" spans="2:10" x14ac:dyDescent="0.25">
      <c r="B76" s="11" t="s">
        <v>694</v>
      </c>
      <c r="C76" s="53" t="s">
        <v>695</v>
      </c>
      <c r="D76" s="50" t="s">
        <v>696</v>
      </c>
      <c r="E76" s="9" t="s">
        <v>681</v>
      </c>
      <c r="F76" s="9" t="s">
        <v>217</v>
      </c>
      <c r="G76" s="24">
        <v>350</v>
      </c>
      <c r="H76" s="29">
        <v>303.36</v>
      </c>
      <c r="I76" s="29">
        <v>0.28000000000000003</v>
      </c>
      <c r="J76" s="12" t="s">
        <v>530</v>
      </c>
    </row>
    <row r="77" spans="2:10" x14ac:dyDescent="0.25">
      <c r="C77" s="56" t="s">
        <v>161</v>
      </c>
      <c r="D77" s="50"/>
      <c r="E77" s="9"/>
      <c r="F77" s="9"/>
      <c r="G77" s="24"/>
      <c r="H77" s="30">
        <v>4028.68</v>
      </c>
      <c r="I77" s="30">
        <v>3.72</v>
      </c>
      <c r="J77" s="12"/>
    </row>
    <row r="78" spans="2:10" x14ac:dyDescent="0.25">
      <c r="C78" s="53"/>
      <c r="D78" s="50"/>
      <c r="E78" s="9"/>
      <c r="F78" s="9"/>
      <c r="G78" s="24"/>
      <c r="H78" s="29"/>
      <c r="I78" s="29"/>
      <c r="J78" s="12"/>
    </row>
    <row r="79" spans="2:10" x14ac:dyDescent="0.25">
      <c r="C79" s="56" t="s">
        <v>8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53"/>
      <c r="D80" s="50"/>
      <c r="E80" s="9"/>
      <c r="F80" s="9"/>
      <c r="G80" s="24"/>
      <c r="H80" s="29"/>
      <c r="I80" s="29"/>
      <c r="J80" s="12"/>
    </row>
    <row r="81" spans="2:10" x14ac:dyDescent="0.25">
      <c r="C81" s="55" t="s">
        <v>9</v>
      </c>
      <c r="D81" s="50"/>
      <c r="E81" s="9"/>
      <c r="F81" s="9"/>
      <c r="G81" s="24"/>
      <c r="H81" s="29"/>
      <c r="I81" s="29"/>
      <c r="J81" s="12"/>
    </row>
    <row r="82" spans="2:10" x14ac:dyDescent="0.25">
      <c r="B82" s="11" t="s">
        <v>721</v>
      </c>
      <c r="C82" s="53" t="s">
        <v>722</v>
      </c>
      <c r="D82" s="50" t="s">
        <v>723</v>
      </c>
      <c r="E82" s="9" t="s">
        <v>720</v>
      </c>
      <c r="F82" s="9"/>
      <c r="G82" s="24">
        <v>12000000</v>
      </c>
      <c r="H82" s="29">
        <v>12501.7</v>
      </c>
      <c r="I82" s="29">
        <v>11.61</v>
      </c>
      <c r="J82" s="12"/>
    </row>
    <row r="83" spans="2:10" x14ac:dyDescent="0.25">
      <c r="B83" s="11" t="s">
        <v>717</v>
      </c>
      <c r="C83" s="53" t="s">
        <v>718</v>
      </c>
      <c r="D83" s="50" t="s">
        <v>719</v>
      </c>
      <c r="E83" s="9" t="s">
        <v>720</v>
      </c>
      <c r="F83" s="9"/>
      <c r="G83" s="24">
        <v>5000000</v>
      </c>
      <c r="H83" s="29">
        <v>4987.3100000000004</v>
      </c>
      <c r="I83" s="29">
        <v>4.63</v>
      </c>
      <c r="J83" s="12"/>
    </row>
    <row r="84" spans="2:10" x14ac:dyDescent="0.25">
      <c r="B84" s="11" t="s">
        <v>994</v>
      </c>
      <c r="C84" s="53" t="s">
        <v>995</v>
      </c>
      <c r="D84" s="50" t="s">
        <v>996</v>
      </c>
      <c r="E84" s="9" t="s">
        <v>720</v>
      </c>
      <c r="F84" s="9"/>
      <c r="G84" s="24">
        <v>3000000</v>
      </c>
      <c r="H84" s="29">
        <v>3122.02</v>
      </c>
      <c r="I84" s="29">
        <v>2.9</v>
      </c>
      <c r="J84" s="12"/>
    </row>
    <row r="85" spans="2:10" x14ac:dyDescent="0.25">
      <c r="C85" s="56" t="s">
        <v>161</v>
      </c>
      <c r="D85" s="50"/>
      <c r="E85" s="9"/>
      <c r="F85" s="9"/>
      <c r="G85" s="24"/>
      <c r="H85" s="30">
        <v>20611.03</v>
      </c>
      <c r="I85" s="30">
        <v>19.14</v>
      </c>
      <c r="J85" s="12"/>
    </row>
    <row r="86" spans="2:10" x14ac:dyDescent="0.25">
      <c r="C86" s="53"/>
      <c r="D86" s="50"/>
      <c r="E86" s="9"/>
      <c r="F86" s="9"/>
      <c r="G86" s="24"/>
      <c r="H86" s="29"/>
      <c r="I86" s="29"/>
      <c r="J86" s="12"/>
    </row>
    <row r="87" spans="2:10" x14ac:dyDescent="0.25">
      <c r="C87" s="56" t="s">
        <v>10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2:10" x14ac:dyDescent="0.25">
      <c r="C88" s="53"/>
      <c r="D88" s="50"/>
      <c r="E88" s="9"/>
      <c r="F88" s="9"/>
      <c r="G88" s="24"/>
      <c r="H88" s="29"/>
      <c r="I88" s="29"/>
      <c r="J88" s="12"/>
    </row>
    <row r="89" spans="2:10" x14ac:dyDescent="0.25">
      <c r="C89" s="56" t="s">
        <v>11</v>
      </c>
      <c r="D89" s="50"/>
      <c r="E89" s="9"/>
      <c r="F89" s="9"/>
      <c r="G89" s="24"/>
      <c r="H89" s="29"/>
      <c r="I89" s="29"/>
      <c r="J89" s="12"/>
    </row>
    <row r="90" spans="2:10" x14ac:dyDescent="0.25">
      <c r="C90" s="53"/>
      <c r="D90" s="50"/>
      <c r="E90" s="9"/>
      <c r="F90" s="9"/>
      <c r="G90" s="24"/>
      <c r="H90" s="29"/>
      <c r="I90" s="29"/>
      <c r="J90" s="12"/>
    </row>
    <row r="91" spans="2:10" x14ac:dyDescent="0.25">
      <c r="C91" s="56" t="s">
        <v>13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2:10" x14ac:dyDescent="0.25">
      <c r="C92" s="53"/>
      <c r="D92" s="50"/>
      <c r="E92" s="9"/>
      <c r="F92" s="9"/>
      <c r="G92" s="24"/>
      <c r="H92" s="29"/>
      <c r="I92" s="29"/>
      <c r="J92" s="12"/>
    </row>
    <row r="93" spans="2:10" x14ac:dyDescent="0.25">
      <c r="C93" s="56" t="s">
        <v>14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2:10" x14ac:dyDescent="0.25">
      <c r="C94" s="53"/>
      <c r="D94" s="50"/>
      <c r="E94" s="9"/>
      <c r="F94" s="9"/>
      <c r="G94" s="24"/>
      <c r="H94" s="29"/>
      <c r="I94" s="29"/>
      <c r="J94" s="12"/>
    </row>
    <row r="95" spans="2:10" x14ac:dyDescent="0.25">
      <c r="C95" s="56" t="s">
        <v>15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2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C97" s="56" t="s">
        <v>16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53"/>
      <c r="D98" s="50"/>
      <c r="E98" s="9"/>
      <c r="F98" s="9"/>
      <c r="G98" s="24"/>
      <c r="H98" s="29"/>
      <c r="I98" s="29"/>
      <c r="J98" s="12"/>
    </row>
    <row r="99" spans="1:10" x14ac:dyDescent="0.25">
      <c r="A99" s="15"/>
      <c r="B99" s="33"/>
      <c r="C99" s="54" t="s">
        <v>17</v>
      </c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18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19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20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4" t="s">
        <v>21</v>
      </c>
      <c r="D106" s="50"/>
      <c r="E106" s="9"/>
      <c r="F106" s="9"/>
      <c r="G106" s="24"/>
      <c r="H106" s="29" t="s">
        <v>2</v>
      </c>
      <c r="I106" s="29" t="s">
        <v>2</v>
      </c>
      <c r="J106" s="12"/>
    </row>
    <row r="107" spans="1:10" x14ac:dyDescent="0.25">
      <c r="A107" s="33"/>
      <c r="B107" s="33"/>
      <c r="C107" s="54"/>
      <c r="D107" s="50"/>
      <c r="E107" s="9"/>
      <c r="F107" s="9"/>
      <c r="G107" s="24"/>
      <c r="H107" s="29"/>
      <c r="I107" s="29"/>
      <c r="J107" s="12"/>
    </row>
    <row r="108" spans="1:10" x14ac:dyDescent="0.25">
      <c r="C108" s="55" t="s">
        <v>22</v>
      </c>
      <c r="D108" s="50"/>
      <c r="E108" s="9"/>
      <c r="F108" s="9"/>
      <c r="G108" s="24"/>
      <c r="H108" s="29"/>
      <c r="I108" s="29"/>
      <c r="J108" s="12"/>
    </row>
    <row r="109" spans="1:10" x14ac:dyDescent="0.25">
      <c r="B109" s="11" t="s">
        <v>174</v>
      </c>
      <c r="C109" s="53" t="s">
        <v>175</v>
      </c>
      <c r="D109" s="50"/>
      <c r="E109" s="9"/>
      <c r="F109" s="9"/>
      <c r="G109" s="24"/>
      <c r="H109" s="29">
        <v>2680.18</v>
      </c>
      <c r="I109" s="29">
        <v>2.4900000000000002</v>
      </c>
      <c r="J109" s="12"/>
    </row>
    <row r="110" spans="1:10" x14ac:dyDescent="0.25">
      <c r="C110" s="56" t="s">
        <v>161</v>
      </c>
      <c r="D110" s="50"/>
      <c r="E110" s="9"/>
      <c r="F110" s="9"/>
      <c r="G110" s="24"/>
      <c r="H110" s="30">
        <v>2680.18</v>
      </c>
      <c r="I110" s="30">
        <v>2.4900000000000002</v>
      </c>
      <c r="J110" s="12"/>
    </row>
    <row r="111" spans="1:10" x14ac:dyDescent="0.25">
      <c r="C111" s="53"/>
      <c r="D111" s="50"/>
      <c r="E111" s="9"/>
      <c r="F111" s="9"/>
      <c r="G111" s="24"/>
      <c r="H111" s="29"/>
      <c r="I111" s="29"/>
      <c r="J111" s="12"/>
    </row>
    <row r="112" spans="1:10" x14ac:dyDescent="0.25">
      <c r="A112" s="15"/>
      <c r="B112" s="33"/>
      <c r="C112" s="54" t="s">
        <v>23</v>
      </c>
      <c r="D112" s="50"/>
      <c r="E112" s="9"/>
      <c r="F112" s="9"/>
      <c r="G112" s="24"/>
      <c r="H112" s="29"/>
      <c r="I112" s="29"/>
      <c r="J112" s="12"/>
    </row>
    <row r="113" spans="1:10" x14ac:dyDescent="0.25">
      <c r="A113" s="33"/>
      <c r="B113" s="33"/>
      <c r="C113" s="57" t="s">
        <v>3687</v>
      </c>
      <c r="D113" s="5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B114" s="11"/>
      <c r="C114" s="53" t="s">
        <v>176</v>
      </c>
      <c r="D114" s="50"/>
      <c r="E114" s="9"/>
      <c r="F114" s="9"/>
      <c r="G114" s="24"/>
      <c r="H114" s="29">
        <v>1625.61</v>
      </c>
      <c r="I114" s="29">
        <v>1.56</v>
      </c>
      <c r="J114" s="12"/>
    </row>
    <row r="115" spans="1:10" x14ac:dyDescent="0.25">
      <c r="C115" s="56" t="s">
        <v>161</v>
      </c>
      <c r="D115" s="50"/>
      <c r="E115" s="9"/>
      <c r="F115" s="9"/>
      <c r="G115" s="24"/>
      <c r="H115" s="30">
        <v>1625.61</v>
      </c>
      <c r="I115" s="30">
        <v>1.56</v>
      </c>
      <c r="J115" s="12"/>
    </row>
    <row r="116" spans="1:10" x14ac:dyDescent="0.25">
      <c r="C116" s="53"/>
      <c r="D116" s="50"/>
      <c r="E116" s="9"/>
      <c r="F116" s="9"/>
      <c r="G116" s="24"/>
      <c r="H116" s="29"/>
      <c r="I116" s="29"/>
      <c r="J116" s="12"/>
    </row>
    <row r="117" spans="1:10" x14ac:dyDescent="0.25">
      <c r="C117" s="58" t="s">
        <v>177</v>
      </c>
      <c r="D117" s="51"/>
      <c r="E117" s="6"/>
      <c r="F117" s="7"/>
      <c r="G117" s="25"/>
      <c r="H117" s="31">
        <v>107646.34</v>
      </c>
      <c r="I117" s="31">
        <f>SUMIFS(I:I,C:C,"Total")</f>
        <v>100</v>
      </c>
      <c r="J117" s="8"/>
    </row>
    <row r="120" spans="1:10" x14ac:dyDescent="0.25">
      <c r="C120" s="1" t="s">
        <v>178</v>
      </c>
    </row>
    <row r="121" spans="1:10" x14ac:dyDescent="0.25">
      <c r="C121" s="2" t="s">
        <v>179</v>
      </c>
    </row>
    <row r="122" spans="1:10" x14ac:dyDescent="0.25">
      <c r="C122" s="2" t="s">
        <v>180</v>
      </c>
    </row>
    <row r="123" spans="1:10" x14ac:dyDescent="0.25">
      <c r="C123" s="2" t="s">
        <v>181</v>
      </c>
    </row>
    <row r="124" spans="1:10" ht="15" x14ac:dyDescent="0.25">
      <c r="C124" s="62" t="s">
        <v>3693</v>
      </c>
    </row>
  </sheetData>
  <sheetCalcPr fullCalcOnLoad="1"/>
  <hyperlinks>
    <hyperlink ref="J2" location="'Index'!A1" display="'Index'!A1"/>
    <hyperlink ref="C124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J1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1548</v>
      </c>
      <c r="J2" s="34" t="s">
        <v>3592</v>
      </c>
    </row>
    <row r="3" spans="1:10" ht="16.5" x14ac:dyDescent="0.3">
      <c r="C3" s="1" t="s">
        <v>26</v>
      </c>
      <c r="D3" s="26" t="s">
        <v>1549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1550</v>
      </c>
      <c r="C18" s="53" t="s">
        <v>571</v>
      </c>
      <c r="D18" s="50" t="s">
        <v>1551</v>
      </c>
      <c r="E18" s="9" t="s">
        <v>547</v>
      </c>
      <c r="F18" s="9" t="s">
        <v>48</v>
      </c>
      <c r="G18" s="24">
        <v>4250</v>
      </c>
      <c r="H18" s="29">
        <v>43163.26</v>
      </c>
      <c r="I18" s="29">
        <v>3.39</v>
      </c>
      <c r="J18" s="12" t="s">
        <v>530</v>
      </c>
    </row>
    <row r="19" spans="2:10" x14ac:dyDescent="0.25">
      <c r="B19" s="11" t="s">
        <v>1552</v>
      </c>
      <c r="C19" s="53" t="s">
        <v>73</v>
      </c>
      <c r="D19" s="50" t="s">
        <v>1553</v>
      </c>
      <c r="E19" s="9" t="s">
        <v>547</v>
      </c>
      <c r="F19" s="9" t="s">
        <v>48</v>
      </c>
      <c r="G19" s="24">
        <v>4050</v>
      </c>
      <c r="H19" s="29">
        <v>41335.68</v>
      </c>
      <c r="I19" s="29">
        <v>3.25</v>
      </c>
      <c r="J19" s="12" t="s">
        <v>530</v>
      </c>
    </row>
    <row r="20" spans="2:10" x14ac:dyDescent="0.25">
      <c r="B20" s="11" t="s">
        <v>1554</v>
      </c>
      <c r="C20" s="53" t="s">
        <v>609</v>
      </c>
      <c r="D20" s="50" t="s">
        <v>1555</v>
      </c>
      <c r="E20" s="9" t="s">
        <v>1556</v>
      </c>
      <c r="F20" s="9" t="s">
        <v>40</v>
      </c>
      <c r="G20" s="24">
        <v>3283</v>
      </c>
      <c r="H20" s="29">
        <v>32891.949999999997</v>
      </c>
      <c r="I20" s="29">
        <v>2.59</v>
      </c>
      <c r="J20" s="12" t="s">
        <v>530</v>
      </c>
    </row>
    <row r="21" spans="2:10" x14ac:dyDescent="0.25">
      <c r="B21" s="11" t="s">
        <v>1557</v>
      </c>
      <c r="C21" s="53" t="s">
        <v>754</v>
      </c>
      <c r="D21" s="50" t="s">
        <v>1558</v>
      </c>
      <c r="E21" s="9" t="s">
        <v>547</v>
      </c>
      <c r="F21" s="9" t="s">
        <v>48</v>
      </c>
      <c r="G21" s="24">
        <v>2250</v>
      </c>
      <c r="H21" s="29">
        <v>22799.81</v>
      </c>
      <c r="I21" s="29">
        <v>1.79</v>
      </c>
      <c r="J21" s="12" t="s">
        <v>530</v>
      </c>
    </row>
    <row r="22" spans="2:10" x14ac:dyDescent="0.25">
      <c r="B22" s="11" t="s">
        <v>538</v>
      </c>
      <c r="C22" s="53" t="s">
        <v>208</v>
      </c>
      <c r="D22" s="50" t="s">
        <v>539</v>
      </c>
      <c r="E22" s="9" t="s">
        <v>540</v>
      </c>
      <c r="F22" s="9" t="s">
        <v>48</v>
      </c>
      <c r="G22" s="24">
        <v>2050000</v>
      </c>
      <c r="H22" s="29">
        <v>20541.099999999999</v>
      </c>
      <c r="I22" s="29">
        <v>1.61</v>
      </c>
      <c r="J22" s="12" t="s">
        <v>530</v>
      </c>
    </row>
    <row r="23" spans="2:10" x14ac:dyDescent="0.25">
      <c r="B23" s="11" t="s">
        <v>1559</v>
      </c>
      <c r="C23" s="53" t="s">
        <v>579</v>
      </c>
      <c r="D23" s="50" t="s">
        <v>1560</v>
      </c>
      <c r="E23" s="9" t="s">
        <v>547</v>
      </c>
      <c r="F23" s="9" t="s">
        <v>48</v>
      </c>
      <c r="G23" s="24">
        <v>1950</v>
      </c>
      <c r="H23" s="29">
        <v>19837.64</v>
      </c>
      <c r="I23" s="29">
        <v>1.56</v>
      </c>
      <c r="J23" s="12" t="s">
        <v>530</v>
      </c>
    </row>
    <row r="24" spans="2:10" x14ac:dyDescent="0.25">
      <c r="B24" s="11" t="s">
        <v>1561</v>
      </c>
      <c r="C24" s="53" t="s">
        <v>592</v>
      </c>
      <c r="D24" s="50" t="s">
        <v>1562</v>
      </c>
      <c r="E24" s="9" t="s">
        <v>1460</v>
      </c>
      <c r="F24" s="9" t="s">
        <v>48</v>
      </c>
      <c r="G24" s="24">
        <v>1500</v>
      </c>
      <c r="H24" s="29">
        <v>15319.04</v>
      </c>
      <c r="I24" s="29">
        <v>1.2</v>
      </c>
      <c r="J24" s="12" t="s">
        <v>530</v>
      </c>
    </row>
    <row r="25" spans="2:10" x14ac:dyDescent="0.25">
      <c r="B25" s="11" t="s">
        <v>1563</v>
      </c>
      <c r="C25" s="53" t="s">
        <v>1057</v>
      </c>
      <c r="D25" s="50" t="s">
        <v>1564</v>
      </c>
      <c r="E25" s="9" t="s">
        <v>599</v>
      </c>
      <c r="F25" s="9" t="s">
        <v>217</v>
      </c>
      <c r="G25" s="24">
        <v>1360</v>
      </c>
      <c r="H25" s="29">
        <v>13683.71</v>
      </c>
      <c r="I25" s="29">
        <v>1.08</v>
      </c>
      <c r="J25" s="12" t="s">
        <v>530</v>
      </c>
    </row>
    <row r="26" spans="2:10" x14ac:dyDescent="0.25">
      <c r="B26" s="11" t="s">
        <v>1565</v>
      </c>
      <c r="C26" s="53" t="s">
        <v>571</v>
      </c>
      <c r="D26" s="50" t="s">
        <v>1566</v>
      </c>
      <c r="E26" s="9" t="s">
        <v>547</v>
      </c>
      <c r="F26" s="9" t="s">
        <v>48</v>
      </c>
      <c r="G26" s="24">
        <v>1250</v>
      </c>
      <c r="H26" s="29">
        <v>12681.41</v>
      </c>
      <c r="I26" s="29">
        <v>1</v>
      </c>
      <c r="J26" s="12" t="s">
        <v>530</v>
      </c>
    </row>
    <row r="27" spans="2:10" x14ac:dyDescent="0.25">
      <c r="B27" s="11" t="s">
        <v>1567</v>
      </c>
      <c r="C27" s="53" t="s">
        <v>571</v>
      </c>
      <c r="D27" s="50" t="s">
        <v>1568</v>
      </c>
      <c r="E27" s="9" t="s">
        <v>547</v>
      </c>
      <c r="F27" s="9" t="s">
        <v>48</v>
      </c>
      <c r="G27" s="24">
        <v>1250</v>
      </c>
      <c r="H27" s="29">
        <v>12564.45</v>
      </c>
      <c r="I27" s="29">
        <v>0.99</v>
      </c>
      <c r="J27" s="12" t="s">
        <v>530</v>
      </c>
    </row>
    <row r="28" spans="2:10" x14ac:dyDescent="0.25">
      <c r="B28" s="11" t="s">
        <v>1569</v>
      </c>
      <c r="C28" s="53" t="s">
        <v>1091</v>
      </c>
      <c r="D28" s="50" t="s">
        <v>1570</v>
      </c>
      <c r="E28" s="9" t="s">
        <v>547</v>
      </c>
      <c r="F28" s="9" t="s">
        <v>48</v>
      </c>
      <c r="G28" s="24">
        <v>1200</v>
      </c>
      <c r="H28" s="29">
        <v>12068.76</v>
      </c>
      <c r="I28" s="29">
        <v>0.95</v>
      </c>
      <c r="J28" s="12" t="s">
        <v>530</v>
      </c>
    </row>
    <row r="29" spans="2:10" x14ac:dyDescent="0.25">
      <c r="B29" s="11" t="s">
        <v>1571</v>
      </c>
      <c r="C29" s="53" t="s">
        <v>42</v>
      </c>
      <c r="D29" s="50" t="s">
        <v>1572</v>
      </c>
      <c r="E29" s="9" t="s">
        <v>547</v>
      </c>
      <c r="F29" s="9" t="s">
        <v>44</v>
      </c>
      <c r="G29" s="24">
        <v>1050</v>
      </c>
      <c r="H29" s="29">
        <v>10556.53</v>
      </c>
      <c r="I29" s="29">
        <v>0.83</v>
      </c>
      <c r="J29" s="12" t="s">
        <v>530</v>
      </c>
    </row>
    <row r="30" spans="2:10" x14ac:dyDescent="0.25">
      <c r="B30" s="11" t="s">
        <v>1573</v>
      </c>
      <c r="C30" s="53" t="s">
        <v>42</v>
      </c>
      <c r="D30" s="50" t="s">
        <v>1574</v>
      </c>
      <c r="E30" s="9" t="s">
        <v>547</v>
      </c>
      <c r="F30" s="9" t="s">
        <v>44</v>
      </c>
      <c r="G30" s="24">
        <v>1000</v>
      </c>
      <c r="H30" s="29">
        <v>10327.6</v>
      </c>
      <c r="I30" s="29">
        <v>0.81</v>
      </c>
      <c r="J30" s="12" t="s">
        <v>530</v>
      </c>
    </row>
    <row r="31" spans="2:10" x14ac:dyDescent="0.25">
      <c r="B31" s="11" t="s">
        <v>1575</v>
      </c>
      <c r="C31" s="53" t="s">
        <v>754</v>
      </c>
      <c r="D31" s="50" t="s">
        <v>1576</v>
      </c>
      <c r="E31" s="9" t="s">
        <v>547</v>
      </c>
      <c r="F31" s="9" t="s">
        <v>48</v>
      </c>
      <c r="G31" s="24">
        <v>1005</v>
      </c>
      <c r="H31" s="29">
        <v>10184.209999999999</v>
      </c>
      <c r="I31" s="29">
        <v>0.8</v>
      </c>
      <c r="J31" s="12" t="s">
        <v>530</v>
      </c>
    </row>
    <row r="32" spans="2:10" x14ac:dyDescent="0.25">
      <c r="B32" s="11" t="s">
        <v>1577</v>
      </c>
      <c r="C32" s="53" t="s">
        <v>73</v>
      </c>
      <c r="D32" s="50" t="s">
        <v>1578</v>
      </c>
      <c r="E32" s="9" t="s">
        <v>547</v>
      </c>
      <c r="F32" s="9" t="s">
        <v>48</v>
      </c>
      <c r="G32" s="24">
        <v>1000</v>
      </c>
      <c r="H32" s="29">
        <v>10121.32</v>
      </c>
      <c r="I32" s="29">
        <v>0.8</v>
      </c>
      <c r="J32" s="12" t="s">
        <v>530</v>
      </c>
    </row>
    <row r="33" spans="2:10" x14ac:dyDescent="0.25">
      <c r="B33" s="11" t="s">
        <v>1579</v>
      </c>
      <c r="C33" s="53" t="s">
        <v>73</v>
      </c>
      <c r="D33" s="50" t="s">
        <v>1580</v>
      </c>
      <c r="E33" s="9" t="s">
        <v>547</v>
      </c>
      <c r="F33" s="9" t="s">
        <v>48</v>
      </c>
      <c r="G33" s="24">
        <v>1000</v>
      </c>
      <c r="H33" s="29">
        <v>10098.56</v>
      </c>
      <c r="I33" s="29">
        <v>0.79</v>
      </c>
      <c r="J33" s="12" t="s">
        <v>530</v>
      </c>
    </row>
    <row r="34" spans="2:10" x14ac:dyDescent="0.25">
      <c r="B34" s="11" t="s">
        <v>1581</v>
      </c>
      <c r="C34" s="53" t="s">
        <v>1086</v>
      </c>
      <c r="D34" s="50" t="s">
        <v>1582</v>
      </c>
      <c r="E34" s="9" t="s">
        <v>1583</v>
      </c>
      <c r="F34" s="9" t="s">
        <v>48</v>
      </c>
      <c r="G34" s="24">
        <v>1000</v>
      </c>
      <c r="H34" s="29">
        <v>10098.19</v>
      </c>
      <c r="I34" s="29">
        <v>0.79</v>
      </c>
      <c r="J34" s="12"/>
    </row>
    <row r="35" spans="2:10" x14ac:dyDescent="0.25">
      <c r="B35" s="11" t="s">
        <v>1584</v>
      </c>
      <c r="C35" s="53" t="s">
        <v>754</v>
      </c>
      <c r="D35" s="50" t="s">
        <v>1585</v>
      </c>
      <c r="E35" s="9" t="s">
        <v>547</v>
      </c>
      <c r="F35" s="9" t="s">
        <v>48</v>
      </c>
      <c r="G35" s="24">
        <v>1000</v>
      </c>
      <c r="H35" s="29">
        <v>10083.61</v>
      </c>
      <c r="I35" s="29">
        <v>0.79</v>
      </c>
      <c r="J35" s="12"/>
    </row>
    <row r="36" spans="2:10" x14ac:dyDescent="0.25">
      <c r="B36" s="11" t="s">
        <v>1586</v>
      </c>
      <c r="C36" s="53" t="s">
        <v>66</v>
      </c>
      <c r="D36" s="50" t="s">
        <v>1587</v>
      </c>
      <c r="E36" s="9" t="s">
        <v>547</v>
      </c>
      <c r="F36" s="9" t="s">
        <v>68</v>
      </c>
      <c r="G36" s="24">
        <v>1000</v>
      </c>
      <c r="H36" s="29">
        <v>10067.15</v>
      </c>
      <c r="I36" s="29">
        <v>0.79</v>
      </c>
      <c r="J36" s="12" t="s">
        <v>530</v>
      </c>
    </row>
    <row r="37" spans="2:10" x14ac:dyDescent="0.25">
      <c r="B37" s="11" t="s">
        <v>1588</v>
      </c>
      <c r="C37" s="53" t="s">
        <v>1086</v>
      </c>
      <c r="D37" s="50" t="s">
        <v>1589</v>
      </c>
      <c r="E37" s="9" t="s">
        <v>1583</v>
      </c>
      <c r="F37" s="9" t="s">
        <v>48</v>
      </c>
      <c r="G37" s="24">
        <v>1000</v>
      </c>
      <c r="H37" s="29">
        <v>10063.969999999999</v>
      </c>
      <c r="I37" s="29">
        <v>0.79</v>
      </c>
      <c r="J37" s="12" t="s">
        <v>530</v>
      </c>
    </row>
    <row r="38" spans="2:10" x14ac:dyDescent="0.25">
      <c r="B38" s="11" t="s">
        <v>1590</v>
      </c>
      <c r="C38" s="53" t="s">
        <v>625</v>
      </c>
      <c r="D38" s="50" t="s">
        <v>1591</v>
      </c>
      <c r="E38" s="9" t="s">
        <v>529</v>
      </c>
      <c r="F38" s="9" t="s">
        <v>48</v>
      </c>
      <c r="G38" s="24">
        <v>950</v>
      </c>
      <c r="H38" s="29">
        <v>9560.0499999999993</v>
      </c>
      <c r="I38" s="29">
        <v>0.75</v>
      </c>
      <c r="J38" s="12" t="s">
        <v>530</v>
      </c>
    </row>
    <row r="39" spans="2:10" x14ac:dyDescent="0.25">
      <c r="B39" s="11" t="s">
        <v>1592</v>
      </c>
      <c r="C39" s="53" t="s">
        <v>592</v>
      </c>
      <c r="D39" s="50" t="s">
        <v>1593</v>
      </c>
      <c r="E39" s="9" t="s">
        <v>547</v>
      </c>
      <c r="F39" s="9" t="s">
        <v>48</v>
      </c>
      <c r="G39" s="24">
        <v>900</v>
      </c>
      <c r="H39" s="29">
        <v>9183.24</v>
      </c>
      <c r="I39" s="29">
        <v>0.72</v>
      </c>
      <c r="J39" s="12" t="s">
        <v>530</v>
      </c>
    </row>
    <row r="40" spans="2:10" x14ac:dyDescent="0.25">
      <c r="B40" s="11" t="s">
        <v>1259</v>
      </c>
      <c r="C40" s="53" t="s">
        <v>1260</v>
      </c>
      <c r="D40" s="50" t="s">
        <v>1261</v>
      </c>
      <c r="E40" s="9" t="s">
        <v>980</v>
      </c>
      <c r="F40" s="9" t="s">
        <v>217</v>
      </c>
      <c r="G40" s="24">
        <v>850</v>
      </c>
      <c r="H40" s="29">
        <v>8547.93</v>
      </c>
      <c r="I40" s="29">
        <v>0.67</v>
      </c>
      <c r="J40" s="12" t="s">
        <v>530</v>
      </c>
    </row>
    <row r="41" spans="2:10" x14ac:dyDescent="0.25">
      <c r="B41" s="11" t="s">
        <v>1594</v>
      </c>
      <c r="C41" s="53" t="s">
        <v>579</v>
      </c>
      <c r="D41" s="50" t="s">
        <v>1595</v>
      </c>
      <c r="E41" s="9" t="s">
        <v>547</v>
      </c>
      <c r="F41" s="9" t="s">
        <v>48</v>
      </c>
      <c r="G41" s="24">
        <v>800</v>
      </c>
      <c r="H41" s="29">
        <v>8120.26</v>
      </c>
      <c r="I41" s="29">
        <v>0.64</v>
      </c>
      <c r="J41" s="12" t="s">
        <v>530</v>
      </c>
    </row>
    <row r="42" spans="2:10" x14ac:dyDescent="0.25">
      <c r="B42" s="11" t="s">
        <v>1596</v>
      </c>
      <c r="C42" s="53" t="s">
        <v>1091</v>
      </c>
      <c r="D42" s="50" t="s">
        <v>1597</v>
      </c>
      <c r="E42" s="9" t="s">
        <v>547</v>
      </c>
      <c r="F42" s="9" t="s">
        <v>48</v>
      </c>
      <c r="G42" s="24">
        <v>750</v>
      </c>
      <c r="H42" s="29">
        <v>7892.19</v>
      </c>
      <c r="I42" s="29">
        <v>0.62</v>
      </c>
      <c r="J42" s="12" t="s">
        <v>530</v>
      </c>
    </row>
    <row r="43" spans="2:10" x14ac:dyDescent="0.25">
      <c r="B43" s="11" t="s">
        <v>1598</v>
      </c>
      <c r="C43" s="53" t="s">
        <v>571</v>
      </c>
      <c r="D43" s="50" t="s">
        <v>1599</v>
      </c>
      <c r="E43" s="9" t="s">
        <v>547</v>
      </c>
      <c r="F43" s="9" t="s">
        <v>48</v>
      </c>
      <c r="G43" s="24">
        <v>750</v>
      </c>
      <c r="H43" s="29">
        <v>7578.5</v>
      </c>
      <c r="I43" s="29">
        <v>0.6</v>
      </c>
      <c r="J43" s="12"/>
    </row>
    <row r="44" spans="2:10" x14ac:dyDescent="0.25">
      <c r="B44" s="11" t="s">
        <v>1600</v>
      </c>
      <c r="C44" s="53" t="s">
        <v>70</v>
      </c>
      <c r="D44" s="50" t="s">
        <v>1601</v>
      </c>
      <c r="E44" s="9" t="s">
        <v>547</v>
      </c>
      <c r="F44" s="9" t="s">
        <v>40</v>
      </c>
      <c r="G44" s="24">
        <v>704</v>
      </c>
      <c r="H44" s="29">
        <v>7070.46</v>
      </c>
      <c r="I44" s="29">
        <v>0.56000000000000005</v>
      </c>
      <c r="J44" s="12" t="s">
        <v>530</v>
      </c>
    </row>
    <row r="45" spans="2:10" x14ac:dyDescent="0.25">
      <c r="B45" s="11" t="s">
        <v>1602</v>
      </c>
      <c r="C45" s="53" t="s">
        <v>579</v>
      </c>
      <c r="D45" s="50" t="s">
        <v>1603</v>
      </c>
      <c r="E45" s="9" t="s">
        <v>547</v>
      </c>
      <c r="F45" s="9" t="s">
        <v>48</v>
      </c>
      <c r="G45" s="24">
        <v>700</v>
      </c>
      <c r="H45" s="29">
        <v>7043.47</v>
      </c>
      <c r="I45" s="29">
        <v>0.55000000000000004</v>
      </c>
      <c r="J45" s="12" t="s">
        <v>530</v>
      </c>
    </row>
    <row r="46" spans="2:10" x14ac:dyDescent="0.25">
      <c r="B46" s="11" t="s">
        <v>1604</v>
      </c>
      <c r="C46" s="53" t="s">
        <v>73</v>
      </c>
      <c r="D46" s="50" t="s">
        <v>1605</v>
      </c>
      <c r="E46" s="9" t="s">
        <v>547</v>
      </c>
      <c r="F46" s="9" t="s">
        <v>48</v>
      </c>
      <c r="G46" s="24">
        <v>50</v>
      </c>
      <c r="H46" s="29">
        <v>5193.1400000000003</v>
      </c>
      <c r="I46" s="29">
        <v>0.41</v>
      </c>
      <c r="J46" s="12" t="s">
        <v>530</v>
      </c>
    </row>
    <row r="47" spans="2:10" x14ac:dyDescent="0.25">
      <c r="B47" s="11" t="s">
        <v>1253</v>
      </c>
      <c r="C47" s="53" t="s">
        <v>73</v>
      </c>
      <c r="D47" s="50" t="s">
        <v>1254</v>
      </c>
      <c r="E47" s="9" t="s">
        <v>547</v>
      </c>
      <c r="F47" s="9" t="s">
        <v>48</v>
      </c>
      <c r="G47" s="24">
        <v>500</v>
      </c>
      <c r="H47" s="29">
        <v>5084.47</v>
      </c>
      <c r="I47" s="29">
        <v>0.4</v>
      </c>
      <c r="J47" s="12" t="s">
        <v>530</v>
      </c>
    </row>
    <row r="48" spans="2:10" x14ac:dyDescent="0.25">
      <c r="B48" s="11" t="s">
        <v>1606</v>
      </c>
      <c r="C48" s="53" t="s">
        <v>73</v>
      </c>
      <c r="D48" s="50" t="s">
        <v>1607</v>
      </c>
      <c r="E48" s="9" t="s">
        <v>547</v>
      </c>
      <c r="F48" s="9" t="s">
        <v>48</v>
      </c>
      <c r="G48" s="24">
        <v>50</v>
      </c>
      <c r="H48" s="29">
        <v>5081.74</v>
      </c>
      <c r="I48" s="29">
        <v>0.4</v>
      </c>
      <c r="J48" s="12" t="s">
        <v>530</v>
      </c>
    </row>
    <row r="49" spans="2:10" x14ac:dyDescent="0.25">
      <c r="B49" s="11" t="s">
        <v>1472</v>
      </c>
      <c r="C49" s="53" t="s">
        <v>571</v>
      </c>
      <c r="D49" s="50" t="s">
        <v>1473</v>
      </c>
      <c r="E49" s="9" t="s">
        <v>547</v>
      </c>
      <c r="F49" s="9" t="s">
        <v>48</v>
      </c>
      <c r="G49" s="24">
        <v>500</v>
      </c>
      <c r="H49" s="29">
        <v>5076.71</v>
      </c>
      <c r="I49" s="29">
        <v>0.4</v>
      </c>
      <c r="J49" s="12" t="s">
        <v>530</v>
      </c>
    </row>
    <row r="50" spans="2:10" x14ac:dyDescent="0.25">
      <c r="B50" s="11" t="s">
        <v>1608</v>
      </c>
      <c r="C50" s="53" t="s">
        <v>73</v>
      </c>
      <c r="D50" s="50" t="s">
        <v>1609</v>
      </c>
      <c r="E50" s="9" t="s">
        <v>547</v>
      </c>
      <c r="F50" s="9" t="s">
        <v>48</v>
      </c>
      <c r="G50" s="24">
        <v>50</v>
      </c>
      <c r="H50" s="29">
        <v>5074.76</v>
      </c>
      <c r="I50" s="29">
        <v>0.4</v>
      </c>
      <c r="J50" s="12" t="s">
        <v>530</v>
      </c>
    </row>
    <row r="51" spans="2:10" x14ac:dyDescent="0.25">
      <c r="B51" s="11" t="s">
        <v>1610</v>
      </c>
      <c r="C51" s="53" t="s">
        <v>571</v>
      </c>
      <c r="D51" s="50" t="s">
        <v>1611</v>
      </c>
      <c r="E51" s="9" t="s">
        <v>547</v>
      </c>
      <c r="F51" s="9" t="s">
        <v>48</v>
      </c>
      <c r="G51" s="24">
        <v>500</v>
      </c>
      <c r="H51" s="29">
        <v>5042.38</v>
      </c>
      <c r="I51" s="29">
        <v>0.4</v>
      </c>
      <c r="J51" s="12" t="s">
        <v>530</v>
      </c>
    </row>
    <row r="52" spans="2:10" x14ac:dyDescent="0.25">
      <c r="B52" s="11" t="s">
        <v>1612</v>
      </c>
      <c r="C52" s="53" t="s">
        <v>579</v>
      </c>
      <c r="D52" s="50" t="s">
        <v>1613</v>
      </c>
      <c r="E52" s="9" t="s">
        <v>547</v>
      </c>
      <c r="F52" s="9" t="s">
        <v>48</v>
      </c>
      <c r="G52" s="24">
        <v>500</v>
      </c>
      <c r="H52" s="29">
        <v>5037.6899999999996</v>
      </c>
      <c r="I52" s="29">
        <v>0.4</v>
      </c>
      <c r="J52" s="12" t="s">
        <v>530</v>
      </c>
    </row>
    <row r="53" spans="2:10" x14ac:dyDescent="0.25">
      <c r="B53" s="11" t="s">
        <v>1614</v>
      </c>
      <c r="C53" s="53" t="s">
        <v>571</v>
      </c>
      <c r="D53" s="50" t="s">
        <v>1615</v>
      </c>
      <c r="E53" s="9" t="s">
        <v>547</v>
      </c>
      <c r="F53" s="9" t="s">
        <v>48</v>
      </c>
      <c r="G53" s="24">
        <v>500</v>
      </c>
      <c r="H53" s="29">
        <v>5037.67</v>
      </c>
      <c r="I53" s="29">
        <v>0.4</v>
      </c>
      <c r="J53" s="12" t="s">
        <v>530</v>
      </c>
    </row>
    <row r="54" spans="2:10" x14ac:dyDescent="0.25">
      <c r="B54" s="11" t="s">
        <v>1616</v>
      </c>
      <c r="C54" s="53" t="s">
        <v>1302</v>
      </c>
      <c r="D54" s="50" t="s">
        <v>1617</v>
      </c>
      <c r="E54" s="9" t="s">
        <v>547</v>
      </c>
      <c r="F54" s="9" t="s">
        <v>48</v>
      </c>
      <c r="G54" s="24">
        <v>500</v>
      </c>
      <c r="H54" s="29">
        <v>5026.42</v>
      </c>
      <c r="I54" s="29">
        <v>0.4</v>
      </c>
      <c r="J54" s="12" t="s">
        <v>530</v>
      </c>
    </row>
    <row r="55" spans="2:10" x14ac:dyDescent="0.25">
      <c r="B55" s="11" t="s">
        <v>1618</v>
      </c>
      <c r="C55" s="53" t="s">
        <v>1302</v>
      </c>
      <c r="D55" s="50" t="s">
        <v>1619</v>
      </c>
      <c r="E55" s="9" t="s">
        <v>547</v>
      </c>
      <c r="F55" s="9" t="s">
        <v>48</v>
      </c>
      <c r="G55" s="24">
        <v>500</v>
      </c>
      <c r="H55" s="29">
        <v>5025.76</v>
      </c>
      <c r="I55" s="29">
        <v>0.4</v>
      </c>
      <c r="J55" s="12" t="s">
        <v>530</v>
      </c>
    </row>
    <row r="56" spans="2:10" x14ac:dyDescent="0.25">
      <c r="B56" s="11" t="s">
        <v>1620</v>
      </c>
      <c r="C56" s="53" t="s">
        <v>740</v>
      </c>
      <c r="D56" s="50" t="s">
        <v>1621</v>
      </c>
      <c r="E56" s="9" t="s">
        <v>1622</v>
      </c>
      <c r="F56" s="9" t="s">
        <v>48</v>
      </c>
      <c r="G56" s="24">
        <v>500</v>
      </c>
      <c r="H56" s="29">
        <v>4989.1099999999997</v>
      </c>
      <c r="I56" s="29">
        <v>0.39</v>
      </c>
      <c r="J56" s="12" t="s">
        <v>530</v>
      </c>
    </row>
    <row r="57" spans="2:10" x14ac:dyDescent="0.25">
      <c r="B57" s="11" t="s">
        <v>1623</v>
      </c>
      <c r="C57" s="53" t="s">
        <v>1458</v>
      </c>
      <c r="D57" s="50" t="s">
        <v>1624</v>
      </c>
      <c r="E57" s="9" t="s">
        <v>1460</v>
      </c>
      <c r="F57" s="9" t="s">
        <v>48</v>
      </c>
      <c r="G57" s="24">
        <v>500</v>
      </c>
      <c r="H57" s="29">
        <v>4987.1499999999996</v>
      </c>
      <c r="I57" s="29">
        <v>0.39</v>
      </c>
      <c r="J57" s="12" t="s">
        <v>530</v>
      </c>
    </row>
    <row r="58" spans="2:10" x14ac:dyDescent="0.25">
      <c r="B58" s="11" t="s">
        <v>1625</v>
      </c>
      <c r="C58" s="53" t="s">
        <v>740</v>
      </c>
      <c r="D58" s="50" t="s">
        <v>1626</v>
      </c>
      <c r="E58" s="9" t="s">
        <v>1622</v>
      </c>
      <c r="F58" s="9" t="s">
        <v>48</v>
      </c>
      <c r="G58" s="24">
        <v>500</v>
      </c>
      <c r="H58" s="29">
        <v>4984.05</v>
      </c>
      <c r="I58" s="29">
        <v>0.39</v>
      </c>
      <c r="J58" s="12" t="s">
        <v>530</v>
      </c>
    </row>
    <row r="59" spans="2:10" x14ac:dyDescent="0.25">
      <c r="B59" s="11" t="s">
        <v>975</v>
      </c>
      <c r="C59" s="53" t="s">
        <v>73</v>
      </c>
      <c r="D59" s="50" t="s">
        <v>976</v>
      </c>
      <c r="E59" s="9" t="s">
        <v>547</v>
      </c>
      <c r="F59" s="9" t="s">
        <v>48</v>
      </c>
      <c r="G59" s="24">
        <v>45</v>
      </c>
      <c r="H59" s="29">
        <v>4535.91</v>
      </c>
      <c r="I59" s="29">
        <v>0.36</v>
      </c>
      <c r="J59" s="12" t="s">
        <v>530</v>
      </c>
    </row>
    <row r="60" spans="2:10" x14ac:dyDescent="0.25">
      <c r="B60" s="11" t="s">
        <v>1627</v>
      </c>
      <c r="C60" s="53" t="s">
        <v>73</v>
      </c>
      <c r="D60" s="50" t="s">
        <v>1628</v>
      </c>
      <c r="E60" s="9" t="s">
        <v>547</v>
      </c>
      <c r="F60" s="9" t="s">
        <v>48</v>
      </c>
      <c r="G60" s="24">
        <v>25</v>
      </c>
      <c r="H60" s="29">
        <v>2557.91</v>
      </c>
      <c r="I60" s="29">
        <v>0.2</v>
      </c>
      <c r="J60" s="12"/>
    </row>
    <row r="61" spans="2:10" x14ac:dyDescent="0.25">
      <c r="B61" s="11" t="s">
        <v>1629</v>
      </c>
      <c r="C61" s="53" t="s">
        <v>571</v>
      </c>
      <c r="D61" s="50" t="s">
        <v>1630</v>
      </c>
      <c r="E61" s="9" t="s">
        <v>547</v>
      </c>
      <c r="F61" s="9" t="s">
        <v>48</v>
      </c>
      <c r="G61" s="24">
        <v>250</v>
      </c>
      <c r="H61" s="29">
        <v>2537.19</v>
      </c>
      <c r="I61" s="29">
        <v>0.2</v>
      </c>
      <c r="J61" s="12" t="s">
        <v>530</v>
      </c>
    </row>
    <row r="62" spans="2:10" x14ac:dyDescent="0.25">
      <c r="B62" s="11" t="s">
        <v>1631</v>
      </c>
      <c r="C62" s="53" t="s">
        <v>571</v>
      </c>
      <c r="D62" s="50" t="s">
        <v>1632</v>
      </c>
      <c r="E62" s="9" t="s">
        <v>547</v>
      </c>
      <c r="F62" s="9" t="s">
        <v>48</v>
      </c>
      <c r="G62" s="24">
        <v>250</v>
      </c>
      <c r="H62" s="29">
        <v>2528.7199999999998</v>
      </c>
      <c r="I62" s="29">
        <v>0.2</v>
      </c>
      <c r="J62" s="12" t="s">
        <v>530</v>
      </c>
    </row>
    <row r="63" spans="2:10" x14ac:dyDescent="0.25">
      <c r="B63" s="11" t="s">
        <v>1633</v>
      </c>
      <c r="C63" s="53" t="s">
        <v>579</v>
      </c>
      <c r="D63" s="50" t="s">
        <v>1634</v>
      </c>
      <c r="E63" s="9" t="s">
        <v>547</v>
      </c>
      <c r="F63" s="9" t="s">
        <v>48</v>
      </c>
      <c r="G63" s="24">
        <v>250</v>
      </c>
      <c r="H63" s="29">
        <v>2513.2600000000002</v>
      </c>
      <c r="I63" s="29">
        <v>0.2</v>
      </c>
      <c r="J63" s="12" t="s">
        <v>530</v>
      </c>
    </row>
    <row r="64" spans="2:10" x14ac:dyDescent="0.25">
      <c r="B64" s="11" t="s">
        <v>1635</v>
      </c>
      <c r="C64" s="53" t="s">
        <v>1337</v>
      </c>
      <c r="D64" s="50" t="s">
        <v>1636</v>
      </c>
      <c r="E64" s="9" t="s">
        <v>1583</v>
      </c>
      <c r="F64" s="9" t="s">
        <v>48</v>
      </c>
      <c r="G64" s="24">
        <v>150</v>
      </c>
      <c r="H64" s="29">
        <v>1509.01</v>
      </c>
      <c r="I64" s="29">
        <v>0.12</v>
      </c>
      <c r="J64" s="12" t="s">
        <v>530</v>
      </c>
    </row>
    <row r="65" spans="2:10" x14ac:dyDescent="0.25">
      <c r="C65" s="56" t="s">
        <v>161</v>
      </c>
      <c r="D65" s="50"/>
      <c r="E65" s="9"/>
      <c r="F65" s="9"/>
      <c r="G65" s="24"/>
      <c r="H65" s="30">
        <v>485307.1</v>
      </c>
      <c r="I65" s="30">
        <v>38.17</v>
      </c>
      <c r="J65" s="12"/>
    </row>
    <row r="66" spans="2:10" x14ac:dyDescent="0.25">
      <c r="C66" s="53"/>
      <c r="D66" s="50"/>
      <c r="E66" s="9"/>
      <c r="F66" s="9"/>
      <c r="G66" s="24"/>
      <c r="H66" s="29"/>
      <c r="I66" s="29"/>
      <c r="J66" s="12"/>
    </row>
    <row r="67" spans="2:10" x14ac:dyDescent="0.25">
      <c r="C67" s="55" t="s">
        <v>7</v>
      </c>
      <c r="D67" s="50"/>
      <c r="E67" s="9"/>
      <c r="F67" s="9"/>
      <c r="G67" s="24"/>
      <c r="H67" s="29"/>
      <c r="I67" s="29"/>
      <c r="J67" s="12"/>
    </row>
    <row r="68" spans="2:10" x14ac:dyDescent="0.25">
      <c r="B68" s="11" t="s">
        <v>1637</v>
      </c>
      <c r="C68" s="53" t="s">
        <v>1175</v>
      </c>
      <c r="D68" s="50" t="s">
        <v>1638</v>
      </c>
      <c r="E68" s="9" t="s">
        <v>562</v>
      </c>
      <c r="F68" s="9" t="s">
        <v>85</v>
      </c>
      <c r="G68" s="24">
        <v>500</v>
      </c>
      <c r="H68" s="29">
        <v>5777.31</v>
      </c>
      <c r="I68" s="29">
        <v>0.45</v>
      </c>
      <c r="J68" s="12" t="s">
        <v>530</v>
      </c>
    </row>
    <row r="69" spans="2:10" x14ac:dyDescent="0.25">
      <c r="B69" s="11" t="s">
        <v>1639</v>
      </c>
      <c r="C69" s="53" t="s">
        <v>1640</v>
      </c>
      <c r="D69" s="50" t="s">
        <v>1641</v>
      </c>
      <c r="E69" s="9" t="s">
        <v>547</v>
      </c>
      <c r="F69" s="9" t="s">
        <v>48</v>
      </c>
      <c r="G69" s="24">
        <v>500</v>
      </c>
      <c r="H69" s="29">
        <v>5022.43</v>
      </c>
      <c r="I69" s="29">
        <v>0.39</v>
      </c>
      <c r="J69" s="12" t="s">
        <v>530</v>
      </c>
    </row>
    <row r="70" spans="2:10" x14ac:dyDescent="0.25">
      <c r="B70" s="11" t="s">
        <v>1642</v>
      </c>
      <c r="C70" s="53" t="s">
        <v>1640</v>
      </c>
      <c r="D70" s="50" t="s">
        <v>1643</v>
      </c>
      <c r="E70" s="9" t="s">
        <v>547</v>
      </c>
      <c r="F70" s="9" t="s">
        <v>48</v>
      </c>
      <c r="G70" s="24">
        <v>250</v>
      </c>
      <c r="H70" s="29">
        <v>2511.1</v>
      </c>
      <c r="I70" s="29">
        <v>0.2</v>
      </c>
      <c r="J70" s="12" t="s">
        <v>530</v>
      </c>
    </row>
    <row r="71" spans="2:10" x14ac:dyDescent="0.25">
      <c r="C71" s="56" t="s">
        <v>161</v>
      </c>
      <c r="D71" s="50"/>
      <c r="E71" s="9"/>
      <c r="F71" s="9"/>
      <c r="G71" s="24"/>
      <c r="H71" s="30">
        <v>13310.84</v>
      </c>
      <c r="I71" s="30">
        <v>1.04</v>
      </c>
      <c r="J71" s="12"/>
    </row>
    <row r="72" spans="2:10" x14ac:dyDescent="0.25">
      <c r="C72" s="53"/>
      <c r="D72" s="50"/>
      <c r="E72" s="9"/>
      <c r="F72" s="9"/>
      <c r="G72" s="24"/>
      <c r="H72" s="29"/>
      <c r="I72" s="29"/>
      <c r="J72" s="12"/>
    </row>
    <row r="73" spans="2:10" x14ac:dyDescent="0.25">
      <c r="C73" s="55" t="s">
        <v>8</v>
      </c>
      <c r="D73" s="50"/>
      <c r="E73" s="9"/>
      <c r="F73" s="9"/>
      <c r="G73" s="24"/>
      <c r="H73" s="29"/>
      <c r="I73" s="29"/>
      <c r="J73" s="12"/>
    </row>
    <row r="74" spans="2:10" x14ac:dyDescent="0.25">
      <c r="B74" s="11" t="s">
        <v>1644</v>
      </c>
      <c r="C74" s="53" t="s">
        <v>1120</v>
      </c>
      <c r="D74" s="50" t="s">
        <v>1645</v>
      </c>
      <c r="E74" s="9" t="s">
        <v>599</v>
      </c>
      <c r="F74" s="9" t="s">
        <v>394</v>
      </c>
      <c r="G74" s="24">
        <v>1357</v>
      </c>
      <c r="H74" s="29">
        <v>15510.18</v>
      </c>
      <c r="I74" s="29">
        <v>1.22</v>
      </c>
      <c r="J74" s="12" t="s">
        <v>530</v>
      </c>
    </row>
    <row r="75" spans="2:10" x14ac:dyDescent="0.25">
      <c r="B75" s="11" t="s">
        <v>1646</v>
      </c>
      <c r="C75" s="53" t="s">
        <v>1120</v>
      </c>
      <c r="D75" s="50" t="s">
        <v>1647</v>
      </c>
      <c r="E75" s="9" t="s">
        <v>599</v>
      </c>
      <c r="F75" s="9" t="s">
        <v>394</v>
      </c>
      <c r="G75" s="24">
        <v>785</v>
      </c>
      <c r="H75" s="29">
        <v>9036.06</v>
      </c>
      <c r="I75" s="29">
        <v>0.71</v>
      </c>
      <c r="J75" s="12" t="s">
        <v>530</v>
      </c>
    </row>
    <row r="76" spans="2:10" x14ac:dyDescent="0.25">
      <c r="B76" s="11" t="s">
        <v>1648</v>
      </c>
      <c r="C76" s="53" t="s">
        <v>1649</v>
      </c>
      <c r="D76" s="50" t="s">
        <v>1650</v>
      </c>
      <c r="E76" s="9" t="s">
        <v>529</v>
      </c>
      <c r="F76" s="9" t="s">
        <v>813</v>
      </c>
      <c r="G76" s="24">
        <v>412</v>
      </c>
      <c r="H76" s="29">
        <v>4662.9399999999996</v>
      </c>
      <c r="I76" s="29">
        <v>0.37</v>
      </c>
      <c r="J76" s="12" t="s">
        <v>530</v>
      </c>
    </row>
    <row r="77" spans="2:10" x14ac:dyDescent="0.25">
      <c r="B77" s="11" t="s">
        <v>1651</v>
      </c>
      <c r="C77" s="53" t="s">
        <v>1649</v>
      </c>
      <c r="D77" s="50" t="s">
        <v>1652</v>
      </c>
      <c r="E77" s="9" t="s">
        <v>599</v>
      </c>
      <c r="F77" s="9" t="s">
        <v>813</v>
      </c>
      <c r="G77" s="24">
        <v>254</v>
      </c>
      <c r="H77" s="29">
        <v>2922.68</v>
      </c>
      <c r="I77" s="29">
        <v>0.23</v>
      </c>
      <c r="J77" s="12" t="s">
        <v>530</v>
      </c>
    </row>
    <row r="78" spans="2:10" x14ac:dyDescent="0.25">
      <c r="B78" s="11" t="s">
        <v>1653</v>
      </c>
      <c r="C78" s="53" t="s">
        <v>1120</v>
      </c>
      <c r="D78" s="50" t="s">
        <v>1654</v>
      </c>
      <c r="E78" s="9" t="s">
        <v>599</v>
      </c>
      <c r="F78" s="9" t="s">
        <v>394</v>
      </c>
      <c r="G78" s="24">
        <v>250</v>
      </c>
      <c r="H78" s="29">
        <v>2915.75</v>
      </c>
      <c r="I78" s="29">
        <v>0.23</v>
      </c>
      <c r="J78" s="12" t="s">
        <v>530</v>
      </c>
    </row>
    <row r="79" spans="2:10" x14ac:dyDescent="0.25">
      <c r="B79" s="11" t="s">
        <v>1655</v>
      </c>
      <c r="C79" s="53" t="s">
        <v>1120</v>
      </c>
      <c r="D79" s="50" t="s">
        <v>1656</v>
      </c>
      <c r="E79" s="9" t="s">
        <v>599</v>
      </c>
      <c r="F79" s="9" t="s">
        <v>394</v>
      </c>
      <c r="G79" s="24">
        <v>252</v>
      </c>
      <c r="H79" s="29">
        <v>2839.28</v>
      </c>
      <c r="I79" s="29">
        <v>0.22</v>
      </c>
      <c r="J79" s="12" t="s">
        <v>530</v>
      </c>
    </row>
    <row r="80" spans="2:10" x14ac:dyDescent="0.25">
      <c r="B80" s="11" t="s">
        <v>1657</v>
      </c>
      <c r="C80" s="53" t="s">
        <v>1649</v>
      </c>
      <c r="D80" s="50" t="s">
        <v>1658</v>
      </c>
      <c r="E80" s="9" t="s">
        <v>599</v>
      </c>
      <c r="F80" s="9" t="s">
        <v>813</v>
      </c>
      <c r="G80" s="24">
        <v>245</v>
      </c>
      <c r="H80" s="29">
        <v>2830.6</v>
      </c>
      <c r="I80" s="29">
        <v>0.22</v>
      </c>
      <c r="J80" s="12" t="s">
        <v>530</v>
      </c>
    </row>
    <row r="81" spans="1:10" x14ac:dyDescent="0.25">
      <c r="B81" s="11" t="s">
        <v>1659</v>
      </c>
      <c r="C81" s="53" t="s">
        <v>1120</v>
      </c>
      <c r="D81" s="50" t="s">
        <v>1660</v>
      </c>
      <c r="E81" s="9" t="s">
        <v>599</v>
      </c>
      <c r="F81" s="9" t="s">
        <v>394</v>
      </c>
      <c r="G81" s="24">
        <v>247</v>
      </c>
      <c r="H81" s="29">
        <v>2806.31</v>
      </c>
      <c r="I81" s="29">
        <v>0.22</v>
      </c>
      <c r="J81" s="12" t="s">
        <v>530</v>
      </c>
    </row>
    <row r="82" spans="1:10" x14ac:dyDescent="0.25">
      <c r="B82" s="11" t="s">
        <v>1661</v>
      </c>
      <c r="C82" s="53" t="s">
        <v>1662</v>
      </c>
      <c r="D82" s="50" t="s">
        <v>1663</v>
      </c>
      <c r="E82" s="9" t="s">
        <v>599</v>
      </c>
      <c r="F82" s="9" t="s">
        <v>813</v>
      </c>
      <c r="G82" s="24">
        <v>210</v>
      </c>
      <c r="H82" s="29">
        <v>2328.4899999999998</v>
      </c>
      <c r="I82" s="29">
        <v>0.18</v>
      </c>
      <c r="J82" s="12" t="s">
        <v>530</v>
      </c>
    </row>
    <row r="83" spans="1:10" x14ac:dyDescent="0.25">
      <c r="B83" s="11" t="s">
        <v>1664</v>
      </c>
      <c r="C83" s="53" t="s">
        <v>1662</v>
      </c>
      <c r="D83" s="50" t="s">
        <v>1665</v>
      </c>
      <c r="E83" s="9" t="s">
        <v>599</v>
      </c>
      <c r="F83" s="9" t="s">
        <v>813</v>
      </c>
      <c r="G83" s="24">
        <v>201</v>
      </c>
      <c r="H83" s="29">
        <v>2259.09</v>
      </c>
      <c r="I83" s="29">
        <v>0.18</v>
      </c>
      <c r="J83" s="12" t="s">
        <v>530</v>
      </c>
    </row>
    <row r="84" spans="1:10" x14ac:dyDescent="0.25">
      <c r="B84" s="11" t="s">
        <v>1666</v>
      </c>
      <c r="C84" s="53" t="s">
        <v>1120</v>
      </c>
      <c r="D84" s="50" t="s">
        <v>1667</v>
      </c>
      <c r="E84" s="9" t="s">
        <v>599</v>
      </c>
      <c r="F84" s="9" t="s">
        <v>394</v>
      </c>
      <c r="G84" s="24">
        <v>185</v>
      </c>
      <c r="H84" s="29">
        <v>2140.59</v>
      </c>
      <c r="I84" s="29">
        <v>0.17</v>
      </c>
      <c r="J84" s="12" t="s">
        <v>530</v>
      </c>
    </row>
    <row r="85" spans="1:10" x14ac:dyDescent="0.25">
      <c r="B85" s="11" t="s">
        <v>1668</v>
      </c>
      <c r="C85" s="53" t="s">
        <v>1649</v>
      </c>
      <c r="D85" s="50" t="s">
        <v>1669</v>
      </c>
      <c r="E85" s="9" t="s">
        <v>599</v>
      </c>
      <c r="F85" s="9" t="s">
        <v>813</v>
      </c>
      <c r="G85" s="24">
        <v>25</v>
      </c>
      <c r="H85" s="29">
        <v>286.92</v>
      </c>
      <c r="I85" s="29">
        <v>0.02</v>
      </c>
      <c r="J85" s="12" t="s">
        <v>530</v>
      </c>
    </row>
    <row r="86" spans="1:10" x14ac:dyDescent="0.25">
      <c r="B86" s="11" t="s">
        <v>1670</v>
      </c>
      <c r="C86" s="53" t="s">
        <v>1649</v>
      </c>
      <c r="D86" s="50" t="s">
        <v>1671</v>
      </c>
      <c r="E86" s="9" t="s">
        <v>599</v>
      </c>
      <c r="F86" s="9" t="s">
        <v>813</v>
      </c>
      <c r="G86" s="24">
        <v>25</v>
      </c>
      <c r="H86" s="29">
        <v>285.54000000000002</v>
      </c>
      <c r="I86" s="29">
        <v>0.02</v>
      </c>
      <c r="J86" s="12" t="s">
        <v>530</v>
      </c>
    </row>
    <row r="87" spans="1:10" x14ac:dyDescent="0.25">
      <c r="C87" s="56" t="s">
        <v>161</v>
      </c>
      <c r="D87" s="50"/>
      <c r="E87" s="9"/>
      <c r="F87" s="9"/>
      <c r="G87" s="24"/>
      <c r="H87" s="30">
        <v>50824.43</v>
      </c>
      <c r="I87" s="30">
        <v>3.99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C89" s="56" t="s">
        <v>9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6" t="s">
        <v>10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C92" s="53"/>
      <c r="D92" s="50"/>
      <c r="E92" s="9"/>
      <c r="F92" s="9"/>
      <c r="G92" s="24"/>
      <c r="H92" s="29"/>
      <c r="I92" s="29"/>
      <c r="J92" s="12"/>
    </row>
    <row r="93" spans="1:10" x14ac:dyDescent="0.25">
      <c r="A93" s="15"/>
      <c r="B93" s="33"/>
      <c r="C93" s="54" t="s">
        <v>11</v>
      </c>
      <c r="D93" s="50"/>
      <c r="E93" s="9"/>
      <c r="F93" s="9"/>
      <c r="G93" s="24"/>
      <c r="H93" s="29"/>
      <c r="I93" s="29"/>
      <c r="J93" s="12"/>
    </row>
    <row r="94" spans="1:10" x14ac:dyDescent="0.25">
      <c r="C94" s="55" t="s">
        <v>13</v>
      </c>
      <c r="D94" s="50"/>
      <c r="E94" s="9"/>
      <c r="F94" s="9"/>
      <c r="G94" s="24"/>
      <c r="H94" s="29"/>
      <c r="I94" s="29"/>
      <c r="J94" s="12"/>
    </row>
    <row r="95" spans="1:10" x14ac:dyDescent="0.25">
      <c r="B95" s="11" t="s">
        <v>1119</v>
      </c>
      <c r="C95" s="53" t="s">
        <v>1120</v>
      </c>
      <c r="D95" s="50" t="s">
        <v>1121</v>
      </c>
      <c r="E95" s="9" t="s">
        <v>1007</v>
      </c>
      <c r="F95" s="9" t="s">
        <v>394</v>
      </c>
      <c r="G95" s="24">
        <v>6000</v>
      </c>
      <c r="H95" s="29">
        <v>29995.8</v>
      </c>
      <c r="I95" s="29">
        <v>2.36</v>
      </c>
      <c r="J95" s="12"/>
    </row>
    <row r="96" spans="1:10" x14ac:dyDescent="0.25">
      <c r="B96" s="11" t="s">
        <v>1672</v>
      </c>
      <c r="C96" s="53" t="s">
        <v>592</v>
      </c>
      <c r="D96" s="50" t="s">
        <v>1673</v>
      </c>
      <c r="E96" s="9" t="s">
        <v>1007</v>
      </c>
      <c r="F96" s="9" t="s">
        <v>48</v>
      </c>
      <c r="G96" s="24">
        <v>6000</v>
      </c>
      <c r="H96" s="29">
        <v>28337.25</v>
      </c>
      <c r="I96" s="29">
        <v>2.23</v>
      </c>
      <c r="J96" s="12" t="s">
        <v>530</v>
      </c>
    </row>
    <row r="97" spans="2:10" x14ac:dyDescent="0.25">
      <c r="B97" s="11" t="s">
        <v>1357</v>
      </c>
      <c r="C97" s="53" t="s">
        <v>1283</v>
      </c>
      <c r="D97" s="50" t="s">
        <v>1358</v>
      </c>
      <c r="E97" s="9" t="s">
        <v>1010</v>
      </c>
      <c r="F97" s="9" t="s">
        <v>100</v>
      </c>
      <c r="G97" s="24">
        <v>5000</v>
      </c>
      <c r="H97" s="29">
        <v>24568.05</v>
      </c>
      <c r="I97" s="29">
        <v>1.93</v>
      </c>
      <c r="J97" s="12" t="s">
        <v>530</v>
      </c>
    </row>
    <row r="98" spans="2:10" x14ac:dyDescent="0.25">
      <c r="B98" s="11" t="s">
        <v>1523</v>
      </c>
      <c r="C98" s="53" t="s">
        <v>73</v>
      </c>
      <c r="D98" s="50" t="s">
        <v>1524</v>
      </c>
      <c r="E98" s="9" t="s">
        <v>1007</v>
      </c>
      <c r="F98" s="9" t="s">
        <v>48</v>
      </c>
      <c r="G98" s="24">
        <v>4280</v>
      </c>
      <c r="H98" s="29">
        <v>21120.52</v>
      </c>
      <c r="I98" s="29">
        <v>1.66</v>
      </c>
      <c r="J98" s="12" t="s">
        <v>530</v>
      </c>
    </row>
    <row r="99" spans="2:10" x14ac:dyDescent="0.25">
      <c r="B99" s="11" t="s">
        <v>1674</v>
      </c>
      <c r="C99" s="53" t="s">
        <v>1675</v>
      </c>
      <c r="D99" s="50" t="s">
        <v>1676</v>
      </c>
      <c r="E99" s="9" t="s">
        <v>1007</v>
      </c>
      <c r="F99" s="9" t="s">
        <v>48</v>
      </c>
      <c r="G99" s="24">
        <v>4000</v>
      </c>
      <c r="H99" s="29">
        <v>19728.54</v>
      </c>
      <c r="I99" s="29">
        <v>1.55</v>
      </c>
      <c r="J99" s="12" t="s">
        <v>530</v>
      </c>
    </row>
    <row r="100" spans="2:10" x14ac:dyDescent="0.25">
      <c r="B100" s="11" t="s">
        <v>1677</v>
      </c>
      <c r="C100" s="53" t="s">
        <v>1678</v>
      </c>
      <c r="D100" s="50" t="s">
        <v>1679</v>
      </c>
      <c r="E100" s="9" t="s">
        <v>1007</v>
      </c>
      <c r="F100" s="9" t="s">
        <v>48</v>
      </c>
      <c r="G100" s="24">
        <v>3700</v>
      </c>
      <c r="H100" s="29">
        <v>18494.169999999998</v>
      </c>
      <c r="I100" s="29">
        <v>1.45</v>
      </c>
      <c r="J100" s="12" t="s">
        <v>530</v>
      </c>
    </row>
    <row r="101" spans="2:10" x14ac:dyDescent="0.25">
      <c r="B101" s="11" t="s">
        <v>1680</v>
      </c>
      <c r="C101" s="53" t="s">
        <v>1294</v>
      </c>
      <c r="D101" s="50" t="s">
        <v>1681</v>
      </c>
      <c r="E101" s="9" t="s">
        <v>1007</v>
      </c>
      <c r="F101" s="9" t="s">
        <v>48</v>
      </c>
      <c r="G101" s="24">
        <v>3000</v>
      </c>
      <c r="H101" s="29">
        <v>14812.19</v>
      </c>
      <c r="I101" s="29">
        <v>1.1599999999999999</v>
      </c>
      <c r="J101" s="12" t="s">
        <v>530</v>
      </c>
    </row>
    <row r="102" spans="2:10" x14ac:dyDescent="0.25">
      <c r="B102" s="11" t="s">
        <v>1336</v>
      </c>
      <c r="C102" s="53" t="s">
        <v>1337</v>
      </c>
      <c r="D102" s="50" t="s">
        <v>1338</v>
      </c>
      <c r="E102" s="9" t="s">
        <v>1007</v>
      </c>
      <c r="F102" s="9" t="s">
        <v>48</v>
      </c>
      <c r="G102" s="24">
        <v>3000</v>
      </c>
      <c r="H102" s="29">
        <v>14774.85</v>
      </c>
      <c r="I102" s="29">
        <v>1.1599999999999999</v>
      </c>
      <c r="J102" s="12" t="s">
        <v>530</v>
      </c>
    </row>
    <row r="103" spans="2:10" x14ac:dyDescent="0.25">
      <c r="B103" s="11" t="s">
        <v>1287</v>
      </c>
      <c r="C103" s="53" t="s">
        <v>1260</v>
      </c>
      <c r="D103" s="50" t="s">
        <v>1288</v>
      </c>
      <c r="E103" s="9" t="s">
        <v>1289</v>
      </c>
      <c r="F103" s="9" t="s">
        <v>217</v>
      </c>
      <c r="G103" s="24">
        <v>3000</v>
      </c>
      <c r="H103" s="29">
        <v>14683.16</v>
      </c>
      <c r="I103" s="29">
        <v>1.1499999999999999</v>
      </c>
      <c r="J103" s="12" t="s">
        <v>530</v>
      </c>
    </row>
    <row r="104" spans="2:10" x14ac:dyDescent="0.25">
      <c r="B104" s="11" t="s">
        <v>1682</v>
      </c>
      <c r="C104" s="53" t="s">
        <v>927</v>
      </c>
      <c r="D104" s="50" t="s">
        <v>1683</v>
      </c>
      <c r="E104" s="9" t="s">
        <v>1010</v>
      </c>
      <c r="F104" s="9" t="s">
        <v>140</v>
      </c>
      <c r="G104" s="24">
        <v>2400</v>
      </c>
      <c r="H104" s="29">
        <v>11769.46</v>
      </c>
      <c r="I104" s="29">
        <v>0.93</v>
      </c>
      <c r="J104" s="12" t="s">
        <v>530</v>
      </c>
    </row>
    <row r="105" spans="2:10" x14ac:dyDescent="0.25">
      <c r="B105" s="11" t="s">
        <v>1684</v>
      </c>
      <c r="C105" s="53" t="s">
        <v>1685</v>
      </c>
      <c r="D105" s="50" t="s">
        <v>1686</v>
      </c>
      <c r="E105" s="9" t="s">
        <v>1007</v>
      </c>
      <c r="F105" s="9" t="s">
        <v>217</v>
      </c>
      <c r="G105" s="24">
        <v>2000</v>
      </c>
      <c r="H105" s="29">
        <v>9955.7099999999991</v>
      </c>
      <c r="I105" s="29">
        <v>0.78</v>
      </c>
      <c r="J105" s="12" t="s">
        <v>530</v>
      </c>
    </row>
    <row r="106" spans="2:10" x14ac:dyDescent="0.25">
      <c r="B106" s="11" t="s">
        <v>1332</v>
      </c>
      <c r="C106" s="53" t="s">
        <v>579</v>
      </c>
      <c r="D106" s="50" t="s">
        <v>1333</v>
      </c>
      <c r="E106" s="9" t="s">
        <v>1007</v>
      </c>
      <c r="F106" s="9" t="s">
        <v>48</v>
      </c>
      <c r="G106" s="24">
        <v>2000</v>
      </c>
      <c r="H106" s="29">
        <v>9907.52</v>
      </c>
      <c r="I106" s="29">
        <v>0.78</v>
      </c>
      <c r="J106" s="12"/>
    </row>
    <row r="107" spans="2:10" x14ac:dyDescent="0.25">
      <c r="B107" s="11" t="s">
        <v>1687</v>
      </c>
      <c r="C107" s="53" t="s">
        <v>1302</v>
      </c>
      <c r="D107" s="50" t="s">
        <v>1688</v>
      </c>
      <c r="E107" s="9" t="s">
        <v>1007</v>
      </c>
      <c r="F107" s="9" t="s">
        <v>48</v>
      </c>
      <c r="G107" s="24">
        <v>2000</v>
      </c>
      <c r="H107" s="29">
        <v>9877.92</v>
      </c>
      <c r="I107" s="29">
        <v>0.78</v>
      </c>
      <c r="J107" s="12" t="s">
        <v>530</v>
      </c>
    </row>
    <row r="108" spans="2:10" x14ac:dyDescent="0.25">
      <c r="B108" s="11" t="s">
        <v>1689</v>
      </c>
      <c r="C108" s="53" t="s">
        <v>128</v>
      </c>
      <c r="D108" s="50" t="s">
        <v>1690</v>
      </c>
      <c r="E108" s="9" t="s">
        <v>1007</v>
      </c>
      <c r="F108" s="9" t="s">
        <v>100</v>
      </c>
      <c r="G108" s="24">
        <v>2000</v>
      </c>
      <c r="H108" s="29">
        <v>9834.0400000000009</v>
      </c>
      <c r="I108" s="29">
        <v>0.77</v>
      </c>
      <c r="J108" s="12" t="s">
        <v>530</v>
      </c>
    </row>
    <row r="109" spans="2:10" x14ac:dyDescent="0.25">
      <c r="B109" s="11" t="s">
        <v>1691</v>
      </c>
      <c r="C109" s="53" t="s">
        <v>1315</v>
      </c>
      <c r="D109" s="50" t="s">
        <v>1692</v>
      </c>
      <c r="E109" s="9" t="s">
        <v>1007</v>
      </c>
      <c r="F109" s="9" t="s">
        <v>48</v>
      </c>
      <c r="G109" s="24">
        <v>1500</v>
      </c>
      <c r="H109" s="29">
        <v>7473.48</v>
      </c>
      <c r="I109" s="29">
        <v>0.59</v>
      </c>
      <c r="J109" s="12" t="s">
        <v>530</v>
      </c>
    </row>
    <row r="110" spans="2:10" x14ac:dyDescent="0.25">
      <c r="B110" s="11" t="s">
        <v>1310</v>
      </c>
      <c r="C110" s="53" t="s">
        <v>1060</v>
      </c>
      <c r="D110" s="50" t="s">
        <v>1311</v>
      </c>
      <c r="E110" s="9" t="s">
        <v>1007</v>
      </c>
      <c r="F110" s="9" t="s">
        <v>48</v>
      </c>
      <c r="G110" s="24">
        <v>1500</v>
      </c>
      <c r="H110" s="29">
        <v>7243.94</v>
      </c>
      <c r="I110" s="29">
        <v>0.56999999999999995</v>
      </c>
      <c r="J110" s="12" t="s">
        <v>530</v>
      </c>
    </row>
    <row r="111" spans="2:10" x14ac:dyDescent="0.25">
      <c r="B111" s="11" t="s">
        <v>1693</v>
      </c>
      <c r="C111" s="53" t="s">
        <v>1294</v>
      </c>
      <c r="D111" s="50" t="s">
        <v>1694</v>
      </c>
      <c r="E111" s="9" t="s">
        <v>1007</v>
      </c>
      <c r="F111" s="9" t="s">
        <v>48</v>
      </c>
      <c r="G111" s="24">
        <v>1000</v>
      </c>
      <c r="H111" s="29">
        <v>4920.67</v>
      </c>
      <c r="I111" s="29">
        <v>0.39</v>
      </c>
      <c r="J111" s="12" t="s">
        <v>530</v>
      </c>
    </row>
    <row r="112" spans="2:10" x14ac:dyDescent="0.25">
      <c r="B112" s="11" t="s">
        <v>1349</v>
      </c>
      <c r="C112" s="53" t="s">
        <v>481</v>
      </c>
      <c r="D112" s="50" t="s">
        <v>1350</v>
      </c>
      <c r="E112" s="9" t="s">
        <v>1010</v>
      </c>
      <c r="F112" s="9" t="s">
        <v>113</v>
      </c>
      <c r="G112" s="24">
        <v>300</v>
      </c>
      <c r="H112" s="29">
        <v>1497.92</v>
      </c>
      <c r="I112" s="29">
        <v>0.12</v>
      </c>
      <c r="J112" s="12" t="s">
        <v>530</v>
      </c>
    </row>
    <row r="113" spans="2:10" x14ac:dyDescent="0.25">
      <c r="B113" s="11" t="s">
        <v>1695</v>
      </c>
      <c r="C113" s="53" t="s">
        <v>1696</v>
      </c>
      <c r="D113" s="50" t="s">
        <v>1697</v>
      </c>
      <c r="E113" s="9" t="s">
        <v>1007</v>
      </c>
      <c r="F113" s="9" t="s">
        <v>48</v>
      </c>
      <c r="G113" s="24">
        <v>200</v>
      </c>
      <c r="H113" s="29">
        <v>990.26</v>
      </c>
      <c r="I113" s="29">
        <v>0.08</v>
      </c>
      <c r="J113" s="12" t="s">
        <v>530</v>
      </c>
    </row>
    <row r="114" spans="2:10" x14ac:dyDescent="0.25">
      <c r="C114" s="56" t="s">
        <v>161</v>
      </c>
      <c r="D114" s="50"/>
      <c r="E114" s="9"/>
      <c r="F114" s="9"/>
      <c r="G114" s="24"/>
      <c r="H114" s="30">
        <v>259985.45</v>
      </c>
      <c r="I114" s="30">
        <v>20.440000000000001</v>
      </c>
      <c r="J114" s="12"/>
    </row>
    <row r="115" spans="2:10" x14ac:dyDescent="0.25">
      <c r="C115" s="53"/>
      <c r="D115" s="50"/>
      <c r="E115" s="9"/>
      <c r="F115" s="9"/>
      <c r="G115" s="24"/>
      <c r="H115" s="29"/>
      <c r="I115" s="29"/>
      <c r="J115" s="12"/>
    </row>
    <row r="116" spans="2:10" x14ac:dyDescent="0.25">
      <c r="C116" s="55" t="s">
        <v>14</v>
      </c>
      <c r="D116" s="50"/>
      <c r="E116" s="9"/>
      <c r="F116" s="9"/>
      <c r="G116" s="24"/>
      <c r="H116" s="29"/>
      <c r="I116" s="29"/>
      <c r="J116" s="12"/>
    </row>
    <row r="117" spans="2:10" x14ac:dyDescent="0.25">
      <c r="B117" s="11" t="s">
        <v>1698</v>
      </c>
      <c r="C117" s="53" t="s">
        <v>754</v>
      </c>
      <c r="D117" s="50" t="s">
        <v>1699</v>
      </c>
      <c r="E117" s="9" t="s">
        <v>1007</v>
      </c>
      <c r="F117" s="9" t="s">
        <v>48</v>
      </c>
      <c r="G117" s="24">
        <v>35000</v>
      </c>
      <c r="H117" s="29">
        <v>34077.4</v>
      </c>
      <c r="I117" s="29">
        <v>2.68</v>
      </c>
      <c r="J117" s="12" t="s">
        <v>530</v>
      </c>
    </row>
    <row r="118" spans="2:10" x14ac:dyDescent="0.25">
      <c r="B118" s="11" t="s">
        <v>1700</v>
      </c>
      <c r="C118" s="53" t="s">
        <v>63</v>
      </c>
      <c r="D118" s="50" t="s">
        <v>1701</v>
      </c>
      <c r="E118" s="9" t="s">
        <v>1007</v>
      </c>
      <c r="F118" s="9" t="s">
        <v>40</v>
      </c>
      <c r="G118" s="24">
        <v>30000</v>
      </c>
      <c r="H118" s="29">
        <v>28410.87</v>
      </c>
      <c r="I118" s="29">
        <v>2.23</v>
      </c>
      <c r="J118" s="12" t="s">
        <v>530</v>
      </c>
    </row>
    <row r="119" spans="2:10" x14ac:dyDescent="0.25">
      <c r="B119" s="11" t="s">
        <v>1376</v>
      </c>
      <c r="C119" s="53" t="s">
        <v>535</v>
      </c>
      <c r="D119" s="50" t="s">
        <v>1377</v>
      </c>
      <c r="E119" s="9" t="s">
        <v>1192</v>
      </c>
      <c r="F119" s="9" t="s">
        <v>40</v>
      </c>
      <c r="G119" s="24">
        <v>25000</v>
      </c>
      <c r="H119" s="29">
        <v>24401.599999999999</v>
      </c>
      <c r="I119" s="29">
        <v>1.92</v>
      </c>
      <c r="J119" s="12" t="s">
        <v>530</v>
      </c>
    </row>
    <row r="120" spans="2:10" x14ac:dyDescent="0.25">
      <c r="B120" s="11" t="s">
        <v>1702</v>
      </c>
      <c r="C120" s="53" t="s">
        <v>609</v>
      </c>
      <c r="D120" s="50" t="s">
        <v>1703</v>
      </c>
      <c r="E120" s="9" t="s">
        <v>1010</v>
      </c>
      <c r="F120" s="9" t="s">
        <v>40</v>
      </c>
      <c r="G120" s="24">
        <v>25000</v>
      </c>
      <c r="H120" s="29">
        <v>24378.93</v>
      </c>
      <c r="I120" s="29">
        <v>1.92</v>
      </c>
      <c r="J120" s="12" t="s">
        <v>530</v>
      </c>
    </row>
    <row r="121" spans="2:10" x14ac:dyDescent="0.25">
      <c r="B121" s="11" t="s">
        <v>1383</v>
      </c>
      <c r="C121" s="53" t="s">
        <v>38</v>
      </c>
      <c r="D121" s="50" t="s">
        <v>1384</v>
      </c>
      <c r="E121" s="9" t="s">
        <v>1096</v>
      </c>
      <c r="F121" s="9" t="s">
        <v>40</v>
      </c>
      <c r="G121" s="24">
        <v>24000</v>
      </c>
      <c r="H121" s="29">
        <v>23684.78</v>
      </c>
      <c r="I121" s="29">
        <v>1.86</v>
      </c>
      <c r="J121" s="12" t="s">
        <v>530</v>
      </c>
    </row>
    <row r="122" spans="2:10" x14ac:dyDescent="0.25">
      <c r="B122" s="11" t="s">
        <v>1365</v>
      </c>
      <c r="C122" s="53" t="s">
        <v>1366</v>
      </c>
      <c r="D122" s="50" t="s">
        <v>1367</v>
      </c>
      <c r="E122" s="9" t="s">
        <v>1007</v>
      </c>
      <c r="F122" s="9" t="s">
        <v>48</v>
      </c>
      <c r="G122" s="24">
        <v>20000</v>
      </c>
      <c r="H122" s="29">
        <v>19538.28</v>
      </c>
      <c r="I122" s="29">
        <v>1.54</v>
      </c>
      <c r="J122" s="12" t="s">
        <v>530</v>
      </c>
    </row>
    <row r="123" spans="2:10" x14ac:dyDescent="0.25">
      <c r="B123" s="11" t="s">
        <v>1381</v>
      </c>
      <c r="C123" s="53" t="s">
        <v>609</v>
      </c>
      <c r="D123" s="50" t="s">
        <v>1382</v>
      </c>
      <c r="E123" s="9" t="s">
        <v>1010</v>
      </c>
      <c r="F123" s="9" t="s">
        <v>40</v>
      </c>
      <c r="G123" s="24">
        <v>17500</v>
      </c>
      <c r="H123" s="29">
        <v>17245.71</v>
      </c>
      <c r="I123" s="29">
        <v>1.36</v>
      </c>
      <c r="J123" s="12" t="s">
        <v>530</v>
      </c>
    </row>
    <row r="124" spans="2:10" x14ac:dyDescent="0.25">
      <c r="B124" s="11" t="s">
        <v>1370</v>
      </c>
      <c r="C124" s="53" t="s">
        <v>535</v>
      </c>
      <c r="D124" s="50" t="s">
        <v>1371</v>
      </c>
      <c r="E124" s="9" t="s">
        <v>1192</v>
      </c>
      <c r="F124" s="9" t="s">
        <v>40</v>
      </c>
      <c r="G124" s="24">
        <v>15000</v>
      </c>
      <c r="H124" s="29">
        <v>14227.67</v>
      </c>
      <c r="I124" s="29">
        <v>1.1200000000000001</v>
      </c>
      <c r="J124" s="12" t="s">
        <v>530</v>
      </c>
    </row>
    <row r="125" spans="2:10" x14ac:dyDescent="0.25">
      <c r="B125" s="11" t="s">
        <v>1704</v>
      </c>
      <c r="C125" s="53" t="s">
        <v>1705</v>
      </c>
      <c r="D125" s="50" t="s">
        <v>1706</v>
      </c>
      <c r="E125" s="9" t="s">
        <v>1007</v>
      </c>
      <c r="F125" s="9" t="s">
        <v>48</v>
      </c>
      <c r="G125" s="24">
        <v>12500</v>
      </c>
      <c r="H125" s="29">
        <v>12299.53</v>
      </c>
      <c r="I125" s="29">
        <v>0.97</v>
      </c>
      <c r="J125" s="12" t="s">
        <v>530</v>
      </c>
    </row>
    <row r="126" spans="2:10" x14ac:dyDescent="0.25">
      <c r="B126" s="11" t="s">
        <v>1707</v>
      </c>
      <c r="C126" s="53" t="s">
        <v>63</v>
      </c>
      <c r="D126" s="50" t="s">
        <v>1708</v>
      </c>
      <c r="E126" s="9" t="s">
        <v>1007</v>
      </c>
      <c r="F126" s="9" t="s">
        <v>40</v>
      </c>
      <c r="G126" s="24">
        <v>12500</v>
      </c>
      <c r="H126" s="29">
        <v>11873.6</v>
      </c>
      <c r="I126" s="29">
        <v>0.93</v>
      </c>
      <c r="J126" s="12" t="s">
        <v>530</v>
      </c>
    </row>
    <row r="127" spans="2:10" x14ac:dyDescent="0.25">
      <c r="B127" s="11" t="s">
        <v>1403</v>
      </c>
      <c r="C127" s="53" t="s">
        <v>63</v>
      </c>
      <c r="D127" s="50" t="s">
        <v>1404</v>
      </c>
      <c r="E127" s="9" t="s">
        <v>1007</v>
      </c>
      <c r="F127" s="9" t="s">
        <v>40</v>
      </c>
      <c r="G127" s="24">
        <v>11000</v>
      </c>
      <c r="H127" s="29">
        <v>10858.09</v>
      </c>
      <c r="I127" s="29">
        <v>0.85</v>
      </c>
      <c r="J127" s="12"/>
    </row>
    <row r="128" spans="2:10" x14ac:dyDescent="0.25">
      <c r="B128" s="11" t="s">
        <v>1709</v>
      </c>
      <c r="C128" s="53" t="s">
        <v>53</v>
      </c>
      <c r="D128" s="50" t="s">
        <v>1710</v>
      </c>
      <c r="E128" s="9" t="s">
        <v>1007</v>
      </c>
      <c r="F128" s="9" t="s">
        <v>40</v>
      </c>
      <c r="G128" s="24">
        <v>10000</v>
      </c>
      <c r="H128" s="29">
        <v>9964.27</v>
      </c>
      <c r="I128" s="29">
        <v>0.78</v>
      </c>
      <c r="J128" s="12" t="s">
        <v>530</v>
      </c>
    </row>
    <row r="129" spans="2:10" x14ac:dyDescent="0.25">
      <c r="B129" s="11" t="s">
        <v>1711</v>
      </c>
      <c r="C129" s="53" t="s">
        <v>535</v>
      </c>
      <c r="D129" s="50" t="s">
        <v>1712</v>
      </c>
      <c r="E129" s="9" t="s">
        <v>1192</v>
      </c>
      <c r="F129" s="9" t="s">
        <v>40</v>
      </c>
      <c r="G129" s="24">
        <v>10000</v>
      </c>
      <c r="H129" s="29">
        <v>9869.4500000000007</v>
      </c>
      <c r="I129" s="29">
        <v>0.78</v>
      </c>
      <c r="J129" s="12" t="s">
        <v>530</v>
      </c>
    </row>
    <row r="130" spans="2:10" x14ac:dyDescent="0.25">
      <c r="B130" s="11" t="s">
        <v>1713</v>
      </c>
      <c r="C130" s="53" t="s">
        <v>50</v>
      </c>
      <c r="D130" s="50" t="s">
        <v>1714</v>
      </c>
      <c r="E130" s="9" t="s">
        <v>1010</v>
      </c>
      <c r="F130" s="9" t="s">
        <v>40</v>
      </c>
      <c r="G130" s="24">
        <v>10000</v>
      </c>
      <c r="H130" s="29">
        <v>9863.9599999999991</v>
      </c>
      <c r="I130" s="29">
        <v>0.78</v>
      </c>
      <c r="J130" s="12" t="s">
        <v>530</v>
      </c>
    </row>
    <row r="131" spans="2:10" x14ac:dyDescent="0.25">
      <c r="B131" s="11" t="s">
        <v>1399</v>
      </c>
      <c r="C131" s="53" t="s">
        <v>63</v>
      </c>
      <c r="D131" s="50" t="s">
        <v>1400</v>
      </c>
      <c r="E131" s="9" t="s">
        <v>1007</v>
      </c>
      <c r="F131" s="9" t="s">
        <v>40</v>
      </c>
      <c r="G131" s="24">
        <v>10000</v>
      </c>
      <c r="H131" s="29">
        <v>9861.52</v>
      </c>
      <c r="I131" s="29">
        <v>0.78</v>
      </c>
      <c r="J131" s="12"/>
    </row>
    <row r="132" spans="2:10" x14ac:dyDescent="0.25">
      <c r="B132" s="11" t="s">
        <v>1715</v>
      </c>
      <c r="C132" s="53" t="s">
        <v>189</v>
      </c>
      <c r="D132" s="50" t="s">
        <v>1716</v>
      </c>
      <c r="E132" s="9" t="s">
        <v>1007</v>
      </c>
      <c r="F132" s="9" t="s">
        <v>40</v>
      </c>
      <c r="G132" s="24">
        <v>10000</v>
      </c>
      <c r="H132" s="29">
        <v>9837.64</v>
      </c>
      <c r="I132" s="29">
        <v>0.77</v>
      </c>
      <c r="J132" s="12" t="s">
        <v>530</v>
      </c>
    </row>
    <row r="133" spans="2:10" x14ac:dyDescent="0.25">
      <c r="B133" s="11" t="s">
        <v>1363</v>
      </c>
      <c r="C133" s="53" t="s">
        <v>63</v>
      </c>
      <c r="D133" s="50" t="s">
        <v>1364</v>
      </c>
      <c r="E133" s="9" t="s">
        <v>1007</v>
      </c>
      <c r="F133" s="9" t="s">
        <v>40</v>
      </c>
      <c r="G133" s="24">
        <v>10000</v>
      </c>
      <c r="H133" s="29">
        <v>9568.2800000000007</v>
      </c>
      <c r="I133" s="29">
        <v>0.75</v>
      </c>
      <c r="J133" s="12" t="s">
        <v>530</v>
      </c>
    </row>
    <row r="134" spans="2:10" x14ac:dyDescent="0.25">
      <c r="B134" s="11" t="s">
        <v>1717</v>
      </c>
      <c r="C134" s="53" t="s">
        <v>189</v>
      </c>
      <c r="D134" s="50" t="s">
        <v>1718</v>
      </c>
      <c r="E134" s="9" t="s">
        <v>1007</v>
      </c>
      <c r="F134" s="9" t="s">
        <v>40</v>
      </c>
      <c r="G134" s="24">
        <v>10000</v>
      </c>
      <c r="H134" s="29">
        <v>9374.67</v>
      </c>
      <c r="I134" s="29">
        <v>0.74</v>
      </c>
      <c r="J134" s="12" t="s">
        <v>530</v>
      </c>
    </row>
    <row r="135" spans="2:10" x14ac:dyDescent="0.25">
      <c r="B135" s="11" t="s">
        <v>1719</v>
      </c>
      <c r="C135" s="53" t="s">
        <v>63</v>
      </c>
      <c r="D135" s="50" t="s">
        <v>1720</v>
      </c>
      <c r="E135" s="9" t="s">
        <v>1007</v>
      </c>
      <c r="F135" s="9" t="s">
        <v>40</v>
      </c>
      <c r="G135" s="24">
        <v>7500</v>
      </c>
      <c r="H135" s="29">
        <v>7424.74</v>
      </c>
      <c r="I135" s="29">
        <v>0.57999999999999996</v>
      </c>
      <c r="J135" s="12" t="s">
        <v>530</v>
      </c>
    </row>
    <row r="136" spans="2:10" x14ac:dyDescent="0.25">
      <c r="B136" s="11" t="s">
        <v>1405</v>
      </c>
      <c r="C136" s="53" t="s">
        <v>50</v>
      </c>
      <c r="D136" s="50" t="s">
        <v>1406</v>
      </c>
      <c r="E136" s="9" t="s">
        <v>1010</v>
      </c>
      <c r="F136" s="9" t="s">
        <v>40</v>
      </c>
      <c r="G136" s="24">
        <v>7500</v>
      </c>
      <c r="H136" s="29">
        <v>7403.06</v>
      </c>
      <c r="I136" s="29">
        <v>0.57999999999999996</v>
      </c>
      <c r="J136" s="12" t="s">
        <v>530</v>
      </c>
    </row>
    <row r="137" spans="2:10" x14ac:dyDescent="0.25">
      <c r="B137" s="11" t="s">
        <v>1387</v>
      </c>
      <c r="C137" s="53" t="s">
        <v>63</v>
      </c>
      <c r="D137" s="50" t="s">
        <v>1388</v>
      </c>
      <c r="E137" s="9" t="s">
        <v>1007</v>
      </c>
      <c r="F137" s="9" t="s">
        <v>40</v>
      </c>
      <c r="G137" s="24">
        <v>7500</v>
      </c>
      <c r="H137" s="29">
        <v>7393.6</v>
      </c>
      <c r="I137" s="29">
        <v>0.57999999999999996</v>
      </c>
      <c r="J137" s="12" t="s">
        <v>530</v>
      </c>
    </row>
    <row r="138" spans="2:10" x14ac:dyDescent="0.25">
      <c r="B138" s="11" t="s">
        <v>1721</v>
      </c>
      <c r="C138" s="53" t="s">
        <v>50</v>
      </c>
      <c r="D138" s="50" t="s">
        <v>1722</v>
      </c>
      <c r="E138" s="9" t="s">
        <v>1010</v>
      </c>
      <c r="F138" s="9" t="s">
        <v>40</v>
      </c>
      <c r="G138" s="24">
        <v>7500</v>
      </c>
      <c r="H138" s="29">
        <v>7386.47</v>
      </c>
      <c r="I138" s="29">
        <v>0.57999999999999996</v>
      </c>
      <c r="J138" s="12"/>
    </row>
    <row r="139" spans="2:10" x14ac:dyDescent="0.25">
      <c r="B139" s="11" t="s">
        <v>1723</v>
      </c>
      <c r="C139" s="53" t="s">
        <v>63</v>
      </c>
      <c r="D139" s="50" t="s">
        <v>1724</v>
      </c>
      <c r="E139" s="9" t="s">
        <v>1007</v>
      </c>
      <c r="F139" s="9" t="s">
        <v>40</v>
      </c>
      <c r="G139" s="24">
        <v>5000</v>
      </c>
      <c r="H139" s="29">
        <v>4953.8599999999997</v>
      </c>
      <c r="I139" s="29">
        <v>0.39</v>
      </c>
      <c r="J139" s="12" t="s">
        <v>530</v>
      </c>
    </row>
    <row r="140" spans="2:10" x14ac:dyDescent="0.25">
      <c r="B140" s="11" t="s">
        <v>1725</v>
      </c>
      <c r="C140" s="53" t="s">
        <v>754</v>
      </c>
      <c r="D140" s="50" t="s">
        <v>1726</v>
      </c>
      <c r="E140" s="9" t="s">
        <v>1007</v>
      </c>
      <c r="F140" s="9" t="s">
        <v>48</v>
      </c>
      <c r="G140" s="24">
        <v>5000</v>
      </c>
      <c r="H140" s="29">
        <v>4946.47</v>
      </c>
      <c r="I140" s="29">
        <v>0.39</v>
      </c>
      <c r="J140" s="12" t="s">
        <v>530</v>
      </c>
    </row>
    <row r="141" spans="2:10" x14ac:dyDescent="0.25">
      <c r="B141" s="11" t="s">
        <v>1727</v>
      </c>
      <c r="C141" s="53" t="s">
        <v>754</v>
      </c>
      <c r="D141" s="50" t="s">
        <v>1728</v>
      </c>
      <c r="E141" s="9" t="s">
        <v>1007</v>
      </c>
      <c r="F141" s="9" t="s">
        <v>48</v>
      </c>
      <c r="G141" s="24">
        <v>5000</v>
      </c>
      <c r="H141" s="29">
        <v>4925.38</v>
      </c>
      <c r="I141" s="29">
        <v>0.39</v>
      </c>
      <c r="J141" s="12" t="s">
        <v>530</v>
      </c>
    </row>
    <row r="142" spans="2:10" x14ac:dyDescent="0.25">
      <c r="B142" s="11" t="s">
        <v>1729</v>
      </c>
      <c r="C142" s="53" t="s">
        <v>63</v>
      </c>
      <c r="D142" s="50" t="s">
        <v>1730</v>
      </c>
      <c r="E142" s="9" t="s">
        <v>1007</v>
      </c>
      <c r="F142" s="9" t="s">
        <v>40</v>
      </c>
      <c r="G142" s="24">
        <v>5000</v>
      </c>
      <c r="H142" s="29">
        <v>4738.71</v>
      </c>
      <c r="I142" s="29">
        <v>0.37</v>
      </c>
      <c r="J142" s="12" t="s">
        <v>530</v>
      </c>
    </row>
    <row r="143" spans="2:10" x14ac:dyDescent="0.25">
      <c r="B143" s="11" t="s">
        <v>1731</v>
      </c>
      <c r="C143" s="53" t="s">
        <v>1732</v>
      </c>
      <c r="D143" s="50" t="s">
        <v>1733</v>
      </c>
      <c r="E143" s="9" t="s">
        <v>1007</v>
      </c>
      <c r="F143" s="9" t="s">
        <v>40</v>
      </c>
      <c r="G143" s="24">
        <v>2700</v>
      </c>
      <c r="H143" s="29">
        <v>2666.85</v>
      </c>
      <c r="I143" s="29">
        <v>0.21</v>
      </c>
      <c r="J143" s="12" t="s">
        <v>530</v>
      </c>
    </row>
    <row r="144" spans="2:10" x14ac:dyDescent="0.25">
      <c r="B144" s="11" t="s">
        <v>1203</v>
      </c>
      <c r="C144" s="53" t="s">
        <v>63</v>
      </c>
      <c r="D144" s="50" t="s">
        <v>1204</v>
      </c>
      <c r="E144" s="9" t="s">
        <v>1007</v>
      </c>
      <c r="F144" s="9" t="s">
        <v>40</v>
      </c>
      <c r="G144" s="24">
        <v>1600</v>
      </c>
      <c r="H144" s="29">
        <v>1599.36</v>
      </c>
      <c r="I144" s="29">
        <v>0.13</v>
      </c>
      <c r="J144" s="12"/>
    </row>
    <row r="145" spans="1:10" x14ac:dyDescent="0.25">
      <c r="C145" s="56" t="s">
        <v>161</v>
      </c>
      <c r="D145" s="50"/>
      <c r="E145" s="9"/>
      <c r="F145" s="9"/>
      <c r="G145" s="24"/>
      <c r="H145" s="30">
        <v>342774.75</v>
      </c>
      <c r="I145" s="30">
        <v>26.96</v>
      </c>
      <c r="J145" s="12"/>
    </row>
    <row r="146" spans="1:10" x14ac:dyDescent="0.25">
      <c r="C146" s="53"/>
      <c r="D146" s="50"/>
      <c r="E146" s="9"/>
      <c r="F146" s="9"/>
      <c r="G146" s="24"/>
      <c r="H146" s="29"/>
      <c r="I146" s="29"/>
      <c r="J146" s="12"/>
    </row>
    <row r="147" spans="1:10" x14ac:dyDescent="0.25">
      <c r="C147" s="55" t="s">
        <v>15</v>
      </c>
      <c r="D147" s="50"/>
      <c r="E147" s="9"/>
      <c r="F147" s="9"/>
      <c r="G147" s="24"/>
      <c r="H147" s="29"/>
      <c r="I147" s="29"/>
      <c r="J147" s="12"/>
    </row>
    <row r="148" spans="1:10" x14ac:dyDescent="0.25">
      <c r="B148" s="11" t="s">
        <v>1734</v>
      </c>
      <c r="C148" s="53" t="s">
        <v>1735</v>
      </c>
      <c r="D148" s="50" t="s">
        <v>1736</v>
      </c>
      <c r="E148" s="9" t="s">
        <v>720</v>
      </c>
      <c r="F148" s="9"/>
      <c r="G148" s="24">
        <v>20000000</v>
      </c>
      <c r="H148" s="29">
        <v>19475.080000000002</v>
      </c>
      <c r="I148" s="29">
        <v>1.53</v>
      </c>
      <c r="J148" s="12"/>
    </row>
    <row r="149" spans="1:10" x14ac:dyDescent="0.25">
      <c r="C149" s="56" t="s">
        <v>161</v>
      </c>
      <c r="D149" s="50"/>
      <c r="E149" s="9"/>
      <c r="F149" s="9"/>
      <c r="G149" s="24"/>
      <c r="H149" s="30">
        <v>19475.080000000002</v>
      </c>
      <c r="I149" s="30">
        <v>1.53</v>
      </c>
      <c r="J149" s="12"/>
    </row>
    <row r="150" spans="1:10" x14ac:dyDescent="0.25">
      <c r="C150" s="53"/>
      <c r="D150" s="50"/>
      <c r="E150" s="9"/>
      <c r="F150" s="9"/>
      <c r="G150" s="24"/>
      <c r="H150" s="29"/>
      <c r="I150" s="29"/>
      <c r="J150" s="12"/>
    </row>
    <row r="151" spans="1:10" x14ac:dyDescent="0.25">
      <c r="C151" s="56" t="s">
        <v>16</v>
      </c>
      <c r="D151" s="50"/>
      <c r="E151" s="9"/>
      <c r="F151" s="9"/>
      <c r="G151" s="24"/>
      <c r="H151" s="29" t="s">
        <v>2</v>
      </c>
      <c r="I151" s="29" t="s">
        <v>2</v>
      </c>
      <c r="J151" s="12"/>
    </row>
    <row r="152" spans="1:10" x14ac:dyDescent="0.25">
      <c r="C152" s="53"/>
      <c r="D152" s="50"/>
      <c r="E152" s="9"/>
      <c r="F152" s="9"/>
      <c r="G152" s="24"/>
      <c r="H152" s="29"/>
      <c r="I152" s="29"/>
      <c r="J152" s="12"/>
    </row>
    <row r="153" spans="1:10" x14ac:dyDescent="0.25">
      <c r="A153" s="15"/>
      <c r="B153" s="33"/>
      <c r="C153" s="54" t="s">
        <v>17</v>
      </c>
      <c r="D153" s="50"/>
      <c r="E153" s="9"/>
      <c r="F153" s="9"/>
      <c r="G153" s="24"/>
      <c r="H153" s="29"/>
      <c r="I153" s="29"/>
      <c r="J153" s="12"/>
    </row>
    <row r="154" spans="1:10" x14ac:dyDescent="0.25">
      <c r="A154" s="33"/>
      <c r="B154" s="33"/>
      <c r="C154" s="54" t="s">
        <v>18</v>
      </c>
      <c r="D154" s="50"/>
      <c r="E154" s="9"/>
      <c r="F154" s="9"/>
      <c r="G154" s="24"/>
      <c r="H154" s="29" t="s">
        <v>2</v>
      </c>
      <c r="I154" s="29" t="s">
        <v>2</v>
      </c>
      <c r="J154" s="12"/>
    </row>
    <row r="155" spans="1:10" x14ac:dyDescent="0.25">
      <c r="A155" s="33"/>
      <c r="B155" s="33"/>
      <c r="C155" s="54"/>
      <c r="D155" s="50"/>
      <c r="E155" s="9"/>
      <c r="F155" s="9"/>
      <c r="G155" s="24"/>
      <c r="H155" s="29"/>
      <c r="I155" s="29"/>
      <c r="J155" s="12"/>
    </row>
    <row r="156" spans="1:10" x14ac:dyDescent="0.25">
      <c r="A156" s="33"/>
      <c r="B156" s="33"/>
      <c r="C156" s="54" t="s">
        <v>19</v>
      </c>
      <c r="D156" s="50"/>
      <c r="E156" s="9"/>
      <c r="F156" s="9"/>
      <c r="G156" s="24"/>
      <c r="H156" s="29" t="s">
        <v>2</v>
      </c>
      <c r="I156" s="29" t="s">
        <v>2</v>
      </c>
      <c r="J156" s="12"/>
    </row>
    <row r="157" spans="1:10" x14ac:dyDescent="0.25">
      <c r="A157" s="33"/>
      <c r="B157" s="33"/>
      <c r="C157" s="54"/>
      <c r="D157" s="50"/>
      <c r="E157" s="9"/>
      <c r="F157" s="9"/>
      <c r="G157" s="24"/>
      <c r="H157" s="29"/>
      <c r="I157" s="29"/>
      <c r="J157" s="12"/>
    </row>
    <row r="158" spans="1:10" x14ac:dyDescent="0.25">
      <c r="A158" s="33"/>
      <c r="B158" s="33"/>
      <c r="C158" s="54" t="s">
        <v>20</v>
      </c>
      <c r="D158" s="50"/>
      <c r="E158" s="9"/>
      <c r="F158" s="9"/>
      <c r="G158" s="24"/>
      <c r="H158" s="29" t="s">
        <v>2</v>
      </c>
      <c r="I158" s="29" t="s">
        <v>2</v>
      </c>
      <c r="J158" s="12"/>
    </row>
    <row r="159" spans="1:10" x14ac:dyDescent="0.25">
      <c r="A159" s="33"/>
      <c r="B159" s="33"/>
      <c r="C159" s="54"/>
      <c r="D159" s="50"/>
      <c r="E159" s="9"/>
      <c r="F159" s="9"/>
      <c r="G159" s="24"/>
      <c r="H159" s="29"/>
      <c r="I159" s="29"/>
      <c r="J159" s="12"/>
    </row>
    <row r="160" spans="1:10" x14ac:dyDescent="0.25">
      <c r="A160" s="33"/>
      <c r="B160" s="33"/>
      <c r="C160" s="54" t="s">
        <v>21</v>
      </c>
      <c r="D160" s="50"/>
      <c r="E160" s="9"/>
      <c r="F160" s="9"/>
      <c r="G160" s="24"/>
      <c r="H160" s="29" t="s">
        <v>2</v>
      </c>
      <c r="I160" s="29" t="s">
        <v>2</v>
      </c>
      <c r="J160" s="12"/>
    </row>
    <row r="161" spans="1:10" x14ac:dyDescent="0.25">
      <c r="A161" s="33"/>
      <c r="B161" s="33"/>
      <c r="C161" s="54"/>
      <c r="D161" s="50"/>
      <c r="E161" s="9"/>
      <c r="F161" s="9"/>
      <c r="G161" s="24"/>
      <c r="H161" s="29"/>
      <c r="I161" s="29"/>
      <c r="J161" s="12"/>
    </row>
    <row r="162" spans="1:10" x14ac:dyDescent="0.25">
      <c r="C162" s="55" t="s">
        <v>22</v>
      </c>
      <c r="D162" s="50"/>
      <c r="E162" s="9"/>
      <c r="F162" s="9"/>
      <c r="G162" s="24"/>
      <c r="H162" s="29"/>
      <c r="I162" s="29"/>
      <c r="J162" s="12"/>
    </row>
    <row r="163" spans="1:10" x14ac:dyDescent="0.25">
      <c r="B163" s="11" t="s">
        <v>174</v>
      </c>
      <c r="C163" s="53" t="s">
        <v>175</v>
      </c>
      <c r="D163" s="50"/>
      <c r="E163" s="9"/>
      <c r="F163" s="9"/>
      <c r="G163" s="24"/>
      <c r="H163" s="29">
        <v>88228.87</v>
      </c>
      <c r="I163" s="29">
        <v>6.93</v>
      </c>
      <c r="J163" s="12"/>
    </row>
    <row r="164" spans="1:10" x14ac:dyDescent="0.25">
      <c r="C164" s="56" t="s">
        <v>161</v>
      </c>
      <c r="D164" s="50"/>
      <c r="E164" s="9"/>
      <c r="F164" s="9"/>
      <c r="G164" s="24"/>
      <c r="H164" s="30">
        <v>88228.87</v>
      </c>
      <c r="I164" s="30">
        <v>6.93</v>
      </c>
      <c r="J164" s="12"/>
    </row>
    <row r="165" spans="1:10" x14ac:dyDescent="0.25">
      <c r="C165" s="53"/>
      <c r="D165" s="50"/>
      <c r="E165" s="9"/>
      <c r="F165" s="9"/>
      <c r="G165" s="24"/>
      <c r="H165" s="29"/>
      <c r="I165" s="29"/>
      <c r="J165" s="12"/>
    </row>
    <row r="166" spans="1:10" x14ac:dyDescent="0.25">
      <c r="A166" s="15"/>
      <c r="B166" s="33"/>
      <c r="C166" s="54" t="s">
        <v>23</v>
      </c>
      <c r="D166" s="50"/>
      <c r="E166" s="9"/>
      <c r="F166" s="9"/>
      <c r="G166" s="24"/>
      <c r="H166" s="29"/>
      <c r="I166" s="29"/>
      <c r="J166" s="12"/>
    </row>
    <row r="167" spans="1:10" x14ac:dyDescent="0.25">
      <c r="A167" s="33"/>
      <c r="B167" s="33"/>
      <c r="C167" s="57" t="s">
        <v>3687</v>
      </c>
      <c r="D167" s="50"/>
      <c r="E167" s="9"/>
      <c r="F167" s="9"/>
      <c r="G167" s="24"/>
      <c r="H167" s="29" t="s">
        <v>2</v>
      </c>
      <c r="I167" s="29" t="s">
        <v>2</v>
      </c>
      <c r="J167" s="12"/>
    </row>
    <row r="168" spans="1:10" x14ac:dyDescent="0.25">
      <c r="B168" s="11"/>
      <c r="C168" s="53" t="s">
        <v>176</v>
      </c>
      <c r="D168" s="50"/>
      <c r="E168" s="9"/>
      <c r="F168" s="9"/>
      <c r="G168" s="24"/>
      <c r="H168" s="29">
        <v>12417.49</v>
      </c>
      <c r="I168" s="29">
        <v>0.94</v>
      </c>
      <c r="J168" s="12"/>
    </row>
    <row r="169" spans="1:10" x14ac:dyDescent="0.25">
      <c r="C169" s="56" t="s">
        <v>161</v>
      </c>
      <c r="D169" s="50"/>
      <c r="E169" s="9"/>
      <c r="F169" s="9"/>
      <c r="G169" s="24"/>
      <c r="H169" s="30">
        <v>12417.49</v>
      </c>
      <c r="I169" s="30">
        <v>0.94</v>
      </c>
      <c r="J169" s="12"/>
    </row>
    <row r="170" spans="1:10" x14ac:dyDescent="0.25">
      <c r="C170" s="53"/>
      <c r="D170" s="50"/>
      <c r="E170" s="9"/>
      <c r="F170" s="9"/>
      <c r="G170" s="24"/>
      <c r="H170" s="29"/>
      <c r="I170" s="29"/>
      <c r="J170" s="12"/>
    </row>
    <row r="171" spans="1:10" x14ac:dyDescent="0.25">
      <c r="C171" s="58" t="s">
        <v>177</v>
      </c>
      <c r="D171" s="51"/>
      <c r="E171" s="6"/>
      <c r="F171" s="7"/>
      <c r="G171" s="25"/>
      <c r="H171" s="31">
        <v>1272324.01</v>
      </c>
      <c r="I171" s="31">
        <f>SUMIFS(I:I,C:C,"Total")</f>
        <v>100</v>
      </c>
      <c r="J171" s="8"/>
    </row>
    <row r="174" spans="1:10" x14ac:dyDescent="0.25">
      <c r="C174" s="1" t="s">
        <v>178</v>
      </c>
    </row>
    <row r="175" spans="1:10" x14ac:dyDescent="0.25">
      <c r="C175" s="2" t="s">
        <v>179</v>
      </c>
    </row>
    <row r="176" spans="1:10" x14ac:dyDescent="0.25">
      <c r="C176" s="2" t="s">
        <v>180</v>
      </c>
    </row>
    <row r="177" spans="3:3" x14ac:dyDescent="0.25">
      <c r="C177" s="2" t="s">
        <v>181</v>
      </c>
    </row>
    <row r="178" spans="3:3" x14ac:dyDescent="0.25">
      <c r="C178" s="2" t="s">
        <v>3690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J10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1737</v>
      </c>
      <c r="J2" s="34" t="s">
        <v>3592</v>
      </c>
    </row>
    <row r="3" spans="1:10" ht="16.5" x14ac:dyDescent="0.3">
      <c r="C3" s="1" t="s">
        <v>26</v>
      </c>
      <c r="D3" s="26" t="s">
        <v>1738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191</v>
      </c>
      <c r="C10" s="53" t="s">
        <v>192</v>
      </c>
      <c r="D10" s="50" t="s">
        <v>193</v>
      </c>
      <c r="E10" s="9"/>
      <c r="F10" s="9" t="s">
        <v>194</v>
      </c>
      <c r="G10" s="24">
        <v>1881000</v>
      </c>
      <c r="H10" s="29">
        <v>27873.599999999999</v>
      </c>
      <c r="I10" s="29">
        <v>7.89</v>
      </c>
      <c r="J10" s="12"/>
    </row>
    <row r="11" spans="1:10" x14ac:dyDescent="0.25">
      <c r="B11" s="11" t="s">
        <v>1739</v>
      </c>
      <c r="C11" s="53" t="s">
        <v>589</v>
      </c>
      <c r="D11" s="50" t="s">
        <v>1740</v>
      </c>
      <c r="E11" s="9"/>
      <c r="F11" s="9" t="s">
        <v>48</v>
      </c>
      <c r="G11" s="24">
        <v>6662175</v>
      </c>
      <c r="H11" s="29">
        <v>20795.98</v>
      </c>
      <c r="I11" s="29">
        <v>5.89</v>
      </c>
      <c r="J11" s="12"/>
    </row>
    <row r="12" spans="1:10" x14ac:dyDescent="0.25">
      <c r="B12" s="11" t="s">
        <v>201</v>
      </c>
      <c r="C12" s="53" t="s">
        <v>202</v>
      </c>
      <c r="D12" s="50" t="s">
        <v>203</v>
      </c>
      <c r="E12" s="9"/>
      <c r="F12" s="9" t="s">
        <v>92</v>
      </c>
      <c r="G12" s="24">
        <v>1561806</v>
      </c>
      <c r="H12" s="29">
        <v>20449.509999999998</v>
      </c>
      <c r="I12" s="29">
        <v>5.79</v>
      </c>
      <c r="J12" s="12"/>
    </row>
    <row r="13" spans="1:10" x14ac:dyDescent="0.25">
      <c r="B13" s="11" t="s">
        <v>1741</v>
      </c>
      <c r="C13" s="53" t="s">
        <v>1742</v>
      </c>
      <c r="D13" s="50" t="s">
        <v>1743</v>
      </c>
      <c r="E13" s="9"/>
      <c r="F13" s="9" t="s">
        <v>259</v>
      </c>
      <c r="G13" s="24">
        <v>2095872</v>
      </c>
      <c r="H13" s="29">
        <v>19047.28</v>
      </c>
      <c r="I13" s="29">
        <v>5.39</v>
      </c>
      <c r="J13" s="12"/>
    </row>
    <row r="14" spans="1:10" x14ac:dyDescent="0.25">
      <c r="B14" s="11" t="s">
        <v>505</v>
      </c>
      <c r="C14" s="53" t="s">
        <v>506</v>
      </c>
      <c r="D14" s="50" t="s">
        <v>507</v>
      </c>
      <c r="E14" s="9"/>
      <c r="F14" s="9" t="s">
        <v>96</v>
      </c>
      <c r="G14" s="24">
        <v>2028391</v>
      </c>
      <c r="H14" s="29">
        <v>16241.33</v>
      </c>
      <c r="I14" s="29">
        <v>4.5999999999999996</v>
      </c>
      <c r="J14" s="12"/>
    </row>
    <row r="15" spans="1:10" x14ac:dyDescent="0.25">
      <c r="B15" s="11" t="s">
        <v>221</v>
      </c>
      <c r="C15" s="53" t="s">
        <v>222</v>
      </c>
      <c r="D15" s="50" t="s">
        <v>223</v>
      </c>
      <c r="E15" s="9"/>
      <c r="F15" s="9" t="s">
        <v>160</v>
      </c>
      <c r="G15" s="24">
        <v>7167951</v>
      </c>
      <c r="H15" s="29">
        <v>15429.01</v>
      </c>
      <c r="I15" s="29">
        <v>4.37</v>
      </c>
      <c r="J15" s="12"/>
    </row>
    <row r="16" spans="1:10" x14ac:dyDescent="0.25">
      <c r="B16" s="11" t="s">
        <v>859</v>
      </c>
      <c r="C16" s="53" t="s">
        <v>860</v>
      </c>
      <c r="D16" s="50" t="s">
        <v>861</v>
      </c>
      <c r="E16" s="9"/>
      <c r="F16" s="9" t="s">
        <v>117</v>
      </c>
      <c r="G16" s="24">
        <v>4047103</v>
      </c>
      <c r="H16" s="29">
        <v>13284.62</v>
      </c>
      <c r="I16" s="29">
        <v>3.76</v>
      </c>
      <c r="J16" s="12"/>
    </row>
    <row r="17" spans="2:10" x14ac:dyDescent="0.25">
      <c r="B17" s="11" t="s">
        <v>1744</v>
      </c>
      <c r="C17" s="53" t="s">
        <v>1745</v>
      </c>
      <c r="D17" s="50" t="s">
        <v>1746</v>
      </c>
      <c r="E17" s="9"/>
      <c r="F17" s="9" t="s">
        <v>58</v>
      </c>
      <c r="G17" s="24">
        <v>3814251</v>
      </c>
      <c r="H17" s="29">
        <v>12945.57</v>
      </c>
      <c r="I17" s="29">
        <v>3.66</v>
      </c>
      <c r="J17" s="12"/>
    </row>
    <row r="18" spans="2:10" x14ac:dyDescent="0.25">
      <c r="B18" s="11" t="s">
        <v>240</v>
      </c>
      <c r="C18" s="53" t="s">
        <v>241</v>
      </c>
      <c r="D18" s="50" t="s">
        <v>242</v>
      </c>
      <c r="E18" s="9"/>
      <c r="F18" s="9" t="s">
        <v>153</v>
      </c>
      <c r="G18" s="24">
        <v>636806</v>
      </c>
      <c r="H18" s="29">
        <v>12090.4</v>
      </c>
      <c r="I18" s="29">
        <v>3.42</v>
      </c>
      <c r="J18" s="12"/>
    </row>
    <row r="19" spans="2:10" x14ac:dyDescent="0.25">
      <c r="B19" s="11" t="s">
        <v>224</v>
      </c>
      <c r="C19" s="53" t="s">
        <v>225</v>
      </c>
      <c r="D19" s="50" t="s">
        <v>226</v>
      </c>
      <c r="E19" s="9"/>
      <c r="F19" s="9" t="s">
        <v>227</v>
      </c>
      <c r="G19" s="24">
        <v>1161202</v>
      </c>
      <c r="H19" s="29">
        <v>11922.06</v>
      </c>
      <c r="I19" s="29">
        <v>3.37</v>
      </c>
      <c r="J19" s="12"/>
    </row>
    <row r="20" spans="2:10" x14ac:dyDescent="0.25">
      <c r="B20" s="11" t="s">
        <v>1747</v>
      </c>
      <c r="C20" s="53" t="s">
        <v>1748</v>
      </c>
      <c r="D20" s="50" t="s">
        <v>1749</v>
      </c>
      <c r="E20" s="9"/>
      <c r="F20" s="9" t="s">
        <v>1053</v>
      </c>
      <c r="G20" s="24">
        <v>2393994</v>
      </c>
      <c r="H20" s="29">
        <v>11369.08</v>
      </c>
      <c r="I20" s="29">
        <v>3.22</v>
      </c>
      <c r="J20" s="12"/>
    </row>
    <row r="21" spans="2:10" x14ac:dyDescent="0.25">
      <c r="B21" s="11" t="s">
        <v>366</v>
      </c>
      <c r="C21" s="53" t="s">
        <v>367</v>
      </c>
      <c r="D21" s="50" t="s">
        <v>368</v>
      </c>
      <c r="E21" s="9"/>
      <c r="F21" s="9" t="s">
        <v>153</v>
      </c>
      <c r="G21" s="24">
        <v>144915</v>
      </c>
      <c r="H21" s="29">
        <v>10250.35</v>
      </c>
      <c r="I21" s="29">
        <v>2.9</v>
      </c>
      <c r="J21" s="12"/>
    </row>
    <row r="22" spans="2:10" x14ac:dyDescent="0.25">
      <c r="B22" s="11" t="s">
        <v>430</v>
      </c>
      <c r="C22" s="53" t="s">
        <v>431</v>
      </c>
      <c r="D22" s="50" t="s">
        <v>432</v>
      </c>
      <c r="E22" s="9"/>
      <c r="F22" s="9" t="s">
        <v>92</v>
      </c>
      <c r="G22" s="24">
        <v>300000</v>
      </c>
      <c r="H22" s="29">
        <v>9922.35</v>
      </c>
      <c r="I22" s="29">
        <v>2.81</v>
      </c>
      <c r="J22" s="12"/>
    </row>
    <row r="23" spans="2:10" x14ac:dyDescent="0.25">
      <c r="B23" s="11" t="s">
        <v>1750</v>
      </c>
      <c r="C23" s="53" t="s">
        <v>1337</v>
      </c>
      <c r="D23" s="50" t="s">
        <v>1751</v>
      </c>
      <c r="E23" s="9"/>
      <c r="F23" s="9" t="s">
        <v>48</v>
      </c>
      <c r="G23" s="24">
        <v>2592474</v>
      </c>
      <c r="H23" s="29">
        <v>9121.6200000000008</v>
      </c>
      <c r="I23" s="29">
        <v>2.58</v>
      </c>
      <c r="J23" s="12"/>
    </row>
    <row r="24" spans="2:10" x14ac:dyDescent="0.25">
      <c r="B24" s="11" t="s">
        <v>424</v>
      </c>
      <c r="C24" s="53" t="s">
        <v>425</v>
      </c>
      <c r="D24" s="50" t="s">
        <v>426</v>
      </c>
      <c r="E24" s="9"/>
      <c r="F24" s="9" t="s">
        <v>117</v>
      </c>
      <c r="G24" s="24">
        <v>203319</v>
      </c>
      <c r="H24" s="29">
        <v>8840.11</v>
      </c>
      <c r="I24" s="29">
        <v>2.5</v>
      </c>
      <c r="J24" s="12"/>
    </row>
    <row r="25" spans="2:10" x14ac:dyDescent="0.25">
      <c r="B25" s="11" t="s">
        <v>195</v>
      </c>
      <c r="C25" s="53" t="s">
        <v>196</v>
      </c>
      <c r="D25" s="50" t="s">
        <v>197</v>
      </c>
      <c r="E25" s="9"/>
      <c r="F25" s="9" t="s">
        <v>96</v>
      </c>
      <c r="G25" s="24">
        <v>721000</v>
      </c>
      <c r="H25" s="29">
        <v>8342.69</v>
      </c>
      <c r="I25" s="29">
        <v>2.36</v>
      </c>
      <c r="J25" s="12"/>
    </row>
    <row r="26" spans="2:10" x14ac:dyDescent="0.25">
      <c r="B26" s="11" t="s">
        <v>1543</v>
      </c>
      <c r="C26" s="53" t="s">
        <v>1544</v>
      </c>
      <c r="D26" s="50" t="s">
        <v>1545</v>
      </c>
      <c r="E26" s="9"/>
      <c r="F26" s="9" t="s">
        <v>213</v>
      </c>
      <c r="G26" s="24">
        <v>700000</v>
      </c>
      <c r="H26" s="29">
        <v>7780.5</v>
      </c>
      <c r="I26" s="29">
        <v>2.2000000000000002</v>
      </c>
      <c r="J26" s="12"/>
    </row>
    <row r="27" spans="2:10" x14ac:dyDescent="0.25">
      <c r="B27" s="11" t="s">
        <v>188</v>
      </c>
      <c r="C27" s="53" t="s">
        <v>189</v>
      </c>
      <c r="D27" s="50" t="s">
        <v>190</v>
      </c>
      <c r="E27" s="9"/>
      <c r="F27" s="9" t="s">
        <v>40</v>
      </c>
      <c r="G27" s="24">
        <v>926451</v>
      </c>
      <c r="H27" s="29">
        <v>7631.64</v>
      </c>
      <c r="I27" s="29">
        <v>2.16</v>
      </c>
      <c r="J27" s="12"/>
    </row>
    <row r="28" spans="2:10" x14ac:dyDescent="0.25">
      <c r="B28" s="11" t="s">
        <v>266</v>
      </c>
      <c r="C28" s="53" t="s">
        <v>267</v>
      </c>
      <c r="D28" s="50" t="s">
        <v>268</v>
      </c>
      <c r="E28" s="9"/>
      <c r="F28" s="9" t="s">
        <v>40</v>
      </c>
      <c r="G28" s="24">
        <v>8428983</v>
      </c>
      <c r="H28" s="29">
        <v>7493.37</v>
      </c>
      <c r="I28" s="29">
        <v>2.12</v>
      </c>
      <c r="J28" s="12"/>
    </row>
    <row r="29" spans="2:10" x14ac:dyDescent="0.25">
      <c r="B29" s="11" t="s">
        <v>406</v>
      </c>
      <c r="C29" s="53" t="s">
        <v>407</v>
      </c>
      <c r="D29" s="50" t="s">
        <v>408</v>
      </c>
      <c r="E29" s="9"/>
      <c r="F29" s="9" t="s">
        <v>117</v>
      </c>
      <c r="G29" s="24">
        <v>351548</v>
      </c>
      <c r="H29" s="29">
        <v>7492.37</v>
      </c>
      <c r="I29" s="29">
        <v>2.12</v>
      </c>
      <c r="J29" s="12"/>
    </row>
    <row r="30" spans="2:10" x14ac:dyDescent="0.25">
      <c r="B30" s="11" t="s">
        <v>184</v>
      </c>
      <c r="C30" s="53" t="s">
        <v>185</v>
      </c>
      <c r="D30" s="50" t="s">
        <v>186</v>
      </c>
      <c r="E30" s="9"/>
      <c r="F30" s="9" t="s">
        <v>187</v>
      </c>
      <c r="G30" s="24">
        <v>5000000</v>
      </c>
      <c r="H30" s="29">
        <v>7470</v>
      </c>
      <c r="I30" s="29">
        <v>2.11</v>
      </c>
      <c r="J30" s="12"/>
    </row>
    <row r="31" spans="2:10" x14ac:dyDescent="0.25">
      <c r="B31" s="11" t="s">
        <v>1752</v>
      </c>
      <c r="C31" s="53" t="s">
        <v>1696</v>
      </c>
      <c r="D31" s="50" t="s">
        <v>1753</v>
      </c>
      <c r="E31" s="9"/>
      <c r="F31" s="9" t="s">
        <v>48</v>
      </c>
      <c r="G31" s="24">
        <v>497398</v>
      </c>
      <c r="H31" s="29">
        <v>6740.74</v>
      </c>
      <c r="I31" s="29">
        <v>1.91</v>
      </c>
      <c r="J31" s="12"/>
    </row>
    <row r="32" spans="2:10" x14ac:dyDescent="0.25">
      <c r="B32" s="11" t="s">
        <v>1754</v>
      </c>
      <c r="C32" s="53" t="s">
        <v>625</v>
      </c>
      <c r="D32" s="50" t="s">
        <v>1755</v>
      </c>
      <c r="E32" s="9"/>
      <c r="F32" s="9" t="s">
        <v>48</v>
      </c>
      <c r="G32" s="24">
        <v>15131540</v>
      </c>
      <c r="H32" s="29">
        <v>6309.85</v>
      </c>
      <c r="I32" s="29">
        <v>1.79</v>
      </c>
      <c r="J32" s="12"/>
    </row>
    <row r="33" spans="2:10" x14ac:dyDescent="0.25">
      <c r="B33" s="11" t="s">
        <v>1756</v>
      </c>
      <c r="C33" s="53" t="s">
        <v>1757</v>
      </c>
      <c r="D33" s="50" t="s">
        <v>1758</v>
      </c>
      <c r="E33" s="9"/>
      <c r="F33" s="9" t="s">
        <v>40</v>
      </c>
      <c r="G33" s="24">
        <v>1594874</v>
      </c>
      <c r="H33" s="29">
        <v>5967.22</v>
      </c>
      <c r="I33" s="29">
        <v>1.69</v>
      </c>
      <c r="J33" s="12"/>
    </row>
    <row r="34" spans="2:10" x14ac:dyDescent="0.25">
      <c r="B34" s="11" t="s">
        <v>376</v>
      </c>
      <c r="C34" s="53" t="s">
        <v>377</v>
      </c>
      <c r="D34" s="50" t="s">
        <v>378</v>
      </c>
      <c r="E34" s="9"/>
      <c r="F34" s="9" t="s">
        <v>153</v>
      </c>
      <c r="G34" s="24">
        <v>1338241</v>
      </c>
      <c r="H34" s="29">
        <v>5186.3500000000004</v>
      </c>
      <c r="I34" s="29">
        <v>1.47</v>
      </c>
      <c r="J34" s="12"/>
    </row>
    <row r="35" spans="2:10" x14ac:dyDescent="0.25">
      <c r="B35" s="11" t="s">
        <v>114</v>
      </c>
      <c r="C35" s="53" t="s">
        <v>115</v>
      </c>
      <c r="D35" s="50" t="s">
        <v>116</v>
      </c>
      <c r="E35" s="9"/>
      <c r="F35" s="9" t="s">
        <v>117</v>
      </c>
      <c r="G35" s="24">
        <v>950794</v>
      </c>
      <c r="H35" s="29">
        <v>5155.68</v>
      </c>
      <c r="I35" s="29">
        <v>1.46</v>
      </c>
      <c r="J35" s="12"/>
    </row>
    <row r="36" spans="2:10" x14ac:dyDescent="0.25">
      <c r="B36" s="11" t="s">
        <v>825</v>
      </c>
      <c r="C36" s="53" t="s">
        <v>826</v>
      </c>
      <c r="D36" s="50" t="s">
        <v>827</v>
      </c>
      <c r="E36" s="9"/>
      <c r="F36" s="9" t="s">
        <v>153</v>
      </c>
      <c r="G36" s="24">
        <v>750000</v>
      </c>
      <c r="H36" s="29">
        <v>4139.25</v>
      </c>
      <c r="I36" s="29">
        <v>1.17</v>
      </c>
      <c r="J36" s="12"/>
    </row>
    <row r="37" spans="2:10" x14ac:dyDescent="0.25">
      <c r="B37" s="11" t="s">
        <v>363</v>
      </c>
      <c r="C37" s="53" t="s">
        <v>364</v>
      </c>
      <c r="D37" s="50" t="s">
        <v>365</v>
      </c>
      <c r="E37" s="9"/>
      <c r="F37" s="9" t="s">
        <v>48</v>
      </c>
      <c r="G37" s="24">
        <v>3904403</v>
      </c>
      <c r="H37" s="29">
        <v>4125</v>
      </c>
      <c r="I37" s="29">
        <v>1.17</v>
      </c>
      <c r="J37" s="12"/>
    </row>
    <row r="38" spans="2:10" x14ac:dyDescent="0.25">
      <c r="B38" s="11" t="s">
        <v>243</v>
      </c>
      <c r="C38" s="53" t="s">
        <v>244</v>
      </c>
      <c r="D38" s="50" t="s">
        <v>245</v>
      </c>
      <c r="E38" s="9"/>
      <c r="F38" s="9" t="s">
        <v>217</v>
      </c>
      <c r="G38" s="24">
        <v>5000000</v>
      </c>
      <c r="H38" s="29">
        <v>3665</v>
      </c>
      <c r="I38" s="29">
        <v>1.04</v>
      </c>
      <c r="J38" s="12"/>
    </row>
    <row r="39" spans="2:10" x14ac:dyDescent="0.25">
      <c r="B39" s="11" t="s">
        <v>231</v>
      </c>
      <c r="C39" s="53" t="s">
        <v>232</v>
      </c>
      <c r="D39" s="50" t="s">
        <v>233</v>
      </c>
      <c r="E39" s="9"/>
      <c r="F39" s="9" t="s">
        <v>227</v>
      </c>
      <c r="G39" s="24">
        <v>250000</v>
      </c>
      <c r="H39" s="29">
        <v>3619.5</v>
      </c>
      <c r="I39" s="29">
        <v>1.02</v>
      </c>
      <c r="J39" s="12"/>
    </row>
    <row r="40" spans="2:10" x14ac:dyDescent="0.25">
      <c r="B40" s="11" t="s">
        <v>322</v>
      </c>
      <c r="C40" s="53" t="s">
        <v>323</v>
      </c>
      <c r="D40" s="50" t="s">
        <v>324</v>
      </c>
      <c r="E40" s="9"/>
      <c r="F40" s="9" t="s">
        <v>217</v>
      </c>
      <c r="G40" s="24">
        <v>1186013</v>
      </c>
      <c r="H40" s="29">
        <v>3322.02</v>
      </c>
      <c r="I40" s="29">
        <v>0.94</v>
      </c>
      <c r="J40" s="12"/>
    </row>
    <row r="41" spans="2:10" x14ac:dyDescent="0.25">
      <c r="B41" s="11" t="s">
        <v>843</v>
      </c>
      <c r="C41" s="53" t="s">
        <v>844</v>
      </c>
      <c r="D41" s="50" t="s">
        <v>845</v>
      </c>
      <c r="E41" s="9"/>
      <c r="F41" s="9" t="s">
        <v>153</v>
      </c>
      <c r="G41" s="24">
        <v>718806</v>
      </c>
      <c r="H41" s="29">
        <v>3203.72</v>
      </c>
      <c r="I41" s="29">
        <v>0.91</v>
      </c>
      <c r="J41" s="12"/>
    </row>
    <row r="42" spans="2:10" x14ac:dyDescent="0.25">
      <c r="B42" s="11" t="s">
        <v>1759</v>
      </c>
      <c r="C42" s="53" t="s">
        <v>1760</v>
      </c>
      <c r="D42" s="50" t="s">
        <v>1761</v>
      </c>
      <c r="E42" s="9"/>
      <c r="F42" s="9" t="s">
        <v>136</v>
      </c>
      <c r="G42" s="24">
        <v>6785449</v>
      </c>
      <c r="H42" s="29">
        <v>3012.74</v>
      </c>
      <c r="I42" s="29">
        <v>0.85</v>
      </c>
      <c r="J42" s="12"/>
    </row>
    <row r="43" spans="2:10" x14ac:dyDescent="0.25">
      <c r="B43" s="11" t="s">
        <v>862</v>
      </c>
      <c r="C43" s="53" t="s">
        <v>863</v>
      </c>
      <c r="D43" s="50" t="s">
        <v>864</v>
      </c>
      <c r="E43" s="9"/>
      <c r="F43" s="9" t="s">
        <v>68</v>
      </c>
      <c r="G43" s="24">
        <v>2324090</v>
      </c>
      <c r="H43" s="29">
        <v>2992.27</v>
      </c>
      <c r="I43" s="29">
        <v>0.85</v>
      </c>
      <c r="J43" s="12"/>
    </row>
    <row r="44" spans="2:10" x14ac:dyDescent="0.25">
      <c r="B44" s="11" t="s">
        <v>1762</v>
      </c>
      <c r="C44" s="53" t="s">
        <v>1763</v>
      </c>
      <c r="D44" s="50" t="s">
        <v>1764</v>
      </c>
      <c r="E44" s="9"/>
      <c r="F44" s="9" t="s">
        <v>68</v>
      </c>
      <c r="G44" s="24">
        <v>4879784</v>
      </c>
      <c r="H44" s="29">
        <v>2901.03</v>
      </c>
      <c r="I44" s="29">
        <v>0.82</v>
      </c>
      <c r="J44" s="12"/>
    </row>
    <row r="45" spans="2:10" x14ac:dyDescent="0.25">
      <c r="B45" s="11" t="s">
        <v>1765</v>
      </c>
      <c r="C45" s="53" t="s">
        <v>1766</v>
      </c>
      <c r="D45" s="50" t="s">
        <v>1767</v>
      </c>
      <c r="E45" s="9"/>
      <c r="F45" s="9" t="s">
        <v>48</v>
      </c>
      <c r="G45" s="24">
        <v>504601</v>
      </c>
      <c r="H45" s="29">
        <v>2688.51</v>
      </c>
      <c r="I45" s="29">
        <v>0.76</v>
      </c>
      <c r="J45" s="12"/>
    </row>
    <row r="46" spans="2:10" x14ac:dyDescent="0.25">
      <c r="B46" s="11" t="s">
        <v>1768</v>
      </c>
      <c r="C46" s="53" t="s">
        <v>542</v>
      </c>
      <c r="D46" s="50" t="s">
        <v>1769</v>
      </c>
      <c r="E46" s="9"/>
      <c r="F46" s="9" t="s">
        <v>217</v>
      </c>
      <c r="G46" s="24">
        <v>4000000</v>
      </c>
      <c r="H46" s="29">
        <v>2294</v>
      </c>
      <c r="I46" s="29">
        <v>0.65</v>
      </c>
      <c r="J46" s="12"/>
    </row>
    <row r="47" spans="2:10" x14ac:dyDescent="0.25">
      <c r="B47" s="11" t="s">
        <v>1770</v>
      </c>
      <c r="C47" s="53" t="s">
        <v>1771</v>
      </c>
      <c r="D47" s="50" t="s">
        <v>1772</v>
      </c>
      <c r="E47" s="9"/>
      <c r="F47" s="9" t="s">
        <v>96</v>
      </c>
      <c r="G47" s="24">
        <v>766567</v>
      </c>
      <c r="H47" s="29">
        <v>2146.39</v>
      </c>
      <c r="I47" s="29">
        <v>0.61</v>
      </c>
      <c r="J47" s="12"/>
    </row>
    <row r="48" spans="2:10" x14ac:dyDescent="0.25">
      <c r="B48" s="11" t="s">
        <v>840</v>
      </c>
      <c r="C48" s="53" t="s">
        <v>841</v>
      </c>
      <c r="D48" s="50" t="s">
        <v>842</v>
      </c>
      <c r="E48" s="9"/>
      <c r="F48" s="9" t="s">
        <v>153</v>
      </c>
      <c r="G48" s="24">
        <v>2922019</v>
      </c>
      <c r="H48" s="29">
        <v>1991.36</v>
      </c>
      <c r="I48" s="29">
        <v>0.56000000000000005</v>
      </c>
      <c r="J48" s="12"/>
    </row>
    <row r="49" spans="2:10" x14ac:dyDescent="0.25">
      <c r="B49" s="11" t="s">
        <v>1773</v>
      </c>
      <c r="C49" s="53" t="s">
        <v>1774</v>
      </c>
      <c r="D49" s="50" t="s">
        <v>1775</v>
      </c>
      <c r="E49" s="9"/>
      <c r="F49" s="9" t="s">
        <v>92</v>
      </c>
      <c r="G49" s="24">
        <v>250000</v>
      </c>
      <c r="H49" s="29">
        <v>1751.5</v>
      </c>
      <c r="I49" s="29">
        <v>0.5</v>
      </c>
      <c r="J49" s="12"/>
    </row>
    <row r="50" spans="2:10" x14ac:dyDescent="0.25">
      <c r="B50" s="11" t="s">
        <v>1776</v>
      </c>
      <c r="C50" s="53" t="s">
        <v>1777</v>
      </c>
      <c r="D50" s="50" t="s">
        <v>1778</v>
      </c>
      <c r="E50" s="9"/>
      <c r="F50" s="9" t="s">
        <v>117</v>
      </c>
      <c r="G50" s="24">
        <v>156075</v>
      </c>
      <c r="H50" s="29">
        <v>1615.22</v>
      </c>
      <c r="I50" s="29">
        <v>0.46</v>
      </c>
      <c r="J50" s="12"/>
    </row>
    <row r="51" spans="2:10" x14ac:dyDescent="0.25">
      <c r="B51" s="11" t="s">
        <v>1779</v>
      </c>
      <c r="C51" s="53" t="s">
        <v>1780</v>
      </c>
      <c r="D51" s="50" t="s">
        <v>1781</v>
      </c>
      <c r="E51" s="9"/>
      <c r="F51" s="9" t="s">
        <v>259</v>
      </c>
      <c r="G51" s="24">
        <v>730000</v>
      </c>
      <c r="H51" s="29">
        <v>1603.81</v>
      </c>
      <c r="I51" s="29">
        <v>0.45</v>
      </c>
      <c r="J51" s="12"/>
    </row>
    <row r="52" spans="2:10" x14ac:dyDescent="0.25">
      <c r="B52" s="11" t="s">
        <v>1782</v>
      </c>
      <c r="C52" s="53" t="s">
        <v>1783</v>
      </c>
      <c r="D52" s="50" t="s">
        <v>1784</v>
      </c>
      <c r="E52" s="9"/>
      <c r="F52" s="9" t="s">
        <v>117</v>
      </c>
      <c r="G52" s="24">
        <v>1275761</v>
      </c>
      <c r="H52" s="29">
        <v>1220.27</v>
      </c>
      <c r="I52" s="29">
        <v>0.35</v>
      </c>
      <c r="J52" s="12"/>
    </row>
    <row r="53" spans="2:10" x14ac:dyDescent="0.25">
      <c r="B53" s="11" t="s">
        <v>846</v>
      </c>
      <c r="C53" s="53" t="s">
        <v>847</v>
      </c>
      <c r="D53" s="50" t="s">
        <v>848</v>
      </c>
      <c r="E53" s="9"/>
      <c r="F53" s="9" t="s">
        <v>153</v>
      </c>
      <c r="G53" s="24">
        <v>195130</v>
      </c>
      <c r="H53" s="29">
        <v>1158.58</v>
      </c>
      <c r="I53" s="29">
        <v>0.33</v>
      </c>
      <c r="J53" s="12"/>
    </row>
    <row r="54" spans="2:10" x14ac:dyDescent="0.25">
      <c r="B54" s="11" t="s">
        <v>293</v>
      </c>
      <c r="C54" s="53" t="s">
        <v>294</v>
      </c>
      <c r="D54" s="50" t="s">
        <v>295</v>
      </c>
      <c r="E54" s="9"/>
      <c r="F54" s="9" t="s">
        <v>81</v>
      </c>
      <c r="G54" s="24">
        <v>2562406</v>
      </c>
      <c r="H54" s="29">
        <v>292.11</v>
      </c>
      <c r="I54" s="29">
        <v>0.08</v>
      </c>
      <c r="J54" s="12"/>
    </row>
    <row r="55" spans="2:10" x14ac:dyDescent="0.25">
      <c r="B55" s="11" t="s">
        <v>395</v>
      </c>
      <c r="C55" s="53" t="s">
        <v>396</v>
      </c>
      <c r="D55" s="50" t="s">
        <v>397</v>
      </c>
      <c r="E55" s="9"/>
      <c r="F55" s="9" t="s">
        <v>48</v>
      </c>
      <c r="G55" s="24">
        <v>19569</v>
      </c>
      <c r="H55" s="29">
        <v>78.78</v>
      </c>
      <c r="I55" s="29">
        <v>0.02</v>
      </c>
      <c r="J55" s="12"/>
    </row>
    <row r="56" spans="2:10" x14ac:dyDescent="0.25">
      <c r="C56" s="56" t="s">
        <v>161</v>
      </c>
      <c r="D56" s="50"/>
      <c r="E56" s="9"/>
      <c r="F56" s="9"/>
      <c r="G56" s="24"/>
      <c r="H56" s="30">
        <v>342974.34</v>
      </c>
      <c r="I56" s="30">
        <v>97.08</v>
      </c>
      <c r="J56" s="12"/>
    </row>
    <row r="57" spans="2:10" x14ac:dyDescent="0.25">
      <c r="C57" s="53"/>
      <c r="D57" s="50"/>
      <c r="E57" s="9"/>
      <c r="F57" s="9"/>
      <c r="G57" s="24"/>
      <c r="H57" s="29"/>
      <c r="I57" s="29"/>
      <c r="J57" s="12"/>
    </row>
    <row r="58" spans="2:10" x14ac:dyDescent="0.25">
      <c r="C58" s="56" t="s">
        <v>3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2:10" x14ac:dyDescent="0.25">
      <c r="C59" s="53"/>
      <c r="D59" s="50"/>
      <c r="E59" s="9"/>
      <c r="F59" s="9"/>
      <c r="G59" s="24"/>
      <c r="H59" s="29"/>
      <c r="I59" s="29"/>
      <c r="J59" s="12"/>
    </row>
    <row r="60" spans="2:10" x14ac:dyDescent="0.25">
      <c r="C60" s="56" t="s">
        <v>4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5</v>
      </c>
      <c r="D62" s="50"/>
      <c r="E62" s="9"/>
      <c r="F62" s="9"/>
      <c r="G62" s="24"/>
      <c r="H62" s="29"/>
      <c r="I62" s="29"/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6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8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9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10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11</v>
      </c>
      <c r="D74" s="50"/>
      <c r="E74" s="9"/>
      <c r="F74" s="9"/>
      <c r="G74" s="24"/>
      <c r="H74" s="29"/>
      <c r="I74" s="29"/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13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14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15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16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A84" s="15"/>
      <c r="B84" s="33"/>
      <c r="C84" s="54" t="s">
        <v>17</v>
      </c>
      <c r="D84" s="50"/>
      <c r="E84" s="9"/>
      <c r="F84" s="9"/>
      <c r="G84" s="24"/>
      <c r="H84" s="29"/>
      <c r="I84" s="29"/>
      <c r="J84" s="12"/>
    </row>
    <row r="85" spans="1:10" x14ac:dyDescent="0.25">
      <c r="A85" s="33"/>
      <c r="B85" s="33"/>
      <c r="C85" s="54" t="s">
        <v>18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A86" s="33"/>
      <c r="B86" s="33"/>
      <c r="C86" s="54"/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4" t="s">
        <v>19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A88" s="33"/>
      <c r="B88" s="33"/>
      <c r="C88" s="54"/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20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21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C93" s="55" t="s">
        <v>22</v>
      </c>
      <c r="D93" s="50"/>
      <c r="E93" s="9"/>
      <c r="F93" s="9"/>
      <c r="G93" s="24"/>
      <c r="H93" s="29"/>
      <c r="I93" s="29"/>
      <c r="J93" s="12"/>
    </row>
    <row r="94" spans="1:10" x14ac:dyDescent="0.25">
      <c r="B94" s="11" t="s">
        <v>174</v>
      </c>
      <c r="C94" s="53" t="s">
        <v>175</v>
      </c>
      <c r="D94" s="50"/>
      <c r="E94" s="9"/>
      <c r="F94" s="9"/>
      <c r="G94" s="24"/>
      <c r="H94" s="29">
        <v>10896.94</v>
      </c>
      <c r="I94" s="29">
        <v>3.08</v>
      </c>
      <c r="J94" s="12"/>
    </row>
    <row r="95" spans="1:10" x14ac:dyDescent="0.25">
      <c r="C95" s="56" t="s">
        <v>161</v>
      </c>
      <c r="D95" s="50"/>
      <c r="E95" s="9"/>
      <c r="F95" s="9"/>
      <c r="G95" s="24"/>
      <c r="H95" s="30">
        <v>10896.94</v>
      </c>
      <c r="I95" s="30">
        <v>3.08</v>
      </c>
      <c r="J95" s="12"/>
    </row>
    <row r="96" spans="1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23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7" t="s">
        <v>3687</v>
      </c>
      <c r="D98" s="50"/>
      <c r="E98" s="9"/>
      <c r="F98" s="9"/>
      <c r="G98" s="24"/>
      <c r="H98" s="29">
        <v>1000</v>
      </c>
      <c r="I98" s="29">
        <v>0.28000000000000003</v>
      </c>
      <c r="J98" s="12"/>
    </row>
    <row r="99" spans="1:10" x14ac:dyDescent="0.25">
      <c r="B99" s="11"/>
      <c r="C99" s="53" t="s">
        <v>176</v>
      </c>
      <c r="D99" s="50"/>
      <c r="E99" s="9"/>
      <c r="F99" s="9"/>
      <c r="G99" s="24"/>
      <c r="H99" s="29">
        <v>-1592.26</v>
      </c>
      <c r="I99" s="29">
        <v>-0.44000000000000006</v>
      </c>
      <c r="J99" s="12"/>
    </row>
    <row r="100" spans="1:10" x14ac:dyDescent="0.25">
      <c r="C100" s="56" t="s">
        <v>161</v>
      </c>
      <c r="D100" s="50"/>
      <c r="E100" s="9"/>
      <c r="F100" s="9"/>
      <c r="G100" s="24"/>
      <c r="H100" s="30">
        <v>-592.26</v>
      </c>
      <c r="I100" s="30">
        <v>-0.16</v>
      </c>
      <c r="J100" s="12"/>
    </row>
    <row r="101" spans="1:10" x14ac:dyDescent="0.25">
      <c r="C101" s="53"/>
      <c r="D101" s="50"/>
      <c r="E101" s="9"/>
      <c r="F101" s="9"/>
      <c r="G101" s="24"/>
      <c r="H101" s="29"/>
      <c r="I101" s="29"/>
      <c r="J101" s="12"/>
    </row>
    <row r="102" spans="1:10" x14ac:dyDescent="0.25">
      <c r="C102" s="58" t="s">
        <v>177</v>
      </c>
      <c r="D102" s="51"/>
      <c r="E102" s="6"/>
      <c r="F102" s="7"/>
      <c r="G102" s="25"/>
      <c r="H102" s="31">
        <v>353279.02</v>
      </c>
      <c r="I102" s="31">
        <f>SUMIFS(I:I,C:C,"Total")</f>
        <v>100</v>
      </c>
      <c r="J102" s="8"/>
    </row>
    <row r="105" spans="1:10" x14ac:dyDescent="0.25">
      <c r="C105" s="1" t="s">
        <v>178</v>
      </c>
    </row>
    <row r="106" spans="1:10" x14ac:dyDescent="0.25">
      <c r="C106" s="2" t="s">
        <v>179</v>
      </c>
    </row>
    <row r="107" spans="1:10" x14ac:dyDescent="0.25">
      <c r="C107" s="2" t="s">
        <v>180</v>
      </c>
    </row>
    <row r="108" spans="1:10" x14ac:dyDescent="0.25">
      <c r="C10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J6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1785</v>
      </c>
      <c r="J2" s="34" t="s">
        <v>3592</v>
      </c>
    </row>
    <row r="3" spans="1:10" ht="16.5" x14ac:dyDescent="0.3">
      <c r="C3" s="1" t="s">
        <v>26</v>
      </c>
      <c r="D3" s="26" t="s">
        <v>1786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C23" s="55" t="s">
        <v>9</v>
      </c>
      <c r="D23" s="50"/>
      <c r="E23" s="9"/>
      <c r="F23" s="9"/>
      <c r="G23" s="24"/>
      <c r="H23" s="29"/>
      <c r="I23" s="29"/>
      <c r="J23" s="12"/>
    </row>
    <row r="24" spans="1:10" x14ac:dyDescent="0.25">
      <c r="B24" s="11" t="s">
        <v>721</v>
      </c>
      <c r="C24" s="53" t="s">
        <v>722</v>
      </c>
      <c r="D24" s="50" t="s">
        <v>723</v>
      </c>
      <c r="E24" s="9" t="s">
        <v>720</v>
      </c>
      <c r="F24" s="9"/>
      <c r="G24" s="24">
        <v>25000000</v>
      </c>
      <c r="H24" s="29">
        <v>26045.200000000001</v>
      </c>
      <c r="I24" s="29">
        <v>52.77</v>
      </c>
      <c r="J24" s="12"/>
    </row>
    <row r="25" spans="1:10" x14ac:dyDescent="0.25">
      <c r="B25" s="11" t="s">
        <v>730</v>
      </c>
      <c r="C25" s="53" t="s">
        <v>731</v>
      </c>
      <c r="D25" s="50" t="s">
        <v>732</v>
      </c>
      <c r="E25" s="9" t="s">
        <v>720</v>
      </c>
      <c r="F25" s="9"/>
      <c r="G25" s="24">
        <v>8500000</v>
      </c>
      <c r="H25" s="29">
        <v>8910.59</v>
      </c>
      <c r="I25" s="29">
        <v>18.05</v>
      </c>
      <c r="J25" s="12"/>
    </row>
    <row r="26" spans="1:10" x14ac:dyDescent="0.25">
      <c r="B26" s="11" t="s">
        <v>727</v>
      </c>
      <c r="C26" s="53" t="s">
        <v>728</v>
      </c>
      <c r="D26" s="50" t="s">
        <v>729</v>
      </c>
      <c r="E26" s="9" t="s">
        <v>720</v>
      </c>
      <c r="F26" s="9"/>
      <c r="G26" s="24">
        <v>8500000</v>
      </c>
      <c r="H26" s="29">
        <v>8340.19</v>
      </c>
      <c r="I26" s="29">
        <v>16.899999999999999</v>
      </c>
      <c r="J26" s="12"/>
    </row>
    <row r="27" spans="1:10" x14ac:dyDescent="0.25">
      <c r="B27" s="11" t="s">
        <v>717</v>
      </c>
      <c r="C27" s="53" t="s">
        <v>718</v>
      </c>
      <c r="D27" s="50" t="s">
        <v>719</v>
      </c>
      <c r="E27" s="9" t="s">
        <v>720</v>
      </c>
      <c r="F27" s="9"/>
      <c r="G27" s="24">
        <v>2500000</v>
      </c>
      <c r="H27" s="29">
        <v>2493.65</v>
      </c>
      <c r="I27" s="29">
        <v>5.05</v>
      </c>
      <c r="J27" s="12"/>
    </row>
    <row r="28" spans="1:10" x14ac:dyDescent="0.25">
      <c r="C28" s="56" t="s">
        <v>161</v>
      </c>
      <c r="D28" s="50"/>
      <c r="E28" s="9"/>
      <c r="F28" s="9"/>
      <c r="G28" s="24"/>
      <c r="H28" s="30">
        <v>45789.63</v>
      </c>
      <c r="I28" s="30">
        <v>92.77</v>
      </c>
      <c r="J28" s="12"/>
    </row>
    <row r="29" spans="1:10" x14ac:dyDescent="0.25">
      <c r="C29" s="53"/>
      <c r="D29" s="50"/>
      <c r="E29" s="9"/>
      <c r="F29" s="9"/>
      <c r="G29" s="24"/>
      <c r="H29" s="29"/>
      <c r="I29" s="29"/>
      <c r="J29" s="12"/>
    </row>
    <row r="30" spans="1:10" x14ac:dyDescent="0.25">
      <c r="C30" s="56" t="s">
        <v>10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1:10" x14ac:dyDescent="0.25">
      <c r="C31" s="53"/>
      <c r="D31" s="50"/>
      <c r="E31" s="9"/>
      <c r="F31" s="9"/>
      <c r="G31" s="24"/>
      <c r="H31" s="29"/>
      <c r="I31" s="29"/>
      <c r="J31" s="12"/>
    </row>
    <row r="32" spans="1:10" x14ac:dyDescent="0.25">
      <c r="C32" s="56" t="s">
        <v>11</v>
      </c>
      <c r="D32" s="50"/>
      <c r="E32" s="9"/>
      <c r="F32" s="9"/>
      <c r="G32" s="24"/>
      <c r="H32" s="29"/>
      <c r="I32" s="29"/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13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14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15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16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17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18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A45" s="33"/>
      <c r="B45" s="33"/>
      <c r="C45" s="54" t="s">
        <v>19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A46" s="33"/>
      <c r="B46" s="33"/>
      <c r="C46" s="54"/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20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21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C51" s="55" t="s">
        <v>22</v>
      </c>
      <c r="D51" s="50"/>
      <c r="E51" s="9"/>
      <c r="F51" s="9"/>
      <c r="G51" s="24"/>
      <c r="H51" s="29"/>
      <c r="I51" s="29"/>
      <c r="J51" s="12"/>
    </row>
    <row r="52" spans="1:10" x14ac:dyDescent="0.25">
      <c r="B52" s="11" t="s">
        <v>174</v>
      </c>
      <c r="C52" s="53" t="s">
        <v>175</v>
      </c>
      <c r="D52" s="50"/>
      <c r="E52" s="9"/>
      <c r="F52" s="9"/>
      <c r="G52" s="24"/>
      <c r="H52" s="29">
        <v>2329.36</v>
      </c>
      <c r="I52" s="29">
        <v>4.72</v>
      </c>
      <c r="J52" s="12"/>
    </row>
    <row r="53" spans="1:10" x14ac:dyDescent="0.25">
      <c r="C53" s="56" t="s">
        <v>161</v>
      </c>
      <c r="D53" s="50"/>
      <c r="E53" s="9"/>
      <c r="F53" s="9"/>
      <c r="G53" s="24"/>
      <c r="H53" s="30">
        <v>2329.36</v>
      </c>
      <c r="I53" s="30">
        <v>4.72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23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7" t="s">
        <v>3687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B57" s="11"/>
      <c r="C57" s="53" t="s">
        <v>176</v>
      </c>
      <c r="D57" s="50"/>
      <c r="E57" s="9"/>
      <c r="F57" s="9"/>
      <c r="G57" s="24"/>
      <c r="H57" s="29">
        <v>1238.3</v>
      </c>
      <c r="I57" s="29">
        <v>2.5099999999999998</v>
      </c>
      <c r="J57" s="12"/>
    </row>
    <row r="58" spans="1:10" x14ac:dyDescent="0.25">
      <c r="C58" s="56" t="s">
        <v>161</v>
      </c>
      <c r="D58" s="50"/>
      <c r="E58" s="9"/>
      <c r="F58" s="9"/>
      <c r="G58" s="24"/>
      <c r="H58" s="30">
        <v>1238.3</v>
      </c>
      <c r="I58" s="30">
        <v>2.5099999999999998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8" t="s">
        <v>177</v>
      </c>
      <c r="D60" s="51"/>
      <c r="E60" s="6"/>
      <c r="F60" s="7"/>
      <c r="G60" s="25"/>
      <c r="H60" s="31">
        <v>49357.29</v>
      </c>
      <c r="I60" s="31">
        <f>SUMIFS(I:I,C:C,"Total")</f>
        <v>100</v>
      </c>
      <c r="J60" s="8"/>
    </row>
    <row r="63" spans="1:10" x14ac:dyDescent="0.25">
      <c r="C63" s="1" t="s">
        <v>178</v>
      </c>
    </row>
    <row r="64" spans="1:10" x14ac:dyDescent="0.25">
      <c r="C64" s="2" t="s">
        <v>179</v>
      </c>
    </row>
    <row r="65" spans="3:3" x14ac:dyDescent="0.25">
      <c r="C65" s="2" t="s">
        <v>180</v>
      </c>
    </row>
    <row r="66" spans="3:3" x14ac:dyDescent="0.25">
      <c r="C6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J8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1787</v>
      </c>
      <c r="J2" s="34" t="s">
        <v>3592</v>
      </c>
    </row>
    <row r="3" spans="1:10" ht="16.5" x14ac:dyDescent="0.3">
      <c r="C3" s="1" t="s">
        <v>26</v>
      </c>
      <c r="D3" s="26" t="s">
        <v>1788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41</v>
      </c>
      <c r="C10" s="53" t="s">
        <v>42</v>
      </c>
      <c r="D10" s="50" t="s">
        <v>43</v>
      </c>
      <c r="E10" s="9"/>
      <c r="F10" s="9" t="s">
        <v>44</v>
      </c>
      <c r="G10" s="24">
        <v>140000</v>
      </c>
      <c r="H10" s="29">
        <v>2171.61</v>
      </c>
      <c r="I10" s="29">
        <v>8.61</v>
      </c>
      <c r="J10" s="12"/>
    </row>
    <row r="11" spans="1:10" x14ac:dyDescent="0.25">
      <c r="B11" s="11" t="s">
        <v>130</v>
      </c>
      <c r="C11" s="53" t="s">
        <v>131</v>
      </c>
      <c r="D11" s="50" t="s">
        <v>132</v>
      </c>
      <c r="E11" s="9"/>
      <c r="F11" s="9" t="s">
        <v>44</v>
      </c>
      <c r="G11" s="24">
        <v>365000</v>
      </c>
      <c r="H11" s="29">
        <v>1867.16</v>
      </c>
      <c r="I11" s="29">
        <v>7.41</v>
      </c>
      <c r="J11" s="12"/>
    </row>
    <row r="12" spans="1:10" x14ac:dyDescent="0.25">
      <c r="B12" s="11" t="s">
        <v>1533</v>
      </c>
      <c r="C12" s="53" t="s">
        <v>1534</v>
      </c>
      <c r="D12" s="50" t="s">
        <v>1535</v>
      </c>
      <c r="E12" s="9"/>
      <c r="F12" s="9" t="s">
        <v>255</v>
      </c>
      <c r="G12" s="24">
        <v>90000</v>
      </c>
      <c r="H12" s="29">
        <v>1640.79</v>
      </c>
      <c r="I12" s="29">
        <v>6.51</v>
      </c>
      <c r="J12" s="12"/>
    </row>
    <row r="13" spans="1:10" x14ac:dyDescent="0.25">
      <c r="B13" s="11" t="s">
        <v>871</v>
      </c>
      <c r="C13" s="53" t="s">
        <v>872</v>
      </c>
      <c r="D13" s="50" t="s">
        <v>873</v>
      </c>
      <c r="E13" s="9"/>
      <c r="F13" s="9" t="s">
        <v>255</v>
      </c>
      <c r="G13" s="24">
        <v>353457</v>
      </c>
      <c r="H13" s="29">
        <v>1311.15</v>
      </c>
      <c r="I13" s="29">
        <v>5.2</v>
      </c>
      <c r="J13" s="12"/>
    </row>
    <row r="14" spans="1:10" x14ac:dyDescent="0.25">
      <c r="B14" s="11" t="s">
        <v>101</v>
      </c>
      <c r="C14" s="53" t="s">
        <v>102</v>
      </c>
      <c r="D14" s="50" t="s">
        <v>103</v>
      </c>
      <c r="E14" s="9"/>
      <c r="F14" s="9" t="s">
        <v>96</v>
      </c>
      <c r="G14" s="24">
        <v>30000</v>
      </c>
      <c r="H14" s="29">
        <v>1277.73</v>
      </c>
      <c r="I14" s="29">
        <v>5.07</v>
      </c>
      <c r="J14" s="12"/>
    </row>
    <row r="15" spans="1:10" x14ac:dyDescent="0.25">
      <c r="B15" s="11" t="s">
        <v>121</v>
      </c>
      <c r="C15" s="53" t="s">
        <v>122</v>
      </c>
      <c r="D15" s="50" t="s">
        <v>123</v>
      </c>
      <c r="E15" s="9"/>
      <c r="F15" s="9" t="s">
        <v>96</v>
      </c>
      <c r="G15" s="24">
        <v>6000</v>
      </c>
      <c r="H15" s="29">
        <v>1259.79</v>
      </c>
      <c r="I15" s="29">
        <v>5</v>
      </c>
      <c r="J15" s="12"/>
    </row>
    <row r="16" spans="1:10" x14ac:dyDescent="0.25">
      <c r="B16" s="11" t="s">
        <v>252</v>
      </c>
      <c r="C16" s="53" t="s">
        <v>253</v>
      </c>
      <c r="D16" s="50" t="s">
        <v>254</v>
      </c>
      <c r="E16" s="9"/>
      <c r="F16" s="9" t="s">
        <v>255</v>
      </c>
      <c r="G16" s="24">
        <v>355000</v>
      </c>
      <c r="H16" s="29">
        <v>1196</v>
      </c>
      <c r="I16" s="29">
        <v>4.74</v>
      </c>
      <c r="J16" s="12"/>
    </row>
    <row r="17" spans="2:10" x14ac:dyDescent="0.25">
      <c r="B17" s="11" t="s">
        <v>191</v>
      </c>
      <c r="C17" s="53" t="s">
        <v>192</v>
      </c>
      <c r="D17" s="50" t="s">
        <v>193</v>
      </c>
      <c r="E17" s="9"/>
      <c r="F17" s="9" t="s">
        <v>194</v>
      </c>
      <c r="G17" s="24">
        <v>80000</v>
      </c>
      <c r="H17" s="29">
        <v>1185.48</v>
      </c>
      <c r="I17" s="29">
        <v>4.7</v>
      </c>
      <c r="J17" s="12"/>
    </row>
    <row r="18" spans="2:10" x14ac:dyDescent="0.25">
      <c r="B18" s="11" t="s">
        <v>275</v>
      </c>
      <c r="C18" s="53" t="s">
        <v>276</v>
      </c>
      <c r="D18" s="50" t="s">
        <v>277</v>
      </c>
      <c r="E18" s="9"/>
      <c r="F18" s="9" t="s">
        <v>44</v>
      </c>
      <c r="G18" s="24">
        <v>877847</v>
      </c>
      <c r="H18" s="29">
        <v>1153.49</v>
      </c>
      <c r="I18" s="29">
        <v>4.58</v>
      </c>
      <c r="J18" s="12"/>
    </row>
    <row r="19" spans="2:10" x14ac:dyDescent="0.25">
      <c r="B19" s="11" t="s">
        <v>1789</v>
      </c>
      <c r="C19" s="53" t="s">
        <v>1790</v>
      </c>
      <c r="D19" s="50" t="s">
        <v>1791</v>
      </c>
      <c r="E19" s="9"/>
      <c r="F19" s="9" t="s">
        <v>255</v>
      </c>
      <c r="G19" s="24">
        <v>1905628</v>
      </c>
      <c r="H19" s="29">
        <v>1125.27</v>
      </c>
      <c r="I19" s="29">
        <v>4.46</v>
      </c>
      <c r="J19" s="12"/>
    </row>
    <row r="20" spans="2:10" x14ac:dyDescent="0.25">
      <c r="B20" s="11" t="s">
        <v>1792</v>
      </c>
      <c r="C20" s="53" t="s">
        <v>1793</v>
      </c>
      <c r="D20" s="50" t="s">
        <v>1794</v>
      </c>
      <c r="E20" s="9"/>
      <c r="F20" s="9" t="s">
        <v>160</v>
      </c>
      <c r="G20" s="24">
        <v>230000</v>
      </c>
      <c r="H20" s="29">
        <v>950.94</v>
      </c>
      <c r="I20" s="29">
        <v>3.77</v>
      </c>
      <c r="J20" s="12"/>
    </row>
    <row r="21" spans="2:10" x14ac:dyDescent="0.25">
      <c r="B21" s="11" t="s">
        <v>903</v>
      </c>
      <c r="C21" s="53" t="s">
        <v>904</v>
      </c>
      <c r="D21" s="50" t="s">
        <v>905</v>
      </c>
      <c r="E21" s="9"/>
      <c r="F21" s="9" t="s">
        <v>217</v>
      </c>
      <c r="G21" s="24">
        <v>750000</v>
      </c>
      <c r="H21" s="29">
        <v>872.63</v>
      </c>
      <c r="I21" s="29">
        <v>3.46</v>
      </c>
      <c r="J21" s="12"/>
    </row>
    <row r="22" spans="2:10" x14ac:dyDescent="0.25">
      <c r="B22" s="11" t="s">
        <v>337</v>
      </c>
      <c r="C22" s="53" t="s">
        <v>338</v>
      </c>
      <c r="D22" s="50" t="s">
        <v>339</v>
      </c>
      <c r="E22" s="9"/>
      <c r="F22" s="9" t="s">
        <v>136</v>
      </c>
      <c r="G22" s="24">
        <v>535000</v>
      </c>
      <c r="H22" s="29">
        <v>773.61</v>
      </c>
      <c r="I22" s="29">
        <v>3.07</v>
      </c>
      <c r="J22" s="12"/>
    </row>
    <row r="23" spans="2:10" x14ac:dyDescent="0.25">
      <c r="B23" s="11" t="s">
        <v>1795</v>
      </c>
      <c r="C23" s="53" t="s">
        <v>1796</v>
      </c>
      <c r="D23" s="50" t="s">
        <v>1797</v>
      </c>
      <c r="E23" s="9"/>
      <c r="F23" s="9" t="s">
        <v>96</v>
      </c>
      <c r="G23" s="24">
        <v>146381</v>
      </c>
      <c r="H23" s="29">
        <v>769.96</v>
      </c>
      <c r="I23" s="29">
        <v>3.05</v>
      </c>
      <c r="J23" s="12"/>
    </row>
    <row r="24" spans="2:10" x14ac:dyDescent="0.25">
      <c r="B24" s="11" t="s">
        <v>868</v>
      </c>
      <c r="C24" s="53" t="s">
        <v>869</v>
      </c>
      <c r="D24" s="50" t="s">
        <v>870</v>
      </c>
      <c r="E24" s="9"/>
      <c r="F24" s="9" t="s">
        <v>44</v>
      </c>
      <c r="G24" s="24">
        <v>270000</v>
      </c>
      <c r="H24" s="29">
        <v>763.02</v>
      </c>
      <c r="I24" s="29">
        <v>3.03</v>
      </c>
      <c r="J24" s="12"/>
    </row>
    <row r="25" spans="2:10" x14ac:dyDescent="0.25">
      <c r="B25" s="11" t="s">
        <v>1798</v>
      </c>
      <c r="C25" s="53" t="s">
        <v>1799</v>
      </c>
      <c r="D25" s="50" t="s">
        <v>1800</v>
      </c>
      <c r="E25" s="9"/>
      <c r="F25" s="9" t="s">
        <v>916</v>
      </c>
      <c r="G25" s="24">
        <v>730000</v>
      </c>
      <c r="H25" s="29">
        <v>748.62</v>
      </c>
      <c r="I25" s="29">
        <v>2.97</v>
      </c>
      <c r="J25" s="12"/>
    </row>
    <row r="26" spans="2:10" x14ac:dyDescent="0.25">
      <c r="B26" s="11" t="s">
        <v>1759</v>
      </c>
      <c r="C26" s="53" t="s">
        <v>1760</v>
      </c>
      <c r="D26" s="50" t="s">
        <v>1761</v>
      </c>
      <c r="E26" s="9"/>
      <c r="F26" s="9" t="s">
        <v>136</v>
      </c>
      <c r="G26" s="24">
        <v>1601089</v>
      </c>
      <c r="H26" s="29">
        <v>710.88</v>
      </c>
      <c r="I26" s="29">
        <v>2.82</v>
      </c>
      <c r="J26" s="12"/>
    </row>
    <row r="27" spans="2:10" x14ac:dyDescent="0.25">
      <c r="B27" s="11" t="s">
        <v>214</v>
      </c>
      <c r="C27" s="53" t="s">
        <v>215</v>
      </c>
      <c r="D27" s="50" t="s">
        <v>216</v>
      </c>
      <c r="E27" s="9"/>
      <c r="F27" s="9" t="s">
        <v>217</v>
      </c>
      <c r="G27" s="24">
        <v>350000</v>
      </c>
      <c r="H27" s="29">
        <v>676.55</v>
      </c>
      <c r="I27" s="29">
        <v>2.68</v>
      </c>
      <c r="J27" s="12"/>
    </row>
    <row r="28" spans="2:10" x14ac:dyDescent="0.25">
      <c r="B28" s="11" t="s">
        <v>906</v>
      </c>
      <c r="C28" s="53" t="s">
        <v>907</v>
      </c>
      <c r="D28" s="50" t="s">
        <v>908</v>
      </c>
      <c r="E28" s="9"/>
      <c r="F28" s="9" t="s">
        <v>909</v>
      </c>
      <c r="G28" s="24">
        <v>500000</v>
      </c>
      <c r="H28" s="29">
        <v>658.75</v>
      </c>
      <c r="I28" s="29">
        <v>2.61</v>
      </c>
      <c r="J28" s="12"/>
    </row>
    <row r="29" spans="2:10" x14ac:dyDescent="0.25">
      <c r="B29" s="11" t="s">
        <v>133</v>
      </c>
      <c r="C29" s="53" t="s">
        <v>134</v>
      </c>
      <c r="D29" s="50" t="s">
        <v>135</v>
      </c>
      <c r="E29" s="9"/>
      <c r="F29" s="9" t="s">
        <v>136</v>
      </c>
      <c r="G29" s="24">
        <v>310000</v>
      </c>
      <c r="H29" s="29">
        <v>620.47</v>
      </c>
      <c r="I29" s="29">
        <v>2.46</v>
      </c>
      <c r="J29" s="12"/>
    </row>
    <row r="30" spans="2:10" x14ac:dyDescent="0.25">
      <c r="B30" s="11" t="s">
        <v>944</v>
      </c>
      <c r="C30" s="53" t="s">
        <v>945</v>
      </c>
      <c r="D30" s="50" t="s">
        <v>946</v>
      </c>
      <c r="E30" s="9"/>
      <c r="F30" s="9" t="s">
        <v>140</v>
      </c>
      <c r="G30" s="24">
        <v>100000</v>
      </c>
      <c r="H30" s="29">
        <v>609.79999999999995</v>
      </c>
      <c r="I30" s="29">
        <v>2.42</v>
      </c>
      <c r="J30" s="12"/>
    </row>
    <row r="31" spans="2:10" x14ac:dyDescent="0.25">
      <c r="B31" s="11" t="s">
        <v>1801</v>
      </c>
      <c r="C31" s="53" t="s">
        <v>1802</v>
      </c>
      <c r="D31" s="50" t="s">
        <v>1803</v>
      </c>
      <c r="E31" s="9"/>
      <c r="F31" s="9" t="s">
        <v>140</v>
      </c>
      <c r="G31" s="24">
        <v>950000</v>
      </c>
      <c r="H31" s="29">
        <v>578.08000000000004</v>
      </c>
      <c r="I31" s="29">
        <v>2.29</v>
      </c>
      <c r="J31" s="12"/>
    </row>
    <row r="32" spans="2:10" x14ac:dyDescent="0.25">
      <c r="B32" s="11" t="s">
        <v>137</v>
      </c>
      <c r="C32" s="53" t="s">
        <v>138</v>
      </c>
      <c r="D32" s="50" t="s">
        <v>139</v>
      </c>
      <c r="E32" s="9"/>
      <c r="F32" s="9" t="s">
        <v>140</v>
      </c>
      <c r="G32" s="24">
        <v>132600</v>
      </c>
      <c r="H32" s="29">
        <v>566.87</v>
      </c>
      <c r="I32" s="29">
        <v>2.25</v>
      </c>
      <c r="J32" s="12"/>
    </row>
    <row r="33" spans="2:10" x14ac:dyDescent="0.25">
      <c r="B33" s="11" t="s">
        <v>1804</v>
      </c>
      <c r="C33" s="53" t="s">
        <v>1805</v>
      </c>
      <c r="D33" s="50" t="s">
        <v>1806</v>
      </c>
      <c r="E33" s="9"/>
      <c r="F33" s="9" t="s">
        <v>909</v>
      </c>
      <c r="G33" s="24">
        <v>113988</v>
      </c>
      <c r="H33" s="29">
        <v>175.6</v>
      </c>
      <c r="I33" s="29">
        <v>0.7</v>
      </c>
      <c r="J33" s="12"/>
    </row>
    <row r="34" spans="2:10" x14ac:dyDescent="0.25">
      <c r="C34" s="56" t="s">
        <v>161</v>
      </c>
      <c r="D34" s="50"/>
      <c r="E34" s="9"/>
      <c r="F34" s="9"/>
      <c r="G34" s="24"/>
      <c r="H34" s="30">
        <v>23664.25</v>
      </c>
      <c r="I34" s="30">
        <v>93.86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6" t="s">
        <v>3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4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5</v>
      </c>
      <c r="D40" s="50"/>
      <c r="E40" s="9"/>
      <c r="F40" s="9"/>
      <c r="G40" s="24"/>
      <c r="H40" s="29"/>
      <c r="I40" s="29"/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6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7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8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9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10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11</v>
      </c>
      <c r="D52" s="50"/>
      <c r="E52" s="9"/>
      <c r="F52" s="9"/>
      <c r="G52" s="24"/>
      <c r="H52" s="29"/>
      <c r="I52" s="29"/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13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14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15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16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A62" s="15"/>
      <c r="B62" s="33"/>
      <c r="C62" s="54" t="s">
        <v>17</v>
      </c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20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21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C71" s="55" t="s">
        <v>22</v>
      </c>
      <c r="D71" s="50"/>
      <c r="E71" s="9"/>
      <c r="F71" s="9"/>
      <c r="G71" s="24"/>
      <c r="H71" s="29"/>
      <c r="I71" s="29"/>
      <c r="J71" s="12"/>
    </row>
    <row r="72" spans="1:10" x14ac:dyDescent="0.25">
      <c r="B72" s="11" t="s">
        <v>174</v>
      </c>
      <c r="C72" s="53" t="s">
        <v>175</v>
      </c>
      <c r="D72" s="50"/>
      <c r="E72" s="9"/>
      <c r="F72" s="9"/>
      <c r="G72" s="24"/>
      <c r="H72" s="29">
        <v>2218.0700000000002</v>
      </c>
      <c r="I72" s="29">
        <v>8.8000000000000007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2218.0700000000002</v>
      </c>
      <c r="I73" s="30">
        <v>8.8000000000000007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A75" s="15"/>
      <c r="B75" s="33"/>
      <c r="C75" s="54" t="s">
        <v>23</v>
      </c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7" t="s">
        <v>3687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B77" s="11"/>
      <c r="C77" s="53" t="s">
        <v>176</v>
      </c>
      <c r="D77" s="50"/>
      <c r="E77" s="9"/>
      <c r="F77" s="9"/>
      <c r="G77" s="24"/>
      <c r="H77" s="29">
        <v>-672.67</v>
      </c>
      <c r="I77" s="29">
        <v>-2.66</v>
      </c>
      <c r="J77" s="12"/>
    </row>
    <row r="78" spans="1:10" x14ac:dyDescent="0.25">
      <c r="C78" s="56" t="s">
        <v>161</v>
      </c>
      <c r="D78" s="50"/>
      <c r="E78" s="9"/>
      <c r="F78" s="9"/>
      <c r="G78" s="24"/>
      <c r="H78" s="30">
        <v>-672.67</v>
      </c>
      <c r="I78" s="30">
        <v>-2.66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C80" s="58" t="s">
        <v>177</v>
      </c>
      <c r="D80" s="51"/>
      <c r="E80" s="6"/>
      <c r="F80" s="7"/>
      <c r="G80" s="25"/>
      <c r="H80" s="31">
        <v>25209.65</v>
      </c>
      <c r="I80" s="31">
        <f>SUMIFS(I:I,C:C,"Total")</f>
        <v>100</v>
      </c>
      <c r="J80" s="8"/>
    </row>
    <row r="83" spans="3:3" x14ac:dyDescent="0.25">
      <c r="C83" s="1" t="s">
        <v>178</v>
      </c>
    </row>
    <row r="84" spans="3:3" x14ac:dyDescent="0.25">
      <c r="C84" s="2" t="s">
        <v>179</v>
      </c>
    </row>
    <row r="85" spans="3:3" x14ac:dyDescent="0.25">
      <c r="C85" s="2" t="s">
        <v>180</v>
      </c>
    </row>
    <row r="86" spans="3:3" x14ac:dyDescent="0.25">
      <c r="C8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J6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1807</v>
      </c>
      <c r="J2" s="34" t="s">
        <v>3592</v>
      </c>
    </row>
    <row r="3" spans="1:10" ht="16.5" x14ac:dyDescent="0.3">
      <c r="C3" s="1" t="s">
        <v>26</v>
      </c>
      <c r="D3" s="26" t="s">
        <v>1808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C23" s="55" t="s">
        <v>9</v>
      </c>
      <c r="D23" s="50"/>
      <c r="E23" s="9"/>
      <c r="F23" s="9"/>
      <c r="G23" s="24"/>
      <c r="H23" s="29"/>
      <c r="I23" s="29"/>
      <c r="J23" s="12"/>
    </row>
    <row r="24" spans="1:10" x14ac:dyDescent="0.25">
      <c r="B24" s="11" t="s">
        <v>721</v>
      </c>
      <c r="C24" s="53" t="s">
        <v>722</v>
      </c>
      <c r="D24" s="50" t="s">
        <v>723</v>
      </c>
      <c r="E24" s="9" t="s">
        <v>720</v>
      </c>
      <c r="F24" s="9"/>
      <c r="G24" s="24">
        <v>83500000</v>
      </c>
      <c r="H24" s="29">
        <v>86990.97</v>
      </c>
      <c r="I24" s="29">
        <v>45.72</v>
      </c>
      <c r="J24" s="12"/>
    </row>
    <row r="25" spans="1:10" x14ac:dyDescent="0.25">
      <c r="B25" s="11" t="s">
        <v>717</v>
      </c>
      <c r="C25" s="53" t="s">
        <v>718</v>
      </c>
      <c r="D25" s="50" t="s">
        <v>719</v>
      </c>
      <c r="E25" s="9" t="s">
        <v>720</v>
      </c>
      <c r="F25" s="9"/>
      <c r="G25" s="24">
        <v>31000000</v>
      </c>
      <c r="H25" s="29">
        <v>30921.29</v>
      </c>
      <c r="I25" s="29">
        <v>16.25</v>
      </c>
      <c r="J25" s="12"/>
    </row>
    <row r="26" spans="1:10" x14ac:dyDescent="0.25">
      <c r="B26" s="11" t="s">
        <v>724</v>
      </c>
      <c r="C26" s="53" t="s">
        <v>725</v>
      </c>
      <c r="D26" s="50" t="s">
        <v>726</v>
      </c>
      <c r="E26" s="9" t="s">
        <v>720</v>
      </c>
      <c r="F26" s="9"/>
      <c r="G26" s="24">
        <v>20000000</v>
      </c>
      <c r="H26" s="29">
        <v>19975.52</v>
      </c>
      <c r="I26" s="29">
        <v>10.5</v>
      </c>
      <c r="J26" s="12"/>
    </row>
    <row r="27" spans="1:10" x14ac:dyDescent="0.25">
      <c r="B27" s="11" t="s">
        <v>730</v>
      </c>
      <c r="C27" s="53" t="s">
        <v>731</v>
      </c>
      <c r="D27" s="50" t="s">
        <v>732</v>
      </c>
      <c r="E27" s="9" t="s">
        <v>720</v>
      </c>
      <c r="F27" s="9"/>
      <c r="G27" s="24">
        <v>15000000</v>
      </c>
      <c r="H27" s="29">
        <v>15724.58</v>
      </c>
      <c r="I27" s="29">
        <v>8.27</v>
      </c>
      <c r="J27" s="12"/>
    </row>
    <row r="28" spans="1:10" x14ac:dyDescent="0.25">
      <c r="B28" s="11" t="s">
        <v>727</v>
      </c>
      <c r="C28" s="53" t="s">
        <v>728</v>
      </c>
      <c r="D28" s="50" t="s">
        <v>729</v>
      </c>
      <c r="E28" s="9" t="s">
        <v>720</v>
      </c>
      <c r="F28" s="9"/>
      <c r="G28" s="24">
        <v>10000000</v>
      </c>
      <c r="H28" s="29">
        <v>9811.99</v>
      </c>
      <c r="I28" s="29">
        <v>5.16</v>
      </c>
      <c r="J28" s="12"/>
    </row>
    <row r="29" spans="1:10" x14ac:dyDescent="0.25">
      <c r="B29" s="11" t="s">
        <v>1809</v>
      </c>
      <c r="C29" s="53" t="s">
        <v>1810</v>
      </c>
      <c r="D29" s="50" t="s">
        <v>1811</v>
      </c>
      <c r="E29" s="9" t="s">
        <v>720</v>
      </c>
      <c r="F29" s="9"/>
      <c r="G29" s="24">
        <v>2000000</v>
      </c>
      <c r="H29" s="29">
        <v>2053.0100000000002</v>
      </c>
      <c r="I29" s="29">
        <v>1.08</v>
      </c>
      <c r="J29" s="12"/>
    </row>
    <row r="30" spans="1:10" x14ac:dyDescent="0.25">
      <c r="C30" s="56" t="s">
        <v>161</v>
      </c>
      <c r="D30" s="50"/>
      <c r="E30" s="9"/>
      <c r="F30" s="9"/>
      <c r="G30" s="24"/>
      <c r="H30" s="30">
        <v>165477.35999999999</v>
      </c>
      <c r="I30" s="30">
        <v>86.98</v>
      </c>
      <c r="J30" s="12"/>
    </row>
    <row r="31" spans="1:10" x14ac:dyDescent="0.25">
      <c r="C31" s="53"/>
      <c r="D31" s="50"/>
      <c r="E31" s="9"/>
      <c r="F31" s="9"/>
      <c r="G31" s="24"/>
      <c r="H31" s="29"/>
      <c r="I31" s="29"/>
      <c r="J31" s="12"/>
    </row>
    <row r="32" spans="1:10" x14ac:dyDescent="0.25">
      <c r="C32" s="56" t="s">
        <v>10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A34" s="15"/>
      <c r="B34" s="33"/>
      <c r="C34" s="54" t="s">
        <v>11</v>
      </c>
      <c r="D34" s="50"/>
      <c r="E34" s="9"/>
      <c r="F34" s="9"/>
      <c r="G34" s="24"/>
      <c r="H34" s="29"/>
      <c r="I34" s="29"/>
      <c r="J34" s="12"/>
    </row>
    <row r="35" spans="1:10" x14ac:dyDescent="0.25">
      <c r="A35" s="33"/>
      <c r="B35" s="33"/>
      <c r="C35" s="54" t="s">
        <v>13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A36" s="33"/>
      <c r="B36" s="33"/>
      <c r="C36" s="54"/>
      <c r="D36" s="50"/>
      <c r="E36" s="9"/>
      <c r="F36" s="9"/>
      <c r="G36" s="24"/>
      <c r="H36" s="29"/>
      <c r="I36" s="29"/>
      <c r="J36" s="12"/>
    </row>
    <row r="37" spans="1:10" x14ac:dyDescent="0.25">
      <c r="A37" s="33"/>
      <c r="B37" s="33"/>
      <c r="C37" s="54" t="s">
        <v>14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A38" s="33"/>
      <c r="B38" s="33"/>
      <c r="C38" s="54"/>
      <c r="D38" s="50"/>
      <c r="E38" s="9"/>
      <c r="F38" s="9"/>
      <c r="G38" s="24"/>
      <c r="H38" s="29"/>
      <c r="I38" s="29"/>
      <c r="J38" s="12"/>
    </row>
    <row r="39" spans="1:10" x14ac:dyDescent="0.25">
      <c r="C39" s="55" t="s">
        <v>15</v>
      </c>
      <c r="D39" s="50"/>
      <c r="E39" s="9"/>
      <c r="F39" s="9"/>
      <c r="G39" s="24"/>
      <c r="H39" s="29"/>
      <c r="I39" s="29"/>
      <c r="J39" s="12"/>
    </row>
    <row r="40" spans="1:10" x14ac:dyDescent="0.25">
      <c r="B40" s="11" t="s">
        <v>1812</v>
      </c>
      <c r="C40" s="53" t="s">
        <v>1813</v>
      </c>
      <c r="D40" s="50" t="s">
        <v>1814</v>
      </c>
      <c r="E40" s="9" t="s">
        <v>720</v>
      </c>
      <c r="F40" s="9"/>
      <c r="G40" s="24">
        <v>15000000</v>
      </c>
      <c r="H40" s="29">
        <v>14880.15</v>
      </c>
      <c r="I40" s="29">
        <v>7.82</v>
      </c>
      <c r="J40" s="12"/>
    </row>
    <row r="41" spans="1:10" x14ac:dyDescent="0.25">
      <c r="C41" s="56" t="s">
        <v>161</v>
      </c>
      <c r="D41" s="50"/>
      <c r="E41" s="9"/>
      <c r="F41" s="9"/>
      <c r="G41" s="24"/>
      <c r="H41" s="30">
        <v>14880.15</v>
      </c>
      <c r="I41" s="30">
        <v>7.82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C43" s="56" t="s">
        <v>16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A45" s="15"/>
      <c r="B45" s="33"/>
      <c r="C45" s="54" t="s">
        <v>17</v>
      </c>
      <c r="D45" s="50"/>
      <c r="E45" s="9"/>
      <c r="F45" s="9"/>
      <c r="G45" s="24"/>
      <c r="H45" s="29"/>
      <c r="I45" s="29"/>
      <c r="J45" s="12"/>
    </row>
    <row r="46" spans="1:10" x14ac:dyDescent="0.25">
      <c r="A46" s="33"/>
      <c r="B46" s="33"/>
      <c r="C46" s="54" t="s">
        <v>18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A47" s="33"/>
      <c r="B47" s="33"/>
      <c r="C47" s="54"/>
      <c r="D47" s="50"/>
      <c r="E47" s="9"/>
      <c r="F47" s="9"/>
      <c r="G47" s="24"/>
      <c r="H47" s="29"/>
      <c r="I47" s="29"/>
      <c r="J47" s="12"/>
    </row>
    <row r="48" spans="1:10" x14ac:dyDescent="0.25">
      <c r="A48" s="33"/>
      <c r="B48" s="33"/>
      <c r="C48" s="54" t="s">
        <v>19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A49" s="33"/>
      <c r="B49" s="33"/>
      <c r="C49" s="54"/>
      <c r="D49" s="50"/>
      <c r="E49" s="9"/>
      <c r="F49" s="9"/>
      <c r="G49" s="24"/>
      <c r="H49" s="29"/>
      <c r="I49" s="29"/>
      <c r="J49" s="12"/>
    </row>
    <row r="50" spans="1:10" x14ac:dyDescent="0.25">
      <c r="A50" s="33"/>
      <c r="B50" s="33"/>
      <c r="C50" s="54" t="s">
        <v>20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A51" s="33"/>
      <c r="B51" s="33"/>
      <c r="C51" s="54"/>
      <c r="D51" s="50"/>
      <c r="E51" s="9"/>
      <c r="F51" s="9"/>
      <c r="G51" s="24"/>
      <c r="H51" s="29"/>
      <c r="I51" s="29"/>
      <c r="J51" s="12"/>
    </row>
    <row r="52" spans="1:10" x14ac:dyDescent="0.25">
      <c r="A52" s="33"/>
      <c r="B52" s="33"/>
      <c r="C52" s="54" t="s">
        <v>21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A53" s="33"/>
      <c r="B53" s="33"/>
      <c r="C53" s="54"/>
      <c r="D53" s="50"/>
      <c r="E53" s="9"/>
      <c r="F53" s="9"/>
      <c r="G53" s="24"/>
      <c r="H53" s="29"/>
      <c r="I53" s="29"/>
      <c r="J53" s="12"/>
    </row>
    <row r="54" spans="1:10" x14ac:dyDescent="0.25">
      <c r="C54" s="55" t="s">
        <v>22</v>
      </c>
      <c r="D54" s="50"/>
      <c r="E54" s="9"/>
      <c r="F54" s="9"/>
      <c r="G54" s="24"/>
      <c r="H54" s="29"/>
      <c r="I54" s="29"/>
      <c r="J54" s="12"/>
    </row>
    <row r="55" spans="1:10" x14ac:dyDescent="0.25">
      <c r="B55" s="11" t="s">
        <v>174</v>
      </c>
      <c r="C55" s="53" t="s">
        <v>175</v>
      </c>
      <c r="D55" s="50"/>
      <c r="E55" s="9"/>
      <c r="F55" s="9"/>
      <c r="G55" s="24"/>
      <c r="H55" s="29">
        <v>5657.63</v>
      </c>
      <c r="I55" s="29">
        <v>2.97</v>
      </c>
      <c r="J55" s="12"/>
    </row>
    <row r="56" spans="1:10" x14ac:dyDescent="0.25">
      <c r="C56" s="56" t="s">
        <v>161</v>
      </c>
      <c r="D56" s="50"/>
      <c r="E56" s="9"/>
      <c r="F56" s="9"/>
      <c r="G56" s="24"/>
      <c r="H56" s="30">
        <v>5657.63</v>
      </c>
      <c r="I56" s="30">
        <v>2.97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A58" s="15"/>
      <c r="B58" s="33"/>
      <c r="C58" s="54" t="s">
        <v>23</v>
      </c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7" t="s">
        <v>3687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B60" s="11"/>
      <c r="C60" s="53" t="s">
        <v>176</v>
      </c>
      <c r="D60" s="50"/>
      <c r="E60" s="9"/>
      <c r="F60" s="9"/>
      <c r="G60" s="24"/>
      <c r="H60" s="29">
        <v>4237.3999999999996</v>
      </c>
      <c r="I60" s="29">
        <v>2.23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4237.3999999999996</v>
      </c>
      <c r="I61" s="30">
        <v>2.23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C63" s="58" t="s">
        <v>177</v>
      </c>
      <c r="D63" s="51"/>
      <c r="E63" s="6"/>
      <c r="F63" s="7"/>
      <c r="G63" s="25"/>
      <c r="H63" s="31">
        <v>190252.54</v>
      </c>
      <c r="I63" s="31">
        <f>SUMIFS(I:I,C:C,"Total")</f>
        <v>100.00000000000001</v>
      </c>
      <c r="J63" s="8"/>
    </row>
    <row r="66" spans="3:3" x14ac:dyDescent="0.25">
      <c r="C66" s="1" t="s">
        <v>178</v>
      </c>
    </row>
    <row r="67" spans="3:3" x14ac:dyDescent="0.25">
      <c r="C67" s="2" t="s">
        <v>179</v>
      </c>
    </row>
    <row r="68" spans="3:3" x14ac:dyDescent="0.25">
      <c r="C68" s="2" t="s">
        <v>180</v>
      </c>
    </row>
    <row r="69" spans="3:3" x14ac:dyDescent="0.25">
      <c r="C6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J11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1815</v>
      </c>
      <c r="J2" s="34" t="s">
        <v>3592</v>
      </c>
    </row>
    <row r="3" spans="1:10" ht="16.5" x14ac:dyDescent="0.3">
      <c r="C3" s="1" t="s">
        <v>26</v>
      </c>
      <c r="D3" s="26" t="s">
        <v>1816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5878212</v>
      </c>
      <c r="H10" s="29">
        <v>74944.259999999995</v>
      </c>
      <c r="I10" s="29">
        <v>9.01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11004935</v>
      </c>
      <c r="H11" s="29">
        <v>56411.3</v>
      </c>
      <c r="I11" s="29">
        <v>6.78</v>
      </c>
      <c r="J11" s="12"/>
    </row>
    <row r="12" spans="1:10" x14ac:dyDescent="0.25">
      <c r="B12" s="11" t="s">
        <v>55</v>
      </c>
      <c r="C12" s="53" t="s">
        <v>56</v>
      </c>
      <c r="D12" s="50" t="s">
        <v>57</v>
      </c>
      <c r="E12" s="9"/>
      <c r="F12" s="9" t="s">
        <v>58</v>
      </c>
      <c r="G12" s="24">
        <v>1947000</v>
      </c>
      <c r="H12" s="29">
        <v>39976.78</v>
      </c>
      <c r="I12" s="29">
        <v>4.8099999999999996</v>
      </c>
      <c r="J12" s="12"/>
    </row>
    <row r="13" spans="1:10" x14ac:dyDescent="0.25">
      <c r="B13" s="11" t="s">
        <v>52</v>
      </c>
      <c r="C13" s="53" t="s">
        <v>53</v>
      </c>
      <c r="D13" s="50" t="s">
        <v>54</v>
      </c>
      <c r="E13" s="9"/>
      <c r="F13" s="9" t="s">
        <v>40</v>
      </c>
      <c r="G13" s="24">
        <v>2222074</v>
      </c>
      <c r="H13" s="29">
        <v>35890.94</v>
      </c>
      <c r="I13" s="29">
        <v>4.32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4356549</v>
      </c>
      <c r="H14" s="29">
        <v>32197.08</v>
      </c>
      <c r="I14" s="29">
        <v>3.87</v>
      </c>
      <c r="J14" s="12"/>
    </row>
    <row r="15" spans="1:10" x14ac:dyDescent="0.25">
      <c r="B15" s="11" t="s">
        <v>69</v>
      </c>
      <c r="C15" s="53" t="s">
        <v>70</v>
      </c>
      <c r="D15" s="50" t="s">
        <v>71</v>
      </c>
      <c r="E15" s="9"/>
      <c r="F15" s="9" t="s">
        <v>40</v>
      </c>
      <c r="G15" s="24">
        <v>8693600</v>
      </c>
      <c r="H15" s="29">
        <v>29719.07</v>
      </c>
      <c r="I15" s="29">
        <v>3.57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1911000</v>
      </c>
      <c r="H16" s="29">
        <v>25426.81</v>
      </c>
      <c r="I16" s="29">
        <v>3.06</v>
      </c>
      <c r="J16" s="12"/>
    </row>
    <row r="17" spans="2:10" x14ac:dyDescent="0.25">
      <c r="B17" s="11" t="s">
        <v>141</v>
      </c>
      <c r="C17" s="53" t="s">
        <v>142</v>
      </c>
      <c r="D17" s="50" t="s">
        <v>143</v>
      </c>
      <c r="E17" s="9"/>
      <c r="F17" s="9" t="s">
        <v>58</v>
      </c>
      <c r="G17" s="24">
        <v>2219800</v>
      </c>
      <c r="H17" s="29">
        <v>25031.57</v>
      </c>
      <c r="I17" s="29">
        <v>3.01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337810</v>
      </c>
      <c r="H18" s="29">
        <v>24477.21</v>
      </c>
      <c r="I18" s="29">
        <v>2.94</v>
      </c>
      <c r="J18" s="12"/>
    </row>
    <row r="19" spans="2:10" x14ac:dyDescent="0.25">
      <c r="B19" s="11" t="s">
        <v>221</v>
      </c>
      <c r="C19" s="53" t="s">
        <v>222</v>
      </c>
      <c r="D19" s="50" t="s">
        <v>223</v>
      </c>
      <c r="E19" s="9"/>
      <c r="F19" s="9" t="s">
        <v>160</v>
      </c>
      <c r="G19" s="24">
        <v>11107079</v>
      </c>
      <c r="H19" s="29">
        <v>23907.99</v>
      </c>
      <c r="I19" s="29">
        <v>2.87</v>
      </c>
      <c r="J19" s="12"/>
    </row>
    <row r="20" spans="2:10" x14ac:dyDescent="0.25">
      <c r="B20" s="11" t="s">
        <v>195</v>
      </c>
      <c r="C20" s="53" t="s">
        <v>196</v>
      </c>
      <c r="D20" s="50" t="s">
        <v>197</v>
      </c>
      <c r="E20" s="9"/>
      <c r="F20" s="9" t="s">
        <v>96</v>
      </c>
      <c r="G20" s="24">
        <v>2053813</v>
      </c>
      <c r="H20" s="29">
        <v>23764.67</v>
      </c>
      <c r="I20" s="29">
        <v>2.86</v>
      </c>
      <c r="J20" s="12"/>
    </row>
    <row r="21" spans="2:10" x14ac:dyDescent="0.25">
      <c r="B21" s="11" t="s">
        <v>130</v>
      </c>
      <c r="C21" s="53" t="s">
        <v>131</v>
      </c>
      <c r="D21" s="50" t="s">
        <v>132</v>
      </c>
      <c r="E21" s="9"/>
      <c r="F21" s="9" t="s">
        <v>44</v>
      </c>
      <c r="G21" s="24">
        <v>4283957</v>
      </c>
      <c r="H21" s="29">
        <v>21914.58</v>
      </c>
      <c r="I21" s="29">
        <v>2.64</v>
      </c>
      <c r="J21" s="12"/>
    </row>
    <row r="22" spans="2:10" x14ac:dyDescent="0.25">
      <c r="B22" s="11" t="s">
        <v>107</v>
      </c>
      <c r="C22" s="53" t="s">
        <v>108</v>
      </c>
      <c r="D22" s="50" t="s">
        <v>109</v>
      </c>
      <c r="E22" s="9"/>
      <c r="F22" s="9" t="s">
        <v>81</v>
      </c>
      <c r="G22" s="24">
        <v>1415912</v>
      </c>
      <c r="H22" s="29">
        <v>20873.37</v>
      </c>
      <c r="I22" s="29">
        <v>2.5099999999999998</v>
      </c>
      <c r="J22" s="12"/>
    </row>
    <row r="23" spans="2:10" x14ac:dyDescent="0.25">
      <c r="B23" s="11" t="s">
        <v>307</v>
      </c>
      <c r="C23" s="53" t="s">
        <v>308</v>
      </c>
      <c r="D23" s="50" t="s">
        <v>309</v>
      </c>
      <c r="E23" s="9"/>
      <c r="F23" s="9" t="s">
        <v>81</v>
      </c>
      <c r="G23" s="24">
        <v>7798400</v>
      </c>
      <c r="H23" s="29">
        <v>19215.259999999998</v>
      </c>
      <c r="I23" s="29">
        <v>2.31</v>
      </c>
      <c r="J23" s="12"/>
    </row>
    <row r="24" spans="2:10" x14ac:dyDescent="0.25">
      <c r="B24" s="11" t="s">
        <v>188</v>
      </c>
      <c r="C24" s="53" t="s">
        <v>189</v>
      </c>
      <c r="D24" s="50" t="s">
        <v>190</v>
      </c>
      <c r="E24" s="9"/>
      <c r="F24" s="9" t="s">
        <v>40</v>
      </c>
      <c r="G24" s="24">
        <v>2279461</v>
      </c>
      <c r="H24" s="29">
        <v>18777.060000000001</v>
      </c>
      <c r="I24" s="29">
        <v>2.2599999999999998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4203377</v>
      </c>
      <c r="H25" s="29">
        <v>18597.84</v>
      </c>
      <c r="I25" s="29">
        <v>2.2400000000000002</v>
      </c>
      <c r="J25" s="12"/>
    </row>
    <row r="26" spans="2:10" x14ac:dyDescent="0.25">
      <c r="B26" s="11" t="s">
        <v>133</v>
      </c>
      <c r="C26" s="53" t="s">
        <v>134</v>
      </c>
      <c r="D26" s="50" t="s">
        <v>135</v>
      </c>
      <c r="E26" s="9"/>
      <c r="F26" s="9" t="s">
        <v>136</v>
      </c>
      <c r="G26" s="24">
        <v>7850324</v>
      </c>
      <c r="H26" s="29">
        <v>15712.42</v>
      </c>
      <c r="I26" s="29">
        <v>1.89</v>
      </c>
      <c r="J26" s="12"/>
    </row>
    <row r="27" spans="2:10" x14ac:dyDescent="0.25">
      <c r="B27" s="11" t="s">
        <v>124</v>
      </c>
      <c r="C27" s="53" t="s">
        <v>125</v>
      </c>
      <c r="D27" s="50" t="s">
        <v>126</v>
      </c>
      <c r="E27" s="9"/>
      <c r="F27" s="9" t="s">
        <v>48</v>
      </c>
      <c r="G27" s="24">
        <v>3109392</v>
      </c>
      <c r="H27" s="29">
        <v>15623.14</v>
      </c>
      <c r="I27" s="29">
        <v>1.88</v>
      </c>
      <c r="J27" s="12"/>
    </row>
    <row r="28" spans="2:10" x14ac:dyDescent="0.25">
      <c r="B28" s="11" t="s">
        <v>78</v>
      </c>
      <c r="C28" s="53" t="s">
        <v>79</v>
      </c>
      <c r="D28" s="50" t="s">
        <v>80</v>
      </c>
      <c r="E28" s="9"/>
      <c r="F28" s="9" t="s">
        <v>81</v>
      </c>
      <c r="G28" s="24">
        <v>914000</v>
      </c>
      <c r="H28" s="29">
        <v>15594.21</v>
      </c>
      <c r="I28" s="29">
        <v>1.88</v>
      </c>
      <c r="J28" s="12"/>
    </row>
    <row r="29" spans="2:10" x14ac:dyDescent="0.25">
      <c r="B29" s="11" t="s">
        <v>114</v>
      </c>
      <c r="C29" s="53" t="s">
        <v>115</v>
      </c>
      <c r="D29" s="50" t="s">
        <v>116</v>
      </c>
      <c r="E29" s="9"/>
      <c r="F29" s="9" t="s">
        <v>117</v>
      </c>
      <c r="G29" s="24">
        <v>2422000</v>
      </c>
      <c r="H29" s="29">
        <v>13133.3</v>
      </c>
      <c r="I29" s="29">
        <v>1.58</v>
      </c>
      <c r="J29" s="12"/>
    </row>
    <row r="30" spans="2:10" x14ac:dyDescent="0.25">
      <c r="B30" s="11" t="s">
        <v>184</v>
      </c>
      <c r="C30" s="53" t="s">
        <v>185</v>
      </c>
      <c r="D30" s="50" t="s">
        <v>186</v>
      </c>
      <c r="E30" s="9"/>
      <c r="F30" s="9" t="s">
        <v>187</v>
      </c>
      <c r="G30" s="24">
        <v>8500000</v>
      </c>
      <c r="H30" s="29">
        <v>12699</v>
      </c>
      <c r="I30" s="29">
        <v>1.53</v>
      </c>
      <c r="J30" s="12"/>
    </row>
    <row r="31" spans="2:10" x14ac:dyDescent="0.25">
      <c r="B31" s="11" t="s">
        <v>1533</v>
      </c>
      <c r="C31" s="53" t="s">
        <v>1534</v>
      </c>
      <c r="D31" s="50" t="s">
        <v>1535</v>
      </c>
      <c r="E31" s="9"/>
      <c r="F31" s="9" t="s">
        <v>255</v>
      </c>
      <c r="G31" s="24">
        <v>665000</v>
      </c>
      <c r="H31" s="29">
        <v>12123.62</v>
      </c>
      <c r="I31" s="29">
        <v>1.46</v>
      </c>
      <c r="J31" s="12"/>
    </row>
    <row r="32" spans="2:10" x14ac:dyDescent="0.25">
      <c r="B32" s="11" t="s">
        <v>508</v>
      </c>
      <c r="C32" s="53" t="s">
        <v>509</v>
      </c>
      <c r="D32" s="50" t="s">
        <v>510</v>
      </c>
      <c r="E32" s="9"/>
      <c r="F32" s="9" t="s">
        <v>96</v>
      </c>
      <c r="G32" s="24">
        <v>12392095</v>
      </c>
      <c r="H32" s="29">
        <v>11413.12</v>
      </c>
      <c r="I32" s="29">
        <v>1.37</v>
      </c>
      <c r="J32" s="12"/>
    </row>
    <row r="33" spans="2:10" x14ac:dyDescent="0.25">
      <c r="B33" s="11" t="s">
        <v>415</v>
      </c>
      <c r="C33" s="53" t="s">
        <v>416</v>
      </c>
      <c r="D33" s="50" t="s">
        <v>417</v>
      </c>
      <c r="E33" s="9"/>
      <c r="F33" s="9" t="s">
        <v>153</v>
      </c>
      <c r="G33" s="24">
        <v>622600</v>
      </c>
      <c r="H33" s="29">
        <v>11120.88</v>
      </c>
      <c r="I33" s="29">
        <v>1.34</v>
      </c>
      <c r="J33" s="12"/>
    </row>
    <row r="34" spans="2:10" x14ac:dyDescent="0.25">
      <c r="B34" s="11" t="s">
        <v>210</v>
      </c>
      <c r="C34" s="53" t="s">
        <v>211</v>
      </c>
      <c r="D34" s="50" t="s">
        <v>212</v>
      </c>
      <c r="E34" s="9"/>
      <c r="F34" s="9" t="s">
        <v>213</v>
      </c>
      <c r="G34" s="24">
        <v>5605000</v>
      </c>
      <c r="H34" s="29">
        <v>10932.55</v>
      </c>
      <c r="I34" s="29">
        <v>1.31</v>
      </c>
      <c r="J34" s="12"/>
    </row>
    <row r="35" spans="2:10" x14ac:dyDescent="0.25">
      <c r="B35" s="11" t="s">
        <v>313</v>
      </c>
      <c r="C35" s="53" t="s">
        <v>314</v>
      </c>
      <c r="D35" s="50" t="s">
        <v>315</v>
      </c>
      <c r="E35" s="9"/>
      <c r="F35" s="9" t="s">
        <v>160</v>
      </c>
      <c r="G35" s="24">
        <v>8500000</v>
      </c>
      <c r="H35" s="29">
        <v>10714.25</v>
      </c>
      <c r="I35" s="29">
        <v>1.29</v>
      </c>
      <c r="J35" s="12"/>
    </row>
    <row r="36" spans="2:10" x14ac:dyDescent="0.25">
      <c r="B36" s="11" t="s">
        <v>104</v>
      </c>
      <c r="C36" s="53" t="s">
        <v>105</v>
      </c>
      <c r="D36" s="50" t="s">
        <v>106</v>
      </c>
      <c r="E36" s="9"/>
      <c r="F36" s="9" t="s">
        <v>100</v>
      </c>
      <c r="G36" s="24">
        <v>46100</v>
      </c>
      <c r="H36" s="29">
        <v>10548.33</v>
      </c>
      <c r="I36" s="29">
        <v>1.27</v>
      </c>
      <c r="J36" s="12"/>
    </row>
    <row r="37" spans="2:10" x14ac:dyDescent="0.25">
      <c r="B37" s="11" t="s">
        <v>214</v>
      </c>
      <c r="C37" s="53" t="s">
        <v>215</v>
      </c>
      <c r="D37" s="50" t="s">
        <v>216</v>
      </c>
      <c r="E37" s="9"/>
      <c r="F37" s="9" t="s">
        <v>217</v>
      </c>
      <c r="G37" s="24">
        <v>5300000</v>
      </c>
      <c r="H37" s="29">
        <v>10244.9</v>
      </c>
      <c r="I37" s="29">
        <v>1.23</v>
      </c>
      <c r="J37" s="12"/>
    </row>
    <row r="38" spans="2:10" x14ac:dyDescent="0.25">
      <c r="B38" s="11" t="s">
        <v>1739</v>
      </c>
      <c r="C38" s="53" t="s">
        <v>589</v>
      </c>
      <c r="D38" s="50" t="s">
        <v>1740</v>
      </c>
      <c r="E38" s="9"/>
      <c r="F38" s="9" t="s">
        <v>48</v>
      </c>
      <c r="G38" s="24">
        <v>3222000</v>
      </c>
      <c r="H38" s="29">
        <v>10057.469999999999</v>
      </c>
      <c r="I38" s="29">
        <v>1.21</v>
      </c>
      <c r="J38" s="12"/>
    </row>
    <row r="39" spans="2:10" x14ac:dyDescent="0.25">
      <c r="B39" s="11" t="s">
        <v>234</v>
      </c>
      <c r="C39" s="53" t="s">
        <v>235</v>
      </c>
      <c r="D39" s="50" t="s">
        <v>236</v>
      </c>
      <c r="E39" s="9"/>
      <c r="F39" s="9" t="s">
        <v>92</v>
      </c>
      <c r="G39" s="24">
        <v>3900000</v>
      </c>
      <c r="H39" s="29">
        <v>9931.35</v>
      </c>
      <c r="I39" s="29">
        <v>1.19</v>
      </c>
      <c r="J39" s="12"/>
    </row>
    <row r="40" spans="2:10" x14ac:dyDescent="0.25">
      <c r="B40" s="11" t="s">
        <v>1750</v>
      </c>
      <c r="C40" s="53" t="s">
        <v>1337</v>
      </c>
      <c r="D40" s="50" t="s">
        <v>1751</v>
      </c>
      <c r="E40" s="9"/>
      <c r="F40" s="9" t="s">
        <v>48</v>
      </c>
      <c r="G40" s="24">
        <v>2782000</v>
      </c>
      <c r="H40" s="29">
        <v>9788.4699999999993</v>
      </c>
      <c r="I40" s="29">
        <v>1.18</v>
      </c>
      <c r="J40" s="12"/>
    </row>
    <row r="41" spans="2:10" x14ac:dyDescent="0.25">
      <c r="B41" s="11" t="s">
        <v>360</v>
      </c>
      <c r="C41" s="53" t="s">
        <v>361</v>
      </c>
      <c r="D41" s="50" t="s">
        <v>362</v>
      </c>
      <c r="E41" s="9"/>
      <c r="F41" s="9" t="s">
        <v>81</v>
      </c>
      <c r="G41" s="24">
        <v>2696000</v>
      </c>
      <c r="H41" s="29">
        <v>9702.9</v>
      </c>
      <c r="I41" s="29">
        <v>1.17</v>
      </c>
      <c r="J41" s="12"/>
    </row>
    <row r="42" spans="2:10" x14ac:dyDescent="0.25">
      <c r="B42" s="11" t="s">
        <v>906</v>
      </c>
      <c r="C42" s="53" t="s">
        <v>907</v>
      </c>
      <c r="D42" s="50" t="s">
        <v>908</v>
      </c>
      <c r="E42" s="9"/>
      <c r="F42" s="9" t="s">
        <v>909</v>
      </c>
      <c r="G42" s="24">
        <v>6855476</v>
      </c>
      <c r="H42" s="29">
        <v>9032.09</v>
      </c>
      <c r="I42" s="29">
        <v>1.0900000000000001</v>
      </c>
      <c r="J42" s="12"/>
    </row>
    <row r="43" spans="2:10" x14ac:dyDescent="0.25">
      <c r="B43" s="11" t="s">
        <v>201</v>
      </c>
      <c r="C43" s="53" t="s">
        <v>202</v>
      </c>
      <c r="D43" s="50" t="s">
        <v>203</v>
      </c>
      <c r="E43" s="9"/>
      <c r="F43" s="9" t="s">
        <v>92</v>
      </c>
      <c r="G43" s="24">
        <v>680018</v>
      </c>
      <c r="H43" s="29">
        <v>8903.82</v>
      </c>
      <c r="I43" s="29">
        <v>1.07</v>
      </c>
      <c r="J43" s="12"/>
    </row>
    <row r="44" spans="2:10" x14ac:dyDescent="0.25">
      <c r="B44" s="11" t="s">
        <v>150</v>
      </c>
      <c r="C44" s="53" t="s">
        <v>151</v>
      </c>
      <c r="D44" s="50" t="s">
        <v>152</v>
      </c>
      <c r="E44" s="9"/>
      <c r="F44" s="9" t="s">
        <v>153</v>
      </c>
      <c r="G44" s="24">
        <v>435000</v>
      </c>
      <c r="H44" s="29">
        <v>8826.59</v>
      </c>
      <c r="I44" s="29">
        <v>1.06</v>
      </c>
      <c r="J44" s="12"/>
    </row>
    <row r="45" spans="2:10" x14ac:dyDescent="0.25">
      <c r="B45" s="11" t="s">
        <v>322</v>
      </c>
      <c r="C45" s="53" t="s">
        <v>323</v>
      </c>
      <c r="D45" s="50" t="s">
        <v>324</v>
      </c>
      <c r="E45" s="9"/>
      <c r="F45" s="9" t="s">
        <v>217</v>
      </c>
      <c r="G45" s="24">
        <v>3042000</v>
      </c>
      <c r="H45" s="29">
        <v>8520.64</v>
      </c>
      <c r="I45" s="29">
        <v>1.02</v>
      </c>
      <c r="J45" s="12"/>
    </row>
    <row r="46" spans="2:10" x14ac:dyDescent="0.25">
      <c r="B46" s="11" t="s">
        <v>1536</v>
      </c>
      <c r="C46" s="53" t="s">
        <v>1537</v>
      </c>
      <c r="D46" s="50" t="s">
        <v>1538</v>
      </c>
      <c r="E46" s="9"/>
      <c r="F46" s="9" t="s">
        <v>92</v>
      </c>
      <c r="G46" s="24">
        <v>1044528</v>
      </c>
      <c r="H46" s="29">
        <v>8212.6</v>
      </c>
      <c r="I46" s="29">
        <v>0.99</v>
      </c>
      <c r="J46" s="12"/>
    </row>
    <row r="47" spans="2:10" x14ac:dyDescent="0.25">
      <c r="B47" s="11" t="s">
        <v>231</v>
      </c>
      <c r="C47" s="53" t="s">
        <v>232</v>
      </c>
      <c r="D47" s="50" t="s">
        <v>233</v>
      </c>
      <c r="E47" s="9"/>
      <c r="F47" s="9" t="s">
        <v>227</v>
      </c>
      <c r="G47" s="24">
        <v>562300</v>
      </c>
      <c r="H47" s="29">
        <v>8140.98</v>
      </c>
      <c r="I47" s="29">
        <v>0.98</v>
      </c>
      <c r="J47" s="12"/>
    </row>
    <row r="48" spans="2:10" x14ac:dyDescent="0.25">
      <c r="B48" s="11" t="s">
        <v>86</v>
      </c>
      <c r="C48" s="53" t="s">
        <v>87</v>
      </c>
      <c r="D48" s="50" t="s">
        <v>88</v>
      </c>
      <c r="E48" s="9"/>
      <c r="F48" s="9" t="s">
        <v>48</v>
      </c>
      <c r="G48" s="24">
        <v>590000</v>
      </c>
      <c r="H48" s="29">
        <v>8041.11</v>
      </c>
      <c r="I48" s="29">
        <v>0.97</v>
      </c>
      <c r="J48" s="12"/>
    </row>
    <row r="49" spans="2:10" x14ac:dyDescent="0.25">
      <c r="B49" s="11" t="s">
        <v>240</v>
      </c>
      <c r="C49" s="53" t="s">
        <v>241</v>
      </c>
      <c r="D49" s="50" t="s">
        <v>242</v>
      </c>
      <c r="E49" s="9"/>
      <c r="F49" s="9" t="s">
        <v>153</v>
      </c>
      <c r="G49" s="24">
        <v>409976</v>
      </c>
      <c r="H49" s="29">
        <v>7783.8</v>
      </c>
      <c r="I49" s="29">
        <v>0.94</v>
      </c>
      <c r="J49" s="12"/>
    </row>
    <row r="50" spans="2:10" x14ac:dyDescent="0.25">
      <c r="B50" s="11" t="s">
        <v>252</v>
      </c>
      <c r="C50" s="53" t="s">
        <v>253</v>
      </c>
      <c r="D50" s="50" t="s">
        <v>254</v>
      </c>
      <c r="E50" s="9"/>
      <c r="F50" s="9" t="s">
        <v>255</v>
      </c>
      <c r="G50" s="24">
        <v>2010266</v>
      </c>
      <c r="H50" s="29">
        <v>6772.59</v>
      </c>
      <c r="I50" s="29">
        <v>0.81</v>
      </c>
      <c r="J50" s="12"/>
    </row>
    <row r="51" spans="2:10" x14ac:dyDescent="0.25">
      <c r="B51" s="11" t="s">
        <v>774</v>
      </c>
      <c r="C51" s="53" t="s">
        <v>775</v>
      </c>
      <c r="D51" s="50" t="s">
        <v>776</v>
      </c>
      <c r="E51" s="9"/>
      <c r="F51" s="9" t="s">
        <v>259</v>
      </c>
      <c r="G51" s="24">
        <v>1234154</v>
      </c>
      <c r="H51" s="29">
        <v>6615.68</v>
      </c>
      <c r="I51" s="29">
        <v>0.8</v>
      </c>
      <c r="J51" s="12"/>
    </row>
    <row r="52" spans="2:10" x14ac:dyDescent="0.25">
      <c r="B52" s="11" t="s">
        <v>1817</v>
      </c>
      <c r="C52" s="53" t="s">
        <v>1818</v>
      </c>
      <c r="D52" s="50" t="s">
        <v>1819</v>
      </c>
      <c r="E52" s="9"/>
      <c r="F52" s="9" t="s">
        <v>113</v>
      </c>
      <c r="G52" s="24">
        <v>5446000</v>
      </c>
      <c r="H52" s="29">
        <v>5740.08</v>
      </c>
      <c r="I52" s="29">
        <v>0.69</v>
      </c>
      <c r="J52" s="12"/>
    </row>
    <row r="53" spans="2:10" x14ac:dyDescent="0.25">
      <c r="B53" s="11" t="s">
        <v>859</v>
      </c>
      <c r="C53" s="53" t="s">
        <v>860</v>
      </c>
      <c r="D53" s="50" t="s">
        <v>861</v>
      </c>
      <c r="E53" s="9"/>
      <c r="F53" s="9" t="s">
        <v>117</v>
      </c>
      <c r="G53" s="24">
        <v>1685446</v>
      </c>
      <c r="H53" s="29">
        <v>5532.48</v>
      </c>
      <c r="I53" s="29">
        <v>0.67</v>
      </c>
      <c r="J53" s="12"/>
    </row>
    <row r="54" spans="2:10" x14ac:dyDescent="0.25">
      <c r="B54" s="11" t="s">
        <v>246</v>
      </c>
      <c r="C54" s="53" t="s">
        <v>247</v>
      </c>
      <c r="D54" s="50" t="s">
        <v>248</v>
      </c>
      <c r="E54" s="9"/>
      <c r="F54" s="9" t="s">
        <v>81</v>
      </c>
      <c r="G54" s="24">
        <v>1690000</v>
      </c>
      <c r="H54" s="29">
        <v>5326.04</v>
      </c>
      <c r="I54" s="29">
        <v>0.64</v>
      </c>
      <c r="J54" s="12"/>
    </row>
    <row r="55" spans="2:10" x14ac:dyDescent="0.25">
      <c r="B55" s="11" t="s">
        <v>1820</v>
      </c>
      <c r="C55" s="53" t="s">
        <v>1078</v>
      </c>
      <c r="D55" s="50" t="s">
        <v>1821</v>
      </c>
      <c r="E55" s="9"/>
      <c r="F55" s="9" t="s">
        <v>44</v>
      </c>
      <c r="G55" s="24">
        <v>4048200</v>
      </c>
      <c r="H55" s="29">
        <v>5088.59</v>
      </c>
      <c r="I55" s="29">
        <v>0.61</v>
      </c>
      <c r="J55" s="12"/>
    </row>
    <row r="56" spans="2:10" x14ac:dyDescent="0.25">
      <c r="B56" s="11" t="s">
        <v>1789</v>
      </c>
      <c r="C56" s="53" t="s">
        <v>1790</v>
      </c>
      <c r="D56" s="50" t="s">
        <v>1791</v>
      </c>
      <c r="E56" s="9"/>
      <c r="F56" s="9" t="s">
        <v>255</v>
      </c>
      <c r="G56" s="24">
        <v>8554216</v>
      </c>
      <c r="H56" s="29">
        <v>5051.26</v>
      </c>
      <c r="I56" s="29">
        <v>0.61</v>
      </c>
      <c r="J56" s="12"/>
    </row>
    <row r="57" spans="2:10" x14ac:dyDescent="0.25">
      <c r="B57" s="11" t="s">
        <v>406</v>
      </c>
      <c r="C57" s="53" t="s">
        <v>407</v>
      </c>
      <c r="D57" s="50" t="s">
        <v>408</v>
      </c>
      <c r="E57" s="9"/>
      <c r="F57" s="9" t="s">
        <v>117</v>
      </c>
      <c r="G57" s="24">
        <v>214814</v>
      </c>
      <c r="H57" s="29">
        <v>4578.22</v>
      </c>
      <c r="I57" s="29">
        <v>0.55000000000000004</v>
      </c>
      <c r="J57" s="12"/>
    </row>
    <row r="58" spans="2:10" x14ac:dyDescent="0.25">
      <c r="B58" s="11" t="s">
        <v>1822</v>
      </c>
      <c r="C58" s="53" t="s">
        <v>1823</v>
      </c>
      <c r="D58" s="50" t="s">
        <v>1824</v>
      </c>
      <c r="E58" s="9"/>
      <c r="F58" s="9" t="s">
        <v>259</v>
      </c>
      <c r="G58" s="24">
        <v>738235</v>
      </c>
      <c r="H58" s="29">
        <v>3062.2</v>
      </c>
      <c r="I58" s="29">
        <v>0.37</v>
      </c>
      <c r="J58" s="12"/>
    </row>
    <row r="59" spans="2:10" x14ac:dyDescent="0.25">
      <c r="B59" s="11" t="s">
        <v>41</v>
      </c>
      <c r="C59" s="53" t="s">
        <v>42</v>
      </c>
      <c r="D59" s="50" t="s">
        <v>43</v>
      </c>
      <c r="E59" s="9"/>
      <c r="F59" s="9" t="s">
        <v>44</v>
      </c>
      <c r="G59" s="24">
        <v>180000</v>
      </c>
      <c r="H59" s="29">
        <v>2792.07</v>
      </c>
      <c r="I59" s="29">
        <v>0.34</v>
      </c>
      <c r="J59" s="12"/>
    </row>
    <row r="60" spans="2:10" x14ac:dyDescent="0.25">
      <c r="B60" s="11" t="s">
        <v>807</v>
      </c>
      <c r="C60" s="53" t="s">
        <v>808</v>
      </c>
      <c r="D60" s="50" t="s">
        <v>809</v>
      </c>
      <c r="E60" s="9"/>
      <c r="F60" s="9" t="s">
        <v>346</v>
      </c>
      <c r="G60" s="24">
        <v>1645286</v>
      </c>
      <c r="H60" s="29">
        <v>2081.29</v>
      </c>
      <c r="I60" s="29">
        <v>0.25</v>
      </c>
      <c r="J60" s="12"/>
    </row>
    <row r="61" spans="2:10" x14ac:dyDescent="0.25">
      <c r="B61" s="11" t="s">
        <v>1825</v>
      </c>
      <c r="C61" s="53" t="s">
        <v>1826</v>
      </c>
      <c r="D61" s="50" t="s">
        <v>1827</v>
      </c>
      <c r="E61" s="9"/>
      <c r="F61" s="9" t="s">
        <v>68</v>
      </c>
      <c r="G61" s="24">
        <v>1352267</v>
      </c>
      <c r="H61" s="29">
        <v>1305.6099999999999</v>
      </c>
      <c r="I61" s="29">
        <v>0.16</v>
      </c>
      <c r="J61" s="12"/>
    </row>
    <row r="62" spans="2:10" x14ac:dyDescent="0.25">
      <c r="B62" s="11" t="s">
        <v>883</v>
      </c>
      <c r="C62" s="53" t="s">
        <v>884</v>
      </c>
      <c r="D62" s="50" t="s">
        <v>885</v>
      </c>
      <c r="E62" s="9"/>
      <c r="F62" s="9" t="s">
        <v>213</v>
      </c>
      <c r="G62" s="24">
        <v>532034</v>
      </c>
      <c r="H62" s="29">
        <v>483.09</v>
      </c>
      <c r="I62" s="29">
        <v>0.06</v>
      </c>
      <c r="J62" s="12"/>
    </row>
    <row r="63" spans="2:10" x14ac:dyDescent="0.25">
      <c r="C63" s="56" t="s">
        <v>161</v>
      </c>
      <c r="D63" s="50"/>
      <c r="E63" s="9"/>
      <c r="F63" s="9"/>
      <c r="G63" s="24"/>
      <c r="H63" s="30">
        <v>802356.53</v>
      </c>
      <c r="I63" s="30">
        <v>96.52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3:10" x14ac:dyDescent="0.25">
      <c r="C65" s="56" t="s">
        <v>3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3:10" x14ac:dyDescent="0.25">
      <c r="C66" s="53"/>
      <c r="D66" s="50"/>
      <c r="E66" s="9"/>
      <c r="F66" s="9"/>
      <c r="G66" s="24"/>
      <c r="H66" s="29"/>
      <c r="I66" s="29"/>
      <c r="J66" s="12"/>
    </row>
    <row r="67" spans="3:10" x14ac:dyDescent="0.25">
      <c r="C67" s="56" t="s">
        <v>4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53"/>
      <c r="D68" s="50"/>
      <c r="E68" s="9"/>
      <c r="F68" s="9"/>
      <c r="G68" s="24"/>
      <c r="H68" s="29"/>
      <c r="I68" s="29"/>
      <c r="J68" s="12"/>
    </row>
    <row r="69" spans="3:10" x14ac:dyDescent="0.25">
      <c r="C69" s="56" t="s">
        <v>5</v>
      </c>
      <c r="D69" s="50"/>
      <c r="E69" s="9"/>
      <c r="F69" s="9"/>
      <c r="G69" s="24"/>
      <c r="H69" s="29"/>
      <c r="I69" s="29"/>
      <c r="J69" s="12"/>
    </row>
    <row r="70" spans="3:10" x14ac:dyDescent="0.25">
      <c r="C70" s="53"/>
      <c r="D70" s="50"/>
      <c r="E70" s="9"/>
      <c r="F70" s="9"/>
      <c r="G70" s="24"/>
      <c r="H70" s="29"/>
      <c r="I70" s="29"/>
      <c r="J70" s="12"/>
    </row>
    <row r="71" spans="3:10" x14ac:dyDescent="0.25">
      <c r="C71" s="56" t="s">
        <v>6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53"/>
      <c r="D72" s="50"/>
      <c r="E72" s="9"/>
      <c r="F72" s="9"/>
      <c r="G72" s="24"/>
      <c r="H72" s="29"/>
      <c r="I72" s="29"/>
      <c r="J72" s="12"/>
    </row>
    <row r="73" spans="3:10" x14ac:dyDescent="0.25">
      <c r="C73" s="56" t="s">
        <v>7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53"/>
      <c r="D74" s="50"/>
      <c r="E74" s="9"/>
      <c r="F74" s="9"/>
      <c r="G74" s="24"/>
      <c r="H74" s="29"/>
      <c r="I74" s="29"/>
      <c r="J74" s="12"/>
    </row>
    <row r="75" spans="3:10" x14ac:dyDescent="0.25">
      <c r="C75" s="56" t="s">
        <v>8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53"/>
      <c r="D76" s="50"/>
      <c r="E76" s="9"/>
      <c r="F76" s="9"/>
      <c r="G76" s="24"/>
      <c r="H76" s="29"/>
      <c r="I76" s="29"/>
      <c r="J76" s="12"/>
    </row>
    <row r="77" spans="3:10" x14ac:dyDescent="0.25">
      <c r="C77" s="56" t="s">
        <v>9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3:10" x14ac:dyDescent="0.25">
      <c r="C78" s="53"/>
      <c r="D78" s="50"/>
      <c r="E78" s="9"/>
      <c r="F78" s="9"/>
      <c r="G78" s="24"/>
      <c r="H78" s="29"/>
      <c r="I78" s="29"/>
      <c r="J78" s="12"/>
    </row>
    <row r="79" spans="3:10" x14ac:dyDescent="0.25">
      <c r="C79" s="56" t="s">
        <v>10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C81" s="56" t="s">
        <v>11</v>
      </c>
      <c r="D81" s="50"/>
      <c r="E81" s="9"/>
      <c r="F81" s="9"/>
      <c r="G81" s="24"/>
      <c r="H81" s="29"/>
      <c r="I81" s="29"/>
      <c r="J81" s="12"/>
    </row>
    <row r="82" spans="1:10" x14ac:dyDescent="0.25">
      <c r="C82" s="53"/>
      <c r="D82" s="50"/>
      <c r="E82" s="9"/>
      <c r="F82" s="9"/>
      <c r="G82" s="24"/>
      <c r="H82" s="29"/>
      <c r="I82" s="29"/>
      <c r="J82" s="12"/>
    </row>
    <row r="83" spans="1:10" x14ac:dyDescent="0.25">
      <c r="C83" s="56" t="s">
        <v>13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C85" s="56" t="s">
        <v>14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C86" s="53"/>
      <c r="D86" s="50"/>
      <c r="E86" s="9"/>
      <c r="F86" s="9"/>
      <c r="G86" s="24"/>
      <c r="H86" s="29"/>
      <c r="I86" s="29"/>
      <c r="J86" s="12"/>
    </row>
    <row r="87" spans="1:10" x14ac:dyDescent="0.25">
      <c r="C87" s="56" t="s">
        <v>15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C89" s="56" t="s">
        <v>16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A91" s="15"/>
      <c r="B91" s="33"/>
      <c r="C91" s="54" t="s">
        <v>17</v>
      </c>
      <c r="D91" s="50"/>
      <c r="E91" s="9"/>
      <c r="F91" s="9"/>
      <c r="G91" s="24"/>
      <c r="H91" s="29"/>
      <c r="I91" s="29"/>
      <c r="J91" s="12"/>
    </row>
    <row r="92" spans="1:10" x14ac:dyDescent="0.25">
      <c r="A92" s="33"/>
      <c r="B92" s="33"/>
      <c r="C92" s="54" t="s">
        <v>18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1:10" x14ac:dyDescent="0.25">
      <c r="A93" s="33"/>
      <c r="B93" s="33"/>
      <c r="C93" s="54"/>
      <c r="D93" s="50"/>
      <c r="E93" s="9"/>
      <c r="F93" s="9"/>
      <c r="G93" s="24"/>
      <c r="H93" s="29"/>
      <c r="I93" s="29"/>
      <c r="J93" s="12"/>
    </row>
    <row r="94" spans="1:10" x14ac:dyDescent="0.25">
      <c r="A94" s="33"/>
      <c r="B94" s="33"/>
      <c r="C94" s="54" t="s">
        <v>19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1:10" x14ac:dyDescent="0.25">
      <c r="A95" s="33"/>
      <c r="B95" s="33"/>
      <c r="C95" s="54"/>
      <c r="D95" s="50"/>
      <c r="E95" s="9"/>
      <c r="F95" s="9"/>
      <c r="G95" s="24"/>
      <c r="H95" s="29"/>
      <c r="I95" s="29"/>
      <c r="J95" s="12"/>
    </row>
    <row r="96" spans="1:10" x14ac:dyDescent="0.25">
      <c r="A96" s="33"/>
      <c r="B96" s="33"/>
      <c r="C96" s="54" t="s">
        <v>20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A97" s="33"/>
      <c r="B97" s="33"/>
      <c r="C97" s="54"/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4" t="s">
        <v>21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A99" s="33"/>
      <c r="B99" s="33"/>
      <c r="C99" s="54"/>
      <c r="D99" s="50"/>
      <c r="E99" s="9"/>
      <c r="F99" s="9"/>
      <c r="G99" s="24"/>
      <c r="H99" s="29"/>
      <c r="I99" s="29"/>
      <c r="J99" s="12"/>
    </row>
    <row r="100" spans="1:10" x14ac:dyDescent="0.25">
      <c r="C100" s="55" t="s">
        <v>22</v>
      </c>
      <c r="D100" s="50"/>
      <c r="E100" s="9"/>
      <c r="F100" s="9"/>
      <c r="G100" s="24"/>
      <c r="H100" s="29"/>
      <c r="I100" s="29"/>
      <c r="J100" s="12"/>
    </row>
    <row r="101" spans="1:10" x14ac:dyDescent="0.25">
      <c r="B101" s="11" t="s">
        <v>174</v>
      </c>
      <c r="C101" s="53" t="s">
        <v>175</v>
      </c>
      <c r="D101" s="50"/>
      <c r="E101" s="9"/>
      <c r="F101" s="9"/>
      <c r="G101" s="24"/>
      <c r="H101" s="29">
        <v>34899.85</v>
      </c>
      <c r="I101" s="29">
        <v>4.2</v>
      </c>
      <c r="J101" s="12"/>
    </row>
    <row r="102" spans="1:10" x14ac:dyDescent="0.25">
      <c r="C102" s="56" t="s">
        <v>161</v>
      </c>
      <c r="D102" s="50"/>
      <c r="E102" s="9"/>
      <c r="F102" s="9"/>
      <c r="G102" s="24"/>
      <c r="H102" s="30">
        <v>34899.85</v>
      </c>
      <c r="I102" s="30">
        <v>4.2</v>
      </c>
      <c r="J102" s="12"/>
    </row>
    <row r="103" spans="1:10" x14ac:dyDescent="0.25">
      <c r="C103" s="53"/>
      <c r="D103" s="50"/>
      <c r="E103" s="9"/>
      <c r="F103" s="9"/>
      <c r="G103" s="24"/>
      <c r="H103" s="29"/>
      <c r="I103" s="29"/>
      <c r="J103" s="12"/>
    </row>
    <row r="104" spans="1:10" x14ac:dyDescent="0.25">
      <c r="A104" s="15"/>
      <c r="B104" s="33"/>
      <c r="C104" s="54" t="s">
        <v>23</v>
      </c>
      <c r="D104" s="50"/>
      <c r="E104" s="9"/>
      <c r="F104" s="9"/>
      <c r="G104" s="24"/>
      <c r="H104" s="29"/>
      <c r="I104" s="29"/>
      <c r="J104" s="12"/>
    </row>
    <row r="105" spans="1:10" x14ac:dyDescent="0.25">
      <c r="A105" s="33"/>
      <c r="B105" s="33"/>
      <c r="C105" s="57" t="s">
        <v>3687</v>
      </c>
      <c r="D105" s="50"/>
      <c r="E105" s="9"/>
      <c r="F105" s="9"/>
      <c r="G105" s="24"/>
      <c r="H105" s="29">
        <v>10400</v>
      </c>
      <c r="I105" s="29">
        <v>1.25</v>
      </c>
      <c r="J105" s="12"/>
    </row>
    <row r="106" spans="1:10" x14ac:dyDescent="0.25">
      <c r="B106" s="11"/>
      <c r="C106" s="53" t="s">
        <v>176</v>
      </c>
      <c r="D106" s="50"/>
      <c r="E106" s="9"/>
      <c r="F106" s="9"/>
      <c r="G106" s="24"/>
      <c r="H106" s="29">
        <v>-15983.76</v>
      </c>
      <c r="I106" s="29">
        <v>-1.97</v>
      </c>
      <c r="J106" s="12"/>
    </row>
    <row r="107" spans="1:10" x14ac:dyDescent="0.25">
      <c r="C107" s="56" t="s">
        <v>161</v>
      </c>
      <c r="D107" s="50"/>
      <c r="E107" s="9"/>
      <c r="F107" s="9"/>
      <c r="G107" s="24"/>
      <c r="H107" s="30">
        <v>-5583.76</v>
      </c>
      <c r="I107" s="30">
        <v>-0.72000000000000008</v>
      </c>
      <c r="J107" s="12"/>
    </row>
    <row r="108" spans="1:10" x14ac:dyDescent="0.25">
      <c r="C108" s="53"/>
      <c r="D108" s="50"/>
      <c r="E108" s="9"/>
      <c r="F108" s="9"/>
      <c r="G108" s="24"/>
      <c r="H108" s="29"/>
      <c r="I108" s="29"/>
      <c r="J108" s="12"/>
    </row>
    <row r="109" spans="1:10" x14ac:dyDescent="0.25">
      <c r="C109" s="58" t="s">
        <v>177</v>
      </c>
      <c r="D109" s="51"/>
      <c r="E109" s="6"/>
      <c r="F109" s="7"/>
      <c r="G109" s="25"/>
      <c r="H109" s="31">
        <v>831672.62</v>
      </c>
      <c r="I109" s="31">
        <f>SUMIFS(I:I,C:C,"Total")</f>
        <v>100</v>
      </c>
      <c r="J109" s="8"/>
    </row>
    <row r="112" spans="1:10" x14ac:dyDescent="0.25">
      <c r="C112" s="1" t="s">
        <v>178</v>
      </c>
    </row>
    <row r="113" spans="3:3" x14ac:dyDescent="0.25">
      <c r="C113" s="2" t="s">
        <v>179</v>
      </c>
    </row>
    <row r="114" spans="3:3" x14ac:dyDescent="0.25">
      <c r="C114" s="2" t="s">
        <v>180</v>
      </c>
    </row>
    <row r="115" spans="3:3" x14ac:dyDescent="0.25">
      <c r="C11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J11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1828</v>
      </c>
      <c r="J2" s="34" t="s">
        <v>3592</v>
      </c>
    </row>
    <row r="3" spans="1:10" ht="16.5" x14ac:dyDescent="0.3">
      <c r="C3" s="1" t="s">
        <v>26</v>
      </c>
      <c r="D3" s="26" t="s">
        <v>1829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61533</v>
      </c>
      <c r="H10" s="29">
        <v>590.75</v>
      </c>
      <c r="I10" s="29">
        <v>2.2999999999999998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83887</v>
      </c>
      <c r="H11" s="29">
        <v>479.41</v>
      </c>
      <c r="I11" s="29">
        <v>1.87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62906</v>
      </c>
      <c r="H12" s="29">
        <v>456.07</v>
      </c>
      <c r="I12" s="29">
        <v>1.78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94039</v>
      </c>
      <c r="H13" s="29">
        <v>431.73</v>
      </c>
      <c r="I13" s="29">
        <v>1.68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2028</v>
      </c>
      <c r="H14" s="29">
        <v>425.81</v>
      </c>
      <c r="I14" s="29">
        <v>1.66</v>
      </c>
      <c r="J14" s="12"/>
    </row>
    <row r="15" spans="1:10" x14ac:dyDescent="0.25">
      <c r="B15" s="11" t="s">
        <v>415</v>
      </c>
      <c r="C15" s="53" t="s">
        <v>416</v>
      </c>
      <c r="D15" s="50" t="s">
        <v>417</v>
      </c>
      <c r="E15" s="9"/>
      <c r="F15" s="9" t="s">
        <v>153</v>
      </c>
      <c r="G15" s="24">
        <v>21192</v>
      </c>
      <c r="H15" s="29">
        <v>378.53</v>
      </c>
      <c r="I15" s="29">
        <v>1.47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26450</v>
      </c>
      <c r="H16" s="29">
        <v>360.49</v>
      </c>
      <c r="I16" s="29">
        <v>1.4</v>
      </c>
      <c r="J16" s="12"/>
    </row>
    <row r="17" spans="2:10" x14ac:dyDescent="0.25">
      <c r="B17" s="11" t="s">
        <v>868</v>
      </c>
      <c r="C17" s="53" t="s">
        <v>869</v>
      </c>
      <c r="D17" s="50" t="s">
        <v>870</v>
      </c>
      <c r="E17" s="9"/>
      <c r="F17" s="9" t="s">
        <v>44</v>
      </c>
      <c r="G17" s="24">
        <v>124177</v>
      </c>
      <c r="H17" s="29">
        <v>350.92</v>
      </c>
      <c r="I17" s="29">
        <v>1.37</v>
      </c>
      <c r="J17" s="12"/>
    </row>
    <row r="18" spans="2:10" x14ac:dyDescent="0.25">
      <c r="B18" s="11" t="s">
        <v>157</v>
      </c>
      <c r="C18" s="53" t="s">
        <v>158</v>
      </c>
      <c r="D18" s="50" t="s">
        <v>159</v>
      </c>
      <c r="E18" s="9"/>
      <c r="F18" s="9" t="s">
        <v>160</v>
      </c>
      <c r="G18" s="24">
        <v>124730</v>
      </c>
      <c r="H18" s="29">
        <v>338.64</v>
      </c>
      <c r="I18" s="29">
        <v>1.32</v>
      </c>
      <c r="J18" s="12"/>
    </row>
    <row r="19" spans="2:10" x14ac:dyDescent="0.25">
      <c r="B19" s="11" t="s">
        <v>1839</v>
      </c>
      <c r="C19" s="53" t="s">
        <v>1840</v>
      </c>
      <c r="D19" s="50" t="s">
        <v>1841</v>
      </c>
      <c r="E19" s="9"/>
      <c r="F19" s="9" t="s">
        <v>255</v>
      </c>
      <c r="G19" s="24">
        <v>25344</v>
      </c>
      <c r="H19" s="29">
        <v>330.23</v>
      </c>
      <c r="I19" s="29">
        <v>1.29</v>
      </c>
      <c r="J19" s="12"/>
    </row>
    <row r="20" spans="2:10" x14ac:dyDescent="0.25">
      <c r="B20" s="11" t="s">
        <v>107</v>
      </c>
      <c r="C20" s="53" t="s">
        <v>108</v>
      </c>
      <c r="D20" s="50" t="s">
        <v>109</v>
      </c>
      <c r="E20" s="9"/>
      <c r="F20" s="9" t="s">
        <v>81</v>
      </c>
      <c r="G20" s="24">
        <v>22164</v>
      </c>
      <c r="H20" s="29">
        <v>326.74</v>
      </c>
      <c r="I20" s="29">
        <v>1.27</v>
      </c>
      <c r="J20" s="12"/>
    </row>
    <row r="21" spans="2:10" x14ac:dyDescent="0.25">
      <c r="B21" s="11" t="s">
        <v>1842</v>
      </c>
      <c r="C21" s="53" t="s">
        <v>1843</v>
      </c>
      <c r="D21" s="50" t="s">
        <v>1844</v>
      </c>
      <c r="E21" s="9"/>
      <c r="F21" s="9" t="s">
        <v>394</v>
      </c>
      <c r="G21" s="24">
        <v>17644</v>
      </c>
      <c r="H21" s="29">
        <v>321.56</v>
      </c>
      <c r="I21" s="29">
        <v>1.25</v>
      </c>
      <c r="J21" s="12"/>
    </row>
    <row r="22" spans="2:10" x14ac:dyDescent="0.25">
      <c r="B22" s="11" t="s">
        <v>278</v>
      </c>
      <c r="C22" s="53" t="s">
        <v>279</v>
      </c>
      <c r="D22" s="50" t="s">
        <v>280</v>
      </c>
      <c r="E22" s="9"/>
      <c r="F22" s="9" t="s">
        <v>153</v>
      </c>
      <c r="G22" s="24">
        <v>39897</v>
      </c>
      <c r="H22" s="29">
        <v>319.44</v>
      </c>
      <c r="I22" s="29">
        <v>1.24</v>
      </c>
      <c r="J22" s="12"/>
    </row>
    <row r="23" spans="2:10" x14ac:dyDescent="0.25">
      <c r="B23" s="11" t="s">
        <v>1845</v>
      </c>
      <c r="C23" s="53" t="s">
        <v>1846</v>
      </c>
      <c r="D23" s="50" t="s">
        <v>1847</v>
      </c>
      <c r="E23" s="9"/>
      <c r="F23" s="9" t="s">
        <v>153</v>
      </c>
      <c r="G23" s="24">
        <v>17527</v>
      </c>
      <c r="H23" s="29">
        <v>317.32</v>
      </c>
      <c r="I23" s="29">
        <v>1.24</v>
      </c>
      <c r="J23" s="12"/>
    </row>
    <row r="24" spans="2:10" x14ac:dyDescent="0.25">
      <c r="B24" s="11" t="s">
        <v>1848</v>
      </c>
      <c r="C24" s="53" t="s">
        <v>740</v>
      </c>
      <c r="D24" s="50" t="s">
        <v>1849</v>
      </c>
      <c r="E24" s="9"/>
      <c r="F24" s="9" t="s">
        <v>48</v>
      </c>
      <c r="G24" s="24">
        <v>27922</v>
      </c>
      <c r="H24" s="29">
        <v>314.74</v>
      </c>
      <c r="I24" s="29">
        <v>1.23</v>
      </c>
      <c r="J24" s="12"/>
    </row>
    <row r="25" spans="2:10" x14ac:dyDescent="0.25">
      <c r="B25" s="11" t="s">
        <v>360</v>
      </c>
      <c r="C25" s="53" t="s">
        <v>361</v>
      </c>
      <c r="D25" s="50" t="s">
        <v>362</v>
      </c>
      <c r="E25" s="9"/>
      <c r="F25" s="9" t="s">
        <v>81</v>
      </c>
      <c r="G25" s="24">
        <v>85877</v>
      </c>
      <c r="H25" s="29">
        <v>309.07</v>
      </c>
      <c r="I25" s="29">
        <v>1.2</v>
      </c>
      <c r="J25" s="12"/>
    </row>
    <row r="26" spans="2:10" x14ac:dyDescent="0.25">
      <c r="B26" s="11" t="s">
        <v>496</v>
      </c>
      <c r="C26" s="53" t="s">
        <v>497</v>
      </c>
      <c r="D26" s="50" t="s">
        <v>498</v>
      </c>
      <c r="E26" s="9"/>
      <c r="F26" s="9" t="s">
        <v>48</v>
      </c>
      <c r="G26" s="24">
        <v>8514</v>
      </c>
      <c r="H26" s="29">
        <v>303.47000000000003</v>
      </c>
      <c r="I26" s="29">
        <v>1.18</v>
      </c>
      <c r="J26" s="12"/>
    </row>
    <row r="27" spans="2:10" x14ac:dyDescent="0.25">
      <c r="B27" s="11" t="s">
        <v>1850</v>
      </c>
      <c r="C27" s="53" t="s">
        <v>1851</v>
      </c>
      <c r="D27" s="50" t="s">
        <v>1852</v>
      </c>
      <c r="E27" s="9"/>
      <c r="F27" s="9" t="s">
        <v>81</v>
      </c>
      <c r="G27" s="24">
        <v>49546</v>
      </c>
      <c r="H27" s="29">
        <v>300.37</v>
      </c>
      <c r="I27" s="29">
        <v>1.17</v>
      </c>
      <c r="J27" s="12"/>
    </row>
    <row r="28" spans="2:10" x14ac:dyDescent="0.25">
      <c r="B28" s="11" t="s">
        <v>124</v>
      </c>
      <c r="C28" s="53" t="s">
        <v>125</v>
      </c>
      <c r="D28" s="50" t="s">
        <v>126</v>
      </c>
      <c r="E28" s="9"/>
      <c r="F28" s="9" t="s">
        <v>48</v>
      </c>
      <c r="G28" s="24">
        <v>59697</v>
      </c>
      <c r="H28" s="29">
        <v>299.95</v>
      </c>
      <c r="I28" s="29">
        <v>1.17</v>
      </c>
      <c r="J28" s="12"/>
    </row>
    <row r="29" spans="2:10" x14ac:dyDescent="0.25">
      <c r="B29" s="11" t="s">
        <v>1853</v>
      </c>
      <c r="C29" s="53" t="s">
        <v>1854</v>
      </c>
      <c r="D29" s="50" t="s">
        <v>1855</v>
      </c>
      <c r="E29" s="9"/>
      <c r="F29" s="9" t="s">
        <v>92</v>
      </c>
      <c r="G29" s="24">
        <v>41630</v>
      </c>
      <c r="H29" s="29">
        <v>277.86</v>
      </c>
      <c r="I29" s="29">
        <v>1.08</v>
      </c>
      <c r="J29" s="12"/>
    </row>
    <row r="30" spans="2:10" x14ac:dyDescent="0.25">
      <c r="B30" s="11" t="s">
        <v>1856</v>
      </c>
      <c r="C30" s="53" t="s">
        <v>1857</v>
      </c>
      <c r="D30" s="50" t="s">
        <v>1858</v>
      </c>
      <c r="E30" s="9"/>
      <c r="F30" s="9" t="s">
        <v>113</v>
      </c>
      <c r="G30" s="24">
        <v>45598</v>
      </c>
      <c r="H30" s="29">
        <v>264.01</v>
      </c>
      <c r="I30" s="29">
        <v>1.03</v>
      </c>
      <c r="J30" s="12"/>
    </row>
    <row r="31" spans="2:10" x14ac:dyDescent="0.25">
      <c r="B31" s="11" t="s">
        <v>388</v>
      </c>
      <c r="C31" s="53" t="s">
        <v>389</v>
      </c>
      <c r="D31" s="50" t="s">
        <v>390</v>
      </c>
      <c r="E31" s="9"/>
      <c r="F31" s="9" t="s">
        <v>213</v>
      </c>
      <c r="G31" s="24">
        <v>199570</v>
      </c>
      <c r="H31" s="29">
        <v>258.54000000000002</v>
      </c>
      <c r="I31" s="29">
        <v>1.01</v>
      </c>
      <c r="J31" s="12"/>
    </row>
    <row r="32" spans="2:10" x14ac:dyDescent="0.25">
      <c r="B32" s="11" t="s">
        <v>310</v>
      </c>
      <c r="C32" s="53" t="s">
        <v>311</v>
      </c>
      <c r="D32" s="50" t="s">
        <v>312</v>
      </c>
      <c r="E32" s="9"/>
      <c r="F32" s="9" t="s">
        <v>96</v>
      </c>
      <c r="G32" s="24">
        <v>122184</v>
      </c>
      <c r="H32" s="29">
        <v>250.05</v>
      </c>
      <c r="I32" s="29">
        <v>0.97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18468</v>
      </c>
      <c r="H33" s="29">
        <v>232.25</v>
      </c>
      <c r="I33" s="29">
        <v>0.9</v>
      </c>
      <c r="J33" s="12"/>
    </row>
    <row r="34" spans="2:10" x14ac:dyDescent="0.25">
      <c r="B34" s="11" t="s">
        <v>110</v>
      </c>
      <c r="C34" s="53" t="s">
        <v>111</v>
      </c>
      <c r="D34" s="50" t="s">
        <v>112</v>
      </c>
      <c r="E34" s="9"/>
      <c r="F34" s="9" t="s">
        <v>113</v>
      </c>
      <c r="G34" s="24">
        <v>15993</v>
      </c>
      <c r="H34" s="29">
        <v>230.97</v>
      </c>
      <c r="I34" s="29">
        <v>0.9</v>
      </c>
      <c r="J34" s="12"/>
    </row>
    <row r="35" spans="2:10" x14ac:dyDescent="0.25">
      <c r="B35" s="11" t="s">
        <v>1859</v>
      </c>
      <c r="C35" s="53" t="s">
        <v>1860</v>
      </c>
      <c r="D35" s="50" t="s">
        <v>1861</v>
      </c>
      <c r="E35" s="9"/>
      <c r="F35" s="9" t="s">
        <v>213</v>
      </c>
      <c r="G35" s="24">
        <v>1422</v>
      </c>
      <c r="H35" s="29">
        <v>229.55</v>
      </c>
      <c r="I35" s="29">
        <v>0.89</v>
      </c>
      <c r="J35" s="12"/>
    </row>
    <row r="36" spans="2:10" x14ac:dyDescent="0.25">
      <c r="B36" s="11" t="s">
        <v>1779</v>
      </c>
      <c r="C36" s="53" t="s">
        <v>1780</v>
      </c>
      <c r="D36" s="50" t="s">
        <v>1781</v>
      </c>
      <c r="E36" s="9"/>
      <c r="F36" s="9" t="s">
        <v>259</v>
      </c>
      <c r="G36" s="24">
        <v>102915</v>
      </c>
      <c r="H36" s="29">
        <v>226.1</v>
      </c>
      <c r="I36" s="29">
        <v>0.88</v>
      </c>
      <c r="J36" s="12"/>
    </row>
    <row r="37" spans="2:10" x14ac:dyDescent="0.25">
      <c r="B37" s="11" t="s">
        <v>1862</v>
      </c>
      <c r="C37" s="53" t="s">
        <v>1863</v>
      </c>
      <c r="D37" s="50" t="s">
        <v>1864</v>
      </c>
      <c r="E37" s="9"/>
      <c r="F37" s="9" t="s">
        <v>227</v>
      </c>
      <c r="G37" s="24">
        <v>14806</v>
      </c>
      <c r="H37" s="29">
        <v>217.68</v>
      </c>
      <c r="I37" s="29">
        <v>0.85</v>
      </c>
      <c r="J37" s="12"/>
    </row>
    <row r="38" spans="2:10" x14ac:dyDescent="0.25">
      <c r="B38" s="11" t="s">
        <v>93</v>
      </c>
      <c r="C38" s="53" t="s">
        <v>94</v>
      </c>
      <c r="D38" s="50" t="s">
        <v>95</v>
      </c>
      <c r="E38" s="9"/>
      <c r="F38" s="9" t="s">
        <v>96</v>
      </c>
      <c r="G38" s="24">
        <v>14054</v>
      </c>
      <c r="H38" s="29">
        <v>213.92</v>
      </c>
      <c r="I38" s="29">
        <v>0.83</v>
      </c>
      <c r="J38" s="12"/>
    </row>
    <row r="39" spans="2:10" x14ac:dyDescent="0.25">
      <c r="B39" s="11" t="s">
        <v>953</v>
      </c>
      <c r="C39" s="53" t="s">
        <v>954</v>
      </c>
      <c r="D39" s="50" t="s">
        <v>955</v>
      </c>
      <c r="E39" s="9"/>
      <c r="F39" s="9" t="s">
        <v>773</v>
      </c>
      <c r="G39" s="24">
        <v>965</v>
      </c>
      <c r="H39" s="29">
        <v>212.77</v>
      </c>
      <c r="I39" s="29">
        <v>0.83</v>
      </c>
      <c r="J39" s="12"/>
    </row>
    <row r="40" spans="2:10" x14ac:dyDescent="0.25">
      <c r="B40" s="11" t="s">
        <v>1865</v>
      </c>
      <c r="C40" s="53" t="s">
        <v>1866</v>
      </c>
      <c r="D40" s="50" t="s">
        <v>1867</v>
      </c>
      <c r="E40" s="9"/>
      <c r="F40" s="9" t="s">
        <v>48</v>
      </c>
      <c r="G40" s="24">
        <v>6011</v>
      </c>
      <c r="H40" s="29">
        <v>212.61</v>
      </c>
      <c r="I40" s="29">
        <v>0.83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46774</v>
      </c>
      <c r="H41" s="29">
        <v>210.44</v>
      </c>
      <c r="I41" s="29">
        <v>0.82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198318</v>
      </c>
      <c r="H42" s="29">
        <v>208.04</v>
      </c>
      <c r="I42" s="29">
        <v>0.81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73840</v>
      </c>
      <c r="H43" s="29">
        <v>207.97</v>
      </c>
      <c r="I43" s="29">
        <v>0.81</v>
      </c>
      <c r="J43" s="12"/>
    </row>
    <row r="44" spans="2:10" x14ac:dyDescent="0.25">
      <c r="B44" s="11" t="s">
        <v>1871</v>
      </c>
      <c r="C44" s="53" t="s">
        <v>571</v>
      </c>
      <c r="D44" s="50" t="s">
        <v>1872</v>
      </c>
      <c r="E44" s="9"/>
      <c r="F44" s="9" t="s">
        <v>48</v>
      </c>
      <c r="G44" s="24">
        <v>180016</v>
      </c>
      <c r="H44" s="29">
        <v>206.12</v>
      </c>
      <c r="I44" s="29">
        <v>0.8</v>
      </c>
      <c r="J44" s="12"/>
    </row>
    <row r="45" spans="2:10" x14ac:dyDescent="0.25">
      <c r="B45" s="11" t="s">
        <v>1873</v>
      </c>
      <c r="C45" s="53" t="s">
        <v>1874</v>
      </c>
      <c r="D45" s="50" t="s">
        <v>1875</v>
      </c>
      <c r="E45" s="9"/>
      <c r="F45" s="9" t="s">
        <v>81</v>
      </c>
      <c r="G45" s="24">
        <v>40376</v>
      </c>
      <c r="H45" s="29">
        <v>200.49</v>
      </c>
      <c r="I45" s="29">
        <v>0.78</v>
      </c>
      <c r="J45" s="12"/>
    </row>
    <row r="46" spans="2:10" x14ac:dyDescent="0.25">
      <c r="B46" s="11" t="s">
        <v>1876</v>
      </c>
      <c r="C46" s="53" t="s">
        <v>1283</v>
      </c>
      <c r="D46" s="50" t="s">
        <v>1877</v>
      </c>
      <c r="E46" s="9"/>
      <c r="F46" s="9" t="s">
        <v>100</v>
      </c>
      <c r="G46" s="24">
        <v>239217</v>
      </c>
      <c r="H46" s="29">
        <v>189.34</v>
      </c>
      <c r="I46" s="29">
        <v>0.74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1566</v>
      </c>
      <c r="H47" s="29">
        <v>178.52</v>
      </c>
      <c r="I47" s="29">
        <v>0.69</v>
      </c>
      <c r="J47" s="12"/>
    </row>
    <row r="48" spans="2:10" x14ac:dyDescent="0.25">
      <c r="B48" s="11" t="s">
        <v>1878</v>
      </c>
      <c r="C48" s="53" t="s">
        <v>612</v>
      </c>
      <c r="D48" s="50" t="s">
        <v>1879</v>
      </c>
      <c r="E48" s="9"/>
      <c r="F48" s="9" t="s">
        <v>48</v>
      </c>
      <c r="G48" s="24">
        <v>55465</v>
      </c>
      <c r="H48" s="29">
        <v>161.13</v>
      </c>
      <c r="I48" s="29">
        <v>0.63</v>
      </c>
      <c r="J48" s="12"/>
    </row>
    <row r="49" spans="2:10" x14ac:dyDescent="0.25">
      <c r="B49" s="11" t="s">
        <v>1880</v>
      </c>
      <c r="C49" s="53" t="s">
        <v>1881</v>
      </c>
      <c r="D49" s="50" t="s">
        <v>1882</v>
      </c>
      <c r="E49" s="9"/>
      <c r="F49" s="9" t="s">
        <v>40</v>
      </c>
      <c r="G49" s="24">
        <v>25795</v>
      </c>
      <c r="H49" s="29">
        <v>149.91999999999999</v>
      </c>
      <c r="I49" s="29">
        <v>0.57999999999999996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142578</v>
      </c>
      <c r="H50" s="29">
        <v>146.21</v>
      </c>
      <c r="I50" s="29">
        <v>0.56999999999999995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103135</v>
      </c>
      <c r="H51" s="29">
        <v>124.12</v>
      </c>
      <c r="I51" s="29">
        <v>0.48</v>
      </c>
      <c r="J51" s="12"/>
    </row>
    <row r="52" spans="2:10" x14ac:dyDescent="0.25">
      <c r="B52" s="11" t="s">
        <v>373</v>
      </c>
      <c r="C52" s="53" t="s">
        <v>374</v>
      </c>
      <c r="D52" s="50" t="s">
        <v>375</v>
      </c>
      <c r="E52" s="9"/>
      <c r="F52" s="9" t="s">
        <v>40</v>
      </c>
      <c r="G52" s="24">
        <v>176107</v>
      </c>
      <c r="H52" s="29">
        <v>115.53</v>
      </c>
      <c r="I52" s="29">
        <v>0.45</v>
      </c>
      <c r="J52" s="12"/>
    </row>
    <row r="53" spans="2:10" x14ac:dyDescent="0.25">
      <c r="B53" s="11" t="s">
        <v>457</v>
      </c>
      <c r="C53" s="53" t="s">
        <v>458</v>
      </c>
      <c r="D53" s="50" t="s">
        <v>459</v>
      </c>
      <c r="E53" s="9"/>
      <c r="F53" s="9" t="s">
        <v>58</v>
      </c>
      <c r="G53" s="24">
        <v>3854</v>
      </c>
      <c r="H53" s="29">
        <v>112.97</v>
      </c>
      <c r="I53" s="29">
        <v>0.44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42564</v>
      </c>
      <c r="H54" s="29">
        <v>108.18</v>
      </c>
      <c r="I54" s="29">
        <v>0.42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40848</v>
      </c>
      <c r="H55" s="29">
        <v>106.41</v>
      </c>
      <c r="I55" s="29">
        <v>0.41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384228</v>
      </c>
      <c r="H56" s="29">
        <v>91.45</v>
      </c>
      <c r="I56" s="29">
        <v>0.36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42162</v>
      </c>
      <c r="H57" s="29">
        <v>90.8</v>
      </c>
      <c r="I57" s="29">
        <v>0.35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1242510</v>
      </c>
      <c r="H58" s="29">
        <v>85.11</v>
      </c>
      <c r="I58" s="29">
        <v>0.33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41111</v>
      </c>
      <c r="H59" s="29">
        <v>60.99</v>
      </c>
      <c r="I59" s="29">
        <v>0.24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12535.29</v>
      </c>
      <c r="I60" s="30">
        <v>48.8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5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6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8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9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717</v>
      </c>
      <c r="C74" s="53" t="s">
        <v>718</v>
      </c>
      <c r="D74" s="50" t="s">
        <v>719</v>
      </c>
      <c r="E74" s="9" t="s">
        <v>720</v>
      </c>
      <c r="F74" s="9"/>
      <c r="G74" s="24">
        <v>7500000</v>
      </c>
      <c r="H74" s="29">
        <v>7480.96</v>
      </c>
      <c r="I74" s="29">
        <v>29.12</v>
      </c>
      <c r="J74" s="12"/>
    </row>
    <row r="75" spans="1:10" x14ac:dyDescent="0.25">
      <c r="B75" s="11" t="s">
        <v>721</v>
      </c>
      <c r="C75" s="53" t="s">
        <v>722</v>
      </c>
      <c r="D75" s="50" t="s">
        <v>723</v>
      </c>
      <c r="E75" s="9" t="s">
        <v>720</v>
      </c>
      <c r="F75" s="9"/>
      <c r="G75" s="24">
        <v>1000000</v>
      </c>
      <c r="H75" s="29">
        <v>1041.81</v>
      </c>
      <c r="I75" s="29">
        <v>4.0599999999999996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8522.77</v>
      </c>
      <c r="I76" s="30">
        <v>33.18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6" t="s">
        <v>10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C80" s="56" t="s">
        <v>11</v>
      </c>
      <c r="D80" s="50"/>
      <c r="E80" s="9"/>
      <c r="F80" s="9"/>
      <c r="G80" s="24"/>
      <c r="H80" s="29"/>
      <c r="I80" s="29"/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13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14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15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C88" s="56" t="s">
        <v>16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A90" s="15"/>
      <c r="B90" s="33"/>
      <c r="C90" s="54" t="s">
        <v>17</v>
      </c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18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C93" s="55" t="s">
        <v>19</v>
      </c>
      <c r="D93" s="50"/>
      <c r="E93" s="9"/>
      <c r="F93" s="9"/>
      <c r="G93" s="24"/>
      <c r="H93" s="29"/>
      <c r="I93" s="29"/>
      <c r="J93" s="12"/>
    </row>
    <row r="94" spans="1:10" x14ac:dyDescent="0.25">
      <c r="B94" s="11" t="s">
        <v>1897</v>
      </c>
      <c r="C94" s="53" t="s">
        <v>1898</v>
      </c>
      <c r="D94" s="50" t="s">
        <v>1899</v>
      </c>
      <c r="E94" s="9"/>
      <c r="F94" s="9"/>
      <c r="G94" s="24">
        <v>109</v>
      </c>
      <c r="H94" s="29">
        <v>4137.41</v>
      </c>
      <c r="I94" s="29">
        <v>16.100000000000001</v>
      </c>
      <c r="J94" s="12"/>
    </row>
    <row r="95" spans="1:10" x14ac:dyDescent="0.25">
      <c r="C95" s="56" t="s">
        <v>161</v>
      </c>
      <c r="D95" s="50"/>
      <c r="E95" s="9"/>
      <c r="F95" s="9"/>
      <c r="G95" s="24"/>
      <c r="H95" s="30">
        <v>4137.41</v>
      </c>
      <c r="I95" s="30">
        <v>16.100000000000001</v>
      </c>
      <c r="J95" s="12"/>
    </row>
    <row r="96" spans="1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C97" s="56" t="s">
        <v>20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C98" s="53"/>
      <c r="D98" s="50"/>
      <c r="E98" s="9"/>
      <c r="F98" s="9"/>
      <c r="G98" s="24"/>
      <c r="H98" s="29"/>
      <c r="I98" s="29"/>
      <c r="J98" s="12"/>
    </row>
    <row r="99" spans="1:10" x14ac:dyDescent="0.25">
      <c r="C99" s="56" t="s">
        <v>21</v>
      </c>
      <c r="D99" s="5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C101" s="55" t="s">
        <v>22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B102" s="11" t="s">
        <v>174</v>
      </c>
      <c r="C102" s="53" t="s">
        <v>175</v>
      </c>
      <c r="D102" s="50"/>
      <c r="E102" s="9"/>
      <c r="F102" s="9"/>
      <c r="G102" s="24"/>
      <c r="H102" s="29">
        <v>43.57</v>
      </c>
      <c r="I102" s="29">
        <v>0.17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43.57</v>
      </c>
      <c r="I103" s="30">
        <v>0.17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A105" s="15"/>
      <c r="B105" s="33"/>
      <c r="C105" s="54" t="s">
        <v>23</v>
      </c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7" t="s">
        <v>3687</v>
      </c>
      <c r="D106" s="50"/>
      <c r="E106" s="9"/>
      <c r="F106" s="9"/>
      <c r="G106" s="24"/>
      <c r="H106" s="29">
        <v>145</v>
      </c>
      <c r="I106" s="29">
        <v>0.56000000000000005</v>
      </c>
      <c r="J106" s="12"/>
    </row>
    <row r="107" spans="1:10" x14ac:dyDescent="0.25">
      <c r="B107" s="11"/>
      <c r="C107" s="53" t="s">
        <v>176</v>
      </c>
      <c r="D107" s="50"/>
      <c r="E107" s="9"/>
      <c r="F107" s="9"/>
      <c r="G107" s="24"/>
      <c r="H107" s="29">
        <v>307.58</v>
      </c>
      <c r="I107" s="29">
        <v>1.19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452.58</v>
      </c>
      <c r="I108" s="30">
        <v>1.75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C110" s="58" t="s">
        <v>177</v>
      </c>
      <c r="D110" s="51"/>
      <c r="E110" s="6"/>
      <c r="F110" s="7"/>
      <c r="G110" s="25"/>
      <c r="H110" s="31">
        <v>25691.62</v>
      </c>
      <c r="I110" s="31">
        <f>SUMIFS(I:I,C:C,"Total")</f>
        <v>99.999999999999986</v>
      </c>
      <c r="J110" s="8"/>
    </row>
    <row r="113" spans="3:3" x14ac:dyDescent="0.25">
      <c r="C113" s="1" t="s">
        <v>178</v>
      </c>
    </row>
    <row r="114" spans="3:3" x14ac:dyDescent="0.25">
      <c r="C114" s="2" t="s">
        <v>179</v>
      </c>
    </row>
    <row r="115" spans="3:3" x14ac:dyDescent="0.25">
      <c r="C115" s="2" t="s">
        <v>180</v>
      </c>
    </row>
    <row r="116" spans="3:3" x14ac:dyDescent="0.25">
      <c r="C11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J12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1900</v>
      </c>
      <c r="J2" s="34" t="s">
        <v>3592</v>
      </c>
    </row>
    <row r="3" spans="1:10" ht="16.5" x14ac:dyDescent="0.3">
      <c r="C3" s="1" t="s">
        <v>26</v>
      </c>
      <c r="D3" s="26" t="s">
        <v>1901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17970378</v>
      </c>
      <c r="H10" s="29">
        <v>229113.33</v>
      </c>
      <c r="I10" s="29">
        <v>9.76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32143104</v>
      </c>
      <c r="H11" s="29">
        <v>164765.54999999999</v>
      </c>
      <c r="I11" s="29">
        <v>7.02</v>
      </c>
      <c r="J11" s="12"/>
    </row>
    <row r="12" spans="1:10" x14ac:dyDescent="0.25">
      <c r="B12" s="11" t="s">
        <v>307</v>
      </c>
      <c r="C12" s="53" t="s">
        <v>308</v>
      </c>
      <c r="D12" s="50" t="s">
        <v>309</v>
      </c>
      <c r="E12" s="9"/>
      <c r="F12" s="9" t="s">
        <v>81</v>
      </c>
      <c r="G12" s="24">
        <v>41713904</v>
      </c>
      <c r="H12" s="29">
        <v>102783.06</v>
      </c>
      <c r="I12" s="29">
        <v>4.38</v>
      </c>
      <c r="J12" s="12"/>
    </row>
    <row r="13" spans="1:10" x14ac:dyDescent="0.25">
      <c r="B13" s="11" t="s">
        <v>65</v>
      </c>
      <c r="C13" s="53" t="s">
        <v>66</v>
      </c>
      <c r="D13" s="50" t="s">
        <v>67</v>
      </c>
      <c r="E13" s="9"/>
      <c r="F13" s="9" t="s">
        <v>68</v>
      </c>
      <c r="G13" s="24">
        <v>7562209</v>
      </c>
      <c r="H13" s="29">
        <v>100618.97</v>
      </c>
      <c r="I13" s="29">
        <v>4.28</v>
      </c>
      <c r="J13" s="12"/>
    </row>
    <row r="14" spans="1:10" x14ac:dyDescent="0.25">
      <c r="B14" s="11" t="s">
        <v>400</v>
      </c>
      <c r="C14" s="53" t="s">
        <v>401</v>
      </c>
      <c r="D14" s="50" t="s">
        <v>402</v>
      </c>
      <c r="E14" s="9"/>
      <c r="F14" s="9" t="s">
        <v>81</v>
      </c>
      <c r="G14" s="24">
        <v>634722</v>
      </c>
      <c r="H14" s="29">
        <v>91742.399999999994</v>
      </c>
      <c r="I14" s="29">
        <v>3.91</v>
      </c>
      <c r="J14" s="12"/>
    </row>
    <row r="15" spans="1:10" x14ac:dyDescent="0.25">
      <c r="B15" s="11" t="s">
        <v>41</v>
      </c>
      <c r="C15" s="53" t="s">
        <v>42</v>
      </c>
      <c r="D15" s="50" t="s">
        <v>43</v>
      </c>
      <c r="E15" s="9"/>
      <c r="F15" s="9" t="s">
        <v>44</v>
      </c>
      <c r="G15" s="24">
        <v>5768354</v>
      </c>
      <c r="H15" s="29">
        <v>89475.82</v>
      </c>
      <c r="I15" s="29">
        <v>3.81</v>
      </c>
      <c r="J15" s="12"/>
    </row>
    <row r="16" spans="1:10" x14ac:dyDescent="0.25">
      <c r="B16" s="11" t="s">
        <v>62</v>
      </c>
      <c r="C16" s="53" t="s">
        <v>63</v>
      </c>
      <c r="D16" s="50" t="s">
        <v>64</v>
      </c>
      <c r="E16" s="9"/>
      <c r="F16" s="9" t="s">
        <v>40</v>
      </c>
      <c r="G16" s="24">
        <v>12101751</v>
      </c>
      <c r="H16" s="29">
        <v>89437.99</v>
      </c>
      <c r="I16" s="29">
        <v>3.81</v>
      </c>
      <c r="J16" s="12"/>
    </row>
    <row r="17" spans="2:10" x14ac:dyDescent="0.25">
      <c r="B17" s="11" t="s">
        <v>72</v>
      </c>
      <c r="C17" s="53" t="s">
        <v>73</v>
      </c>
      <c r="D17" s="50" t="s">
        <v>74</v>
      </c>
      <c r="E17" s="9"/>
      <c r="F17" s="9" t="s">
        <v>48</v>
      </c>
      <c r="G17" s="24">
        <v>3812989</v>
      </c>
      <c r="H17" s="29">
        <v>87593.89</v>
      </c>
      <c r="I17" s="29">
        <v>3.73</v>
      </c>
      <c r="J17" s="12"/>
    </row>
    <row r="18" spans="2:10" x14ac:dyDescent="0.25">
      <c r="B18" s="11" t="s">
        <v>52</v>
      </c>
      <c r="C18" s="53" t="s">
        <v>53</v>
      </c>
      <c r="D18" s="50" t="s">
        <v>54</v>
      </c>
      <c r="E18" s="9"/>
      <c r="F18" s="9" t="s">
        <v>40</v>
      </c>
      <c r="G18" s="24">
        <v>5110470</v>
      </c>
      <c r="H18" s="29">
        <v>82544.31</v>
      </c>
      <c r="I18" s="29">
        <v>3.51</v>
      </c>
      <c r="J18" s="12"/>
    </row>
    <row r="19" spans="2:10" x14ac:dyDescent="0.25">
      <c r="B19" s="11" t="s">
        <v>69</v>
      </c>
      <c r="C19" s="53" t="s">
        <v>70</v>
      </c>
      <c r="D19" s="50" t="s">
        <v>71</v>
      </c>
      <c r="E19" s="9"/>
      <c r="F19" s="9" t="s">
        <v>40</v>
      </c>
      <c r="G19" s="24">
        <v>23849243</v>
      </c>
      <c r="H19" s="29">
        <v>81528.639999999999</v>
      </c>
      <c r="I19" s="29">
        <v>3.47</v>
      </c>
      <c r="J19" s="12"/>
    </row>
    <row r="20" spans="2:10" x14ac:dyDescent="0.25">
      <c r="B20" s="11" t="s">
        <v>141</v>
      </c>
      <c r="C20" s="53" t="s">
        <v>142</v>
      </c>
      <c r="D20" s="50" t="s">
        <v>143</v>
      </c>
      <c r="E20" s="9"/>
      <c r="F20" s="9" t="s">
        <v>58</v>
      </c>
      <c r="G20" s="24">
        <v>6324015</v>
      </c>
      <c r="H20" s="29">
        <v>71312.759999999995</v>
      </c>
      <c r="I20" s="29">
        <v>3.04</v>
      </c>
      <c r="J20" s="12"/>
    </row>
    <row r="21" spans="2:10" x14ac:dyDescent="0.25">
      <c r="B21" s="11" t="s">
        <v>124</v>
      </c>
      <c r="C21" s="53" t="s">
        <v>125</v>
      </c>
      <c r="D21" s="50" t="s">
        <v>126</v>
      </c>
      <c r="E21" s="9"/>
      <c r="F21" s="9" t="s">
        <v>48</v>
      </c>
      <c r="G21" s="24">
        <v>13218673</v>
      </c>
      <c r="H21" s="29">
        <v>66417.22</v>
      </c>
      <c r="I21" s="29">
        <v>2.83</v>
      </c>
      <c r="J21" s="12"/>
    </row>
    <row r="22" spans="2:10" x14ac:dyDescent="0.25">
      <c r="B22" s="11" t="s">
        <v>415</v>
      </c>
      <c r="C22" s="53" t="s">
        <v>416</v>
      </c>
      <c r="D22" s="50" t="s">
        <v>417</v>
      </c>
      <c r="E22" s="9"/>
      <c r="F22" s="9" t="s">
        <v>153</v>
      </c>
      <c r="G22" s="24">
        <v>3611156</v>
      </c>
      <c r="H22" s="29">
        <v>64502.47</v>
      </c>
      <c r="I22" s="29">
        <v>2.75</v>
      </c>
      <c r="J22" s="12"/>
    </row>
    <row r="23" spans="2:10" x14ac:dyDescent="0.25">
      <c r="B23" s="11" t="s">
        <v>121</v>
      </c>
      <c r="C23" s="53" t="s">
        <v>122</v>
      </c>
      <c r="D23" s="50" t="s">
        <v>123</v>
      </c>
      <c r="E23" s="9"/>
      <c r="F23" s="9" t="s">
        <v>96</v>
      </c>
      <c r="G23" s="24">
        <v>299413</v>
      </c>
      <c r="H23" s="29">
        <v>62866.400000000001</v>
      </c>
      <c r="I23" s="29">
        <v>2.68</v>
      </c>
      <c r="J23" s="12"/>
    </row>
    <row r="24" spans="2:10" x14ac:dyDescent="0.25">
      <c r="B24" s="11" t="s">
        <v>1739</v>
      </c>
      <c r="C24" s="53" t="s">
        <v>589</v>
      </c>
      <c r="D24" s="50" t="s">
        <v>1740</v>
      </c>
      <c r="E24" s="9"/>
      <c r="F24" s="9" t="s">
        <v>48</v>
      </c>
      <c r="G24" s="24">
        <v>15265046</v>
      </c>
      <c r="H24" s="29">
        <v>47649.84</v>
      </c>
      <c r="I24" s="29">
        <v>2.0299999999999998</v>
      </c>
      <c r="J24" s="12"/>
    </row>
    <row r="25" spans="2:10" x14ac:dyDescent="0.25">
      <c r="B25" s="11" t="s">
        <v>75</v>
      </c>
      <c r="C25" s="53" t="s">
        <v>76</v>
      </c>
      <c r="D25" s="50" t="s">
        <v>77</v>
      </c>
      <c r="E25" s="9"/>
      <c r="F25" s="9" t="s">
        <v>48</v>
      </c>
      <c r="G25" s="24">
        <v>7933432</v>
      </c>
      <c r="H25" s="29">
        <v>45339.56</v>
      </c>
      <c r="I25" s="29">
        <v>1.93</v>
      </c>
      <c r="J25" s="12"/>
    </row>
    <row r="26" spans="2:10" x14ac:dyDescent="0.25">
      <c r="B26" s="11" t="s">
        <v>59</v>
      </c>
      <c r="C26" s="53" t="s">
        <v>60</v>
      </c>
      <c r="D26" s="50" t="s">
        <v>61</v>
      </c>
      <c r="E26" s="9"/>
      <c r="F26" s="9" t="s">
        <v>58</v>
      </c>
      <c r="G26" s="24">
        <v>6400000</v>
      </c>
      <c r="H26" s="29">
        <v>44566.400000000001</v>
      </c>
      <c r="I26" s="29">
        <v>1.9</v>
      </c>
      <c r="J26" s="12"/>
    </row>
    <row r="27" spans="2:10" x14ac:dyDescent="0.25">
      <c r="B27" s="11" t="s">
        <v>97</v>
      </c>
      <c r="C27" s="53" t="s">
        <v>98</v>
      </c>
      <c r="D27" s="50" t="s">
        <v>99</v>
      </c>
      <c r="E27" s="9"/>
      <c r="F27" s="9" t="s">
        <v>100</v>
      </c>
      <c r="G27" s="24">
        <v>8051909</v>
      </c>
      <c r="H27" s="29">
        <v>42719.4</v>
      </c>
      <c r="I27" s="29">
        <v>1.82</v>
      </c>
      <c r="J27" s="12"/>
    </row>
    <row r="28" spans="2:10" x14ac:dyDescent="0.25">
      <c r="B28" s="11" t="s">
        <v>388</v>
      </c>
      <c r="C28" s="53" t="s">
        <v>389</v>
      </c>
      <c r="D28" s="50" t="s">
        <v>390</v>
      </c>
      <c r="E28" s="9"/>
      <c r="F28" s="9" t="s">
        <v>213</v>
      </c>
      <c r="G28" s="24">
        <v>31774449</v>
      </c>
      <c r="H28" s="29">
        <v>41163.800000000003</v>
      </c>
      <c r="I28" s="29">
        <v>1.75</v>
      </c>
      <c r="J28" s="12"/>
    </row>
    <row r="29" spans="2:10" x14ac:dyDescent="0.25">
      <c r="B29" s="11" t="s">
        <v>868</v>
      </c>
      <c r="C29" s="53" t="s">
        <v>869</v>
      </c>
      <c r="D29" s="50" t="s">
        <v>870</v>
      </c>
      <c r="E29" s="9"/>
      <c r="F29" s="9" t="s">
        <v>44</v>
      </c>
      <c r="G29" s="24">
        <v>12688665</v>
      </c>
      <c r="H29" s="29">
        <v>35858.17</v>
      </c>
      <c r="I29" s="29">
        <v>1.53</v>
      </c>
      <c r="J29" s="12"/>
    </row>
    <row r="30" spans="2:10" x14ac:dyDescent="0.25">
      <c r="B30" s="11" t="s">
        <v>86</v>
      </c>
      <c r="C30" s="53" t="s">
        <v>87</v>
      </c>
      <c r="D30" s="50" t="s">
        <v>88</v>
      </c>
      <c r="E30" s="9"/>
      <c r="F30" s="9" t="s">
        <v>48</v>
      </c>
      <c r="G30" s="24">
        <v>2530000</v>
      </c>
      <c r="H30" s="29">
        <v>34481.370000000003</v>
      </c>
      <c r="I30" s="29">
        <v>1.47</v>
      </c>
      <c r="J30" s="12"/>
    </row>
    <row r="31" spans="2:10" x14ac:dyDescent="0.25">
      <c r="B31" s="11" t="s">
        <v>144</v>
      </c>
      <c r="C31" s="53" t="s">
        <v>145</v>
      </c>
      <c r="D31" s="50" t="s">
        <v>146</v>
      </c>
      <c r="E31" s="9"/>
      <c r="F31" s="9" t="s">
        <v>100</v>
      </c>
      <c r="G31" s="24">
        <v>1231758</v>
      </c>
      <c r="H31" s="29">
        <v>29975.45</v>
      </c>
      <c r="I31" s="29">
        <v>1.28</v>
      </c>
      <c r="J31" s="12"/>
    </row>
    <row r="32" spans="2:10" x14ac:dyDescent="0.25">
      <c r="B32" s="11" t="s">
        <v>1741</v>
      </c>
      <c r="C32" s="53" t="s">
        <v>1742</v>
      </c>
      <c r="D32" s="50" t="s">
        <v>1743</v>
      </c>
      <c r="E32" s="9"/>
      <c r="F32" s="9" t="s">
        <v>259</v>
      </c>
      <c r="G32" s="24">
        <v>3133908</v>
      </c>
      <c r="H32" s="29">
        <v>28480.959999999999</v>
      </c>
      <c r="I32" s="29">
        <v>1.21</v>
      </c>
      <c r="J32" s="12"/>
    </row>
    <row r="33" spans="2:10" x14ac:dyDescent="0.25">
      <c r="B33" s="11" t="s">
        <v>1779</v>
      </c>
      <c r="C33" s="53" t="s">
        <v>1780</v>
      </c>
      <c r="D33" s="50" t="s">
        <v>1781</v>
      </c>
      <c r="E33" s="9"/>
      <c r="F33" s="9" t="s">
        <v>259</v>
      </c>
      <c r="G33" s="24">
        <v>12832000</v>
      </c>
      <c r="H33" s="29">
        <v>28191.9</v>
      </c>
      <c r="I33" s="29">
        <v>1.2</v>
      </c>
      <c r="J33" s="12"/>
    </row>
    <row r="34" spans="2:10" x14ac:dyDescent="0.25">
      <c r="B34" s="11" t="s">
        <v>903</v>
      </c>
      <c r="C34" s="53" t="s">
        <v>904</v>
      </c>
      <c r="D34" s="50" t="s">
        <v>905</v>
      </c>
      <c r="E34" s="9"/>
      <c r="F34" s="9" t="s">
        <v>217</v>
      </c>
      <c r="G34" s="24">
        <v>23586128</v>
      </c>
      <c r="H34" s="29">
        <v>27442.46</v>
      </c>
      <c r="I34" s="29">
        <v>1.17</v>
      </c>
      <c r="J34" s="12"/>
    </row>
    <row r="35" spans="2:10" x14ac:dyDescent="0.25">
      <c r="B35" s="11" t="s">
        <v>101</v>
      </c>
      <c r="C35" s="53" t="s">
        <v>102</v>
      </c>
      <c r="D35" s="50" t="s">
        <v>103</v>
      </c>
      <c r="E35" s="9"/>
      <c r="F35" s="9" t="s">
        <v>96</v>
      </c>
      <c r="G35" s="24">
        <v>641261</v>
      </c>
      <c r="H35" s="29">
        <v>27311.95</v>
      </c>
      <c r="I35" s="29">
        <v>1.1599999999999999</v>
      </c>
      <c r="J35" s="12"/>
    </row>
    <row r="36" spans="2:10" x14ac:dyDescent="0.25">
      <c r="B36" s="11" t="s">
        <v>191</v>
      </c>
      <c r="C36" s="53" t="s">
        <v>192</v>
      </c>
      <c r="D36" s="50" t="s">
        <v>193</v>
      </c>
      <c r="E36" s="9"/>
      <c r="F36" s="9" t="s">
        <v>194</v>
      </c>
      <c r="G36" s="24">
        <v>1822877</v>
      </c>
      <c r="H36" s="29">
        <v>27012.3</v>
      </c>
      <c r="I36" s="29">
        <v>1.1499999999999999</v>
      </c>
      <c r="J36" s="12"/>
    </row>
    <row r="37" spans="2:10" x14ac:dyDescent="0.25">
      <c r="B37" s="11" t="s">
        <v>910</v>
      </c>
      <c r="C37" s="53" t="s">
        <v>911</v>
      </c>
      <c r="D37" s="50" t="s">
        <v>912</v>
      </c>
      <c r="E37" s="9"/>
      <c r="F37" s="9" t="s">
        <v>100</v>
      </c>
      <c r="G37" s="24">
        <v>838676</v>
      </c>
      <c r="H37" s="29">
        <v>26636.35</v>
      </c>
      <c r="I37" s="29">
        <v>1.1299999999999999</v>
      </c>
      <c r="J37" s="12"/>
    </row>
    <row r="38" spans="2:10" x14ac:dyDescent="0.25">
      <c r="B38" s="11" t="s">
        <v>104</v>
      </c>
      <c r="C38" s="53" t="s">
        <v>105</v>
      </c>
      <c r="D38" s="50" t="s">
        <v>106</v>
      </c>
      <c r="E38" s="9"/>
      <c r="F38" s="9" t="s">
        <v>100</v>
      </c>
      <c r="G38" s="24">
        <v>110000</v>
      </c>
      <c r="H38" s="29">
        <v>25169.54</v>
      </c>
      <c r="I38" s="29">
        <v>1.07</v>
      </c>
      <c r="J38" s="12"/>
    </row>
    <row r="39" spans="2:10" x14ac:dyDescent="0.25">
      <c r="B39" s="11" t="s">
        <v>114</v>
      </c>
      <c r="C39" s="53" t="s">
        <v>115</v>
      </c>
      <c r="D39" s="50" t="s">
        <v>116</v>
      </c>
      <c r="E39" s="9"/>
      <c r="F39" s="9" t="s">
        <v>117</v>
      </c>
      <c r="G39" s="24">
        <v>4409438</v>
      </c>
      <c r="H39" s="29">
        <v>23910.18</v>
      </c>
      <c r="I39" s="29">
        <v>1.02</v>
      </c>
      <c r="J39" s="12"/>
    </row>
    <row r="40" spans="2:10" x14ac:dyDescent="0.25">
      <c r="B40" s="11" t="s">
        <v>1902</v>
      </c>
      <c r="C40" s="53" t="s">
        <v>1903</v>
      </c>
      <c r="D40" s="50" t="s">
        <v>1904</v>
      </c>
      <c r="E40" s="9"/>
      <c r="F40" s="9" t="s">
        <v>227</v>
      </c>
      <c r="G40" s="24">
        <v>23084595</v>
      </c>
      <c r="H40" s="29">
        <v>23800.22</v>
      </c>
      <c r="I40" s="29">
        <v>1.01</v>
      </c>
      <c r="J40" s="12"/>
    </row>
    <row r="41" spans="2:10" x14ac:dyDescent="0.25">
      <c r="B41" s="11" t="s">
        <v>275</v>
      </c>
      <c r="C41" s="53" t="s">
        <v>276</v>
      </c>
      <c r="D41" s="50" t="s">
        <v>277</v>
      </c>
      <c r="E41" s="9"/>
      <c r="F41" s="9" t="s">
        <v>44</v>
      </c>
      <c r="G41" s="24">
        <v>17575620</v>
      </c>
      <c r="H41" s="29">
        <v>23094.36</v>
      </c>
      <c r="I41" s="29">
        <v>0.98</v>
      </c>
      <c r="J41" s="12"/>
    </row>
    <row r="42" spans="2:10" x14ac:dyDescent="0.25">
      <c r="B42" s="11" t="s">
        <v>130</v>
      </c>
      <c r="C42" s="53" t="s">
        <v>131</v>
      </c>
      <c r="D42" s="50" t="s">
        <v>132</v>
      </c>
      <c r="E42" s="9"/>
      <c r="F42" s="9" t="s">
        <v>44</v>
      </c>
      <c r="G42" s="24">
        <v>4500000</v>
      </c>
      <c r="H42" s="29">
        <v>23019.75</v>
      </c>
      <c r="I42" s="29">
        <v>0.98</v>
      </c>
      <c r="J42" s="12"/>
    </row>
    <row r="43" spans="2:10" x14ac:dyDescent="0.25">
      <c r="B43" s="11" t="s">
        <v>133</v>
      </c>
      <c r="C43" s="53" t="s">
        <v>134</v>
      </c>
      <c r="D43" s="50" t="s">
        <v>135</v>
      </c>
      <c r="E43" s="9"/>
      <c r="F43" s="9" t="s">
        <v>136</v>
      </c>
      <c r="G43" s="24">
        <v>10327026</v>
      </c>
      <c r="H43" s="29">
        <v>20669.54</v>
      </c>
      <c r="I43" s="29">
        <v>0.88</v>
      </c>
      <c r="J43" s="12"/>
    </row>
    <row r="44" spans="2:10" x14ac:dyDescent="0.25">
      <c r="B44" s="11" t="s">
        <v>1750</v>
      </c>
      <c r="C44" s="53" t="s">
        <v>1337</v>
      </c>
      <c r="D44" s="50" t="s">
        <v>1751</v>
      </c>
      <c r="E44" s="9"/>
      <c r="F44" s="9" t="s">
        <v>48</v>
      </c>
      <c r="G44" s="24">
        <v>5860748</v>
      </c>
      <c r="H44" s="29">
        <v>20621.04</v>
      </c>
      <c r="I44" s="29">
        <v>0.88</v>
      </c>
      <c r="J44" s="12"/>
    </row>
    <row r="45" spans="2:10" x14ac:dyDescent="0.25">
      <c r="B45" s="11" t="s">
        <v>406</v>
      </c>
      <c r="C45" s="53" t="s">
        <v>407</v>
      </c>
      <c r="D45" s="50" t="s">
        <v>408</v>
      </c>
      <c r="E45" s="9"/>
      <c r="F45" s="9" t="s">
        <v>117</v>
      </c>
      <c r="G45" s="24">
        <v>693347</v>
      </c>
      <c r="H45" s="29">
        <v>14776.96</v>
      </c>
      <c r="I45" s="29">
        <v>0.63</v>
      </c>
      <c r="J45" s="12"/>
    </row>
    <row r="46" spans="2:10" x14ac:dyDescent="0.25">
      <c r="B46" s="11" t="s">
        <v>418</v>
      </c>
      <c r="C46" s="53" t="s">
        <v>419</v>
      </c>
      <c r="D46" s="50" t="s">
        <v>420</v>
      </c>
      <c r="E46" s="9"/>
      <c r="F46" s="9" t="s">
        <v>81</v>
      </c>
      <c r="G46" s="24">
        <v>480620</v>
      </c>
      <c r="H46" s="29">
        <v>14695.92</v>
      </c>
      <c r="I46" s="29">
        <v>0.63</v>
      </c>
      <c r="J46" s="12"/>
    </row>
    <row r="47" spans="2:10" x14ac:dyDescent="0.25">
      <c r="B47" s="11" t="s">
        <v>224</v>
      </c>
      <c r="C47" s="53" t="s">
        <v>225</v>
      </c>
      <c r="D47" s="50" t="s">
        <v>226</v>
      </c>
      <c r="E47" s="9"/>
      <c r="F47" s="9" t="s">
        <v>227</v>
      </c>
      <c r="G47" s="24">
        <v>1419500</v>
      </c>
      <c r="H47" s="29">
        <v>14574.01</v>
      </c>
      <c r="I47" s="29">
        <v>0.62</v>
      </c>
      <c r="J47" s="12"/>
    </row>
    <row r="48" spans="2:10" x14ac:dyDescent="0.25">
      <c r="B48" s="11" t="s">
        <v>45</v>
      </c>
      <c r="C48" s="53" t="s">
        <v>46</v>
      </c>
      <c r="D48" s="50" t="s">
        <v>47</v>
      </c>
      <c r="E48" s="9"/>
      <c r="F48" s="9" t="s">
        <v>48</v>
      </c>
      <c r="G48" s="24">
        <v>355000</v>
      </c>
      <c r="H48" s="29">
        <v>14463.41</v>
      </c>
      <c r="I48" s="29">
        <v>0.62</v>
      </c>
      <c r="J48" s="12"/>
    </row>
    <row r="49" spans="2:10" x14ac:dyDescent="0.25">
      <c r="B49" s="11" t="s">
        <v>357</v>
      </c>
      <c r="C49" s="53" t="s">
        <v>358</v>
      </c>
      <c r="D49" s="50" t="s">
        <v>359</v>
      </c>
      <c r="E49" s="9"/>
      <c r="F49" s="9" t="s">
        <v>153</v>
      </c>
      <c r="G49" s="24">
        <v>2697000</v>
      </c>
      <c r="H49" s="29">
        <v>12586.9</v>
      </c>
      <c r="I49" s="29">
        <v>0.54</v>
      </c>
      <c r="J49" s="12"/>
    </row>
    <row r="50" spans="2:10" x14ac:dyDescent="0.25">
      <c r="B50" s="11" t="s">
        <v>409</v>
      </c>
      <c r="C50" s="53" t="s">
        <v>410</v>
      </c>
      <c r="D50" s="50" t="s">
        <v>411</v>
      </c>
      <c r="E50" s="9"/>
      <c r="F50" s="9" t="s">
        <v>100</v>
      </c>
      <c r="G50" s="24">
        <v>149995</v>
      </c>
      <c r="H50" s="29">
        <v>10868.41</v>
      </c>
      <c r="I50" s="29">
        <v>0.46</v>
      </c>
      <c r="J50" s="12"/>
    </row>
    <row r="51" spans="2:10" x14ac:dyDescent="0.25">
      <c r="B51" s="11" t="s">
        <v>214</v>
      </c>
      <c r="C51" s="53" t="s">
        <v>215</v>
      </c>
      <c r="D51" s="50" t="s">
        <v>216</v>
      </c>
      <c r="E51" s="9"/>
      <c r="F51" s="9" t="s">
        <v>217</v>
      </c>
      <c r="G51" s="24">
        <v>5450345</v>
      </c>
      <c r="H51" s="29">
        <v>10535.52</v>
      </c>
      <c r="I51" s="29">
        <v>0.45</v>
      </c>
      <c r="J51" s="12"/>
    </row>
    <row r="52" spans="2:10" x14ac:dyDescent="0.25">
      <c r="B52" s="11" t="s">
        <v>1773</v>
      </c>
      <c r="C52" s="53" t="s">
        <v>1774</v>
      </c>
      <c r="D52" s="50" t="s">
        <v>1775</v>
      </c>
      <c r="E52" s="9"/>
      <c r="F52" s="9" t="s">
        <v>92</v>
      </c>
      <c r="G52" s="24">
        <v>1491491</v>
      </c>
      <c r="H52" s="29">
        <v>10449.39</v>
      </c>
      <c r="I52" s="29">
        <v>0.44</v>
      </c>
      <c r="J52" s="12"/>
    </row>
    <row r="53" spans="2:10" x14ac:dyDescent="0.25">
      <c r="B53" s="11" t="s">
        <v>424</v>
      </c>
      <c r="C53" s="53" t="s">
        <v>425</v>
      </c>
      <c r="D53" s="50" t="s">
        <v>426</v>
      </c>
      <c r="E53" s="9"/>
      <c r="F53" s="9" t="s">
        <v>117</v>
      </c>
      <c r="G53" s="24">
        <v>197974</v>
      </c>
      <c r="H53" s="29">
        <v>8607.7099999999991</v>
      </c>
      <c r="I53" s="29">
        <v>0.37</v>
      </c>
      <c r="J53" s="12"/>
    </row>
    <row r="54" spans="2:10" x14ac:dyDescent="0.25">
      <c r="B54" s="11" t="s">
        <v>376</v>
      </c>
      <c r="C54" s="53" t="s">
        <v>377</v>
      </c>
      <c r="D54" s="50" t="s">
        <v>378</v>
      </c>
      <c r="E54" s="9"/>
      <c r="F54" s="9" t="s">
        <v>153</v>
      </c>
      <c r="G54" s="24">
        <v>2069863</v>
      </c>
      <c r="H54" s="29">
        <v>8021.75</v>
      </c>
      <c r="I54" s="29">
        <v>0.34</v>
      </c>
      <c r="J54" s="12"/>
    </row>
    <row r="55" spans="2:10" x14ac:dyDescent="0.25">
      <c r="B55" s="11" t="s">
        <v>913</v>
      </c>
      <c r="C55" s="53" t="s">
        <v>914</v>
      </c>
      <c r="D55" s="50" t="s">
        <v>915</v>
      </c>
      <c r="E55" s="9"/>
      <c r="F55" s="9" t="s">
        <v>916</v>
      </c>
      <c r="G55" s="24">
        <v>3760000</v>
      </c>
      <c r="H55" s="29">
        <v>7717.4</v>
      </c>
      <c r="I55" s="29">
        <v>0.33</v>
      </c>
      <c r="J55" s="12"/>
    </row>
    <row r="56" spans="2:10" x14ac:dyDescent="0.25">
      <c r="B56" s="11" t="s">
        <v>1848</v>
      </c>
      <c r="C56" s="53" t="s">
        <v>740</v>
      </c>
      <c r="D56" s="50" t="s">
        <v>1849</v>
      </c>
      <c r="E56" s="9"/>
      <c r="F56" s="9" t="s">
        <v>48</v>
      </c>
      <c r="G56" s="24">
        <v>670533</v>
      </c>
      <c r="H56" s="29">
        <v>7558.25</v>
      </c>
      <c r="I56" s="29">
        <v>0.32</v>
      </c>
      <c r="J56" s="12"/>
    </row>
    <row r="57" spans="2:10" x14ac:dyDescent="0.25">
      <c r="B57" s="11" t="s">
        <v>110</v>
      </c>
      <c r="C57" s="53" t="s">
        <v>111</v>
      </c>
      <c r="D57" s="50" t="s">
        <v>112</v>
      </c>
      <c r="E57" s="9"/>
      <c r="F57" s="9" t="s">
        <v>113</v>
      </c>
      <c r="G57" s="24">
        <v>503871</v>
      </c>
      <c r="H57" s="29">
        <v>7276.9</v>
      </c>
      <c r="I57" s="29">
        <v>0.31</v>
      </c>
      <c r="J57" s="12"/>
    </row>
    <row r="58" spans="2:10" x14ac:dyDescent="0.25">
      <c r="B58" s="11" t="s">
        <v>1752</v>
      </c>
      <c r="C58" s="53" t="s">
        <v>1696</v>
      </c>
      <c r="D58" s="50" t="s">
        <v>1753</v>
      </c>
      <c r="E58" s="9"/>
      <c r="F58" s="9" t="s">
        <v>48</v>
      </c>
      <c r="G58" s="24">
        <v>475000</v>
      </c>
      <c r="H58" s="29">
        <v>6437.2</v>
      </c>
      <c r="I58" s="29">
        <v>0.27</v>
      </c>
      <c r="J58" s="12"/>
    </row>
    <row r="59" spans="2:10" x14ac:dyDescent="0.25">
      <c r="B59" s="11" t="s">
        <v>278</v>
      </c>
      <c r="C59" s="53" t="s">
        <v>279</v>
      </c>
      <c r="D59" s="50" t="s">
        <v>280</v>
      </c>
      <c r="E59" s="9"/>
      <c r="F59" s="9" t="s">
        <v>153</v>
      </c>
      <c r="G59" s="24">
        <v>741749</v>
      </c>
      <c r="H59" s="29">
        <v>5938.81</v>
      </c>
      <c r="I59" s="29">
        <v>0.25</v>
      </c>
      <c r="J59" s="12"/>
    </row>
    <row r="60" spans="2:10" x14ac:dyDescent="0.25">
      <c r="B60" s="11" t="s">
        <v>862</v>
      </c>
      <c r="C60" s="53" t="s">
        <v>863</v>
      </c>
      <c r="D60" s="50" t="s">
        <v>864</v>
      </c>
      <c r="E60" s="9"/>
      <c r="F60" s="9" t="s">
        <v>68</v>
      </c>
      <c r="G60" s="24">
        <v>2778832</v>
      </c>
      <c r="H60" s="29">
        <v>3577.75</v>
      </c>
      <c r="I60" s="29">
        <v>0.15</v>
      </c>
      <c r="J60" s="12"/>
    </row>
    <row r="61" spans="2:10" x14ac:dyDescent="0.25">
      <c r="B61" s="11" t="s">
        <v>822</v>
      </c>
      <c r="C61" s="53" t="s">
        <v>823</v>
      </c>
      <c r="D61" s="50" t="s">
        <v>824</v>
      </c>
      <c r="E61" s="9"/>
      <c r="F61" s="9" t="s">
        <v>153</v>
      </c>
      <c r="G61" s="24">
        <v>175000</v>
      </c>
      <c r="H61" s="29">
        <v>787.24</v>
      </c>
      <c r="I61" s="29">
        <v>0.03</v>
      </c>
      <c r="J61" s="12"/>
    </row>
    <row r="62" spans="2:10" x14ac:dyDescent="0.25">
      <c r="C62" s="56" t="s">
        <v>161</v>
      </c>
      <c r="D62" s="50"/>
      <c r="E62" s="9"/>
      <c r="F62" s="9"/>
      <c r="G62" s="24"/>
      <c r="H62" s="30">
        <v>2190690.88</v>
      </c>
      <c r="I62" s="30">
        <v>93.29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3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4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5</v>
      </c>
      <c r="D68" s="50"/>
      <c r="E68" s="9"/>
      <c r="F68" s="9"/>
      <c r="G68" s="24"/>
      <c r="H68" s="29"/>
      <c r="I68" s="29"/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6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7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8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9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11</v>
      </c>
      <c r="D80" s="50"/>
      <c r="E80" s="9"/>
      <c r="F80" s="9"/>
      <c r="G80" s="24"/>
      <c r="H80" s="29"/>
      <c r="I80" s="29"/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13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14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15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C88" s="56" t="s">
        <v>16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A90" s="15"/>
      <c r="B90" s="33"/>
      <c r="C90" s="54" t="s">
        <v>17</v>
      </c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18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19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20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C97" s="55" t="s">
        <v>21</v>
      </c>
      <c r="D97" s="50"/>
      <c r="E97" s="9"/>
      <c r="F97" s="9"/>
      <c r="G97" s="24"/>
      <c r="H97" s="29"/>
      <c r="I97" s="29"/>
      <c r="J97" s="12"/>
    </row>
    <row r="98" spans="1:10" x14ac:dyDescent="0.25">
      <c r="B98" s="11" t="s">
        <v>733</v>
      </c>
      <c r="C98" s="53" t="s">
        <v>734</v>
      </c>
      <c r="D98" s="50"/>
      <c r="E98" s="9"/>
      <c r="F98" s="9"/>
      <c r="G98" s="24"/>
      <c r="H98" s="29">
        <v>10000</v>
      </c>
      <c r="I98" s="29">
        <v>0.43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10000</v>
      </c>
      <c r="I99" s="30">
        <v>0.43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C101" s="55" t="s">
        <v>22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B102" s="11" t="s">
        <v>174</v>
      </c>
      <c r="C102" s="53" t="s">
        <v>175</v>
      </c>
      <c r="D102" s="50"/>
      <c r="E102" s="9"/>
      <c r="F102" s="9"/>
      <c r="G102" s="24"/>
      <c r="H102" s="29">
        <v>143710.70000000001</v>
      </c>
      <c r="I102" s="29">
        <v>6.12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143710.70000000001</v>
      </c>
      <c r="I103" s="30">
        <v>6.12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A105" s="15"/>
      <c r="B105" s="33"/>
      <c r="C105" s="54" t="s">
        <v>23</v>
      </c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7" t="s">
        <v>3687</v>
      </c>
      <c r="D106" s="50"/>
      <c r="E106" s="9"/>
      <c r="F106" s="9"/>
      <c r="G106" s="24"/>
      <c r="H106" s="29">
        <v>22345</v>
      </c>
      <c r="I106" s="29">
        <v>0.95</v>
      </c>
      <c r="J106" s="12"/>
    </row>
    <row r="107" spans="1:10" x14ac:dyDescent="0.25">
      <c r="B107" s="11"/>
      <c r="C107" s="53" t="s">
        <v>176</v>
      </c>
      <c r="D107" s="50"/>
      <c r="E107" s="9"/>
      <c r="F107" s="9"/>
      <c r="G107" s="24"/>
      <c r="H107" s="29">
        <v>-18333.580000000002</v>
      </c>
      <c r="I107" s="29">
        <v>-0.78999999999999992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4011.42</v>
      </c>
      <c r="I108" s="30">
        <v>0.16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C110" s="58" t="s">
        <v>177</v>
      </c>
      <c r="D110" s="51"/>
      <c r="E110" s="6"/>
      <c r="F110" s="7"/>
      <c r="G110" s="25"/>
      <c r="H110" s="31">
        <v>2348413</v>
      </c>
      <c r="I110" s="31">
        <f>SUMIFS(I:I,C:C,"Total")</f>
        <v>100.00000000000001</v>
      </c>
      <c r="J110" s="8"/>
    </row>
    <row r="112" spans="1:10" s="46" customFormat="1" ht="15.75" x14ac:dyDescent="0.3">
      <c r="C112" s="46" t="s">
        <v>3610</v>
      </c>
      <c r="G112" s="47"/>
      <c r="H112" s="47"/>
      <c r="I112" s="47"/>
    </row>
    <row r="113" spans="2:10" s="38" customFormat="1" ht="27" x14ac:dyDescent="0.25">
      <c r="B113" s="39"/>
      <c r="C113" s="39" t="s">
        <v>3605</v>
      </c>
      <c r="D113" s="39" t="s">
        <v>3606</v>
      </c>
      <c r="E113" s="39" t="s">
        <v>3607</v>
      </c>
      <c r="F113" s="39" t="s">
        <v>32</v>
      </c>
      <c r="G113" s="40" t="s">
        <v>33</v>
      </c>
      <c r="H113" s="41" t="s">
        <v>3608</v>
      </c>
      <c r="I113" s="40" t="s">
        <v>35</v>
      </c>
      <c r="J113" s="39" t="s">
        <v>36</v>
      </c>
    </row>
    <row r="114" spans="2:10" s="38" customFormat="1" x14ac:dyDescent="0.25">
      <c r="B114" s="39"/>
      <c r="C114" s="39" t="s">
        <v>3598</v>
      </c>
      <c r="D114" s="39"/>
      <c r="E114" s="39"/>
      <c r="F114" s="39"/>
      <c r="G114" s="40"/>
      <c r="H114" s="41"/>
      <c r="I114" s="40"/>
      <c r="J114" s="39"/>
    </row>
    <row r="115" spans="2:10" x14ac:dyDescent="0.25">
      <c r="B115" s="42">
        <v>3700024</v>
      </c>
      <c r="C115" s="42" t="s">
        <v>3596</v>
      </c>
      <c r="D115" s="42" t="s">
        <v>3597</v>
      </c>
      <c r="E115" s="42"/>
      <c r="F115" s="42" t="s">
        <v>12</v>
      </c>
      <c r="G115" s="43">
        <v>487950</v>
      </c>
      <c r="H115" s="43">
        <v>59041.218074999997</v>
      </c>
      <c r="I115" s="43">
        <v>2.5099999999999998</v>
      </c>
      <c r="J115" s="42"/>
    </row>
    <row r="116" spans="2:10" s="1" customFormat="1" x14ac:dyDescent="0.25">
      <c r="B116" s="44"/>
      <c r="C116" s="44" t="s">
        <v>3609</v>
      </c>
      <c r="D116" s="44"/>
      <c r="E116" s="44"/>
      <c r="F116" s="44"/>
      <c r="G116" s="45"/>
      <c r="H116" s="45">
        <f>SUM(H114:H115)</f>
        <v>59041.218074999997</v>
      </c>
      <c r="I116" s="45">
        <f>SUM(I114:I115)</f>
        <v>2.5099999999999998</v>
      </c>
      <c r="J116" s="44"/>
    </row>
    <row r="118" spans="2:10" x14ac:dyDescent="0.25">
      <c r="C118" s="1" t="s">
        <v>178</v>
      </c>
    </row>
    <row r="119" spans="2:10" x14ac:dyDescent="0.25">
      <c r="C119" s="2" t="s">
        <v>179</v>
      </c>
    </row>
    <row r="120" spans="2:10" x14ac:dyDescent="0.25">
      <c r="C120" s="2" t="s">
        <v>180</v>
      </c>
    </row>
    <row r="121" spans="2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21"/>
  <sheetViews>
    <sheetView showGridLines="0" zoomScale="90" zoomScaleNormal="90" workbookViewId="0">
      <pane ySplit="6" topLeftCell="A55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0.42578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182</v>
      </c>
      <c r="J2" s="34" t="s">
        <v>3592</v>
      </c>
    </row>
    <row r="3" spans="1:10" ht="16.5" x14ac:dyDescent="0.3">
      <c r="C3" s="1" t="s">
        <v>26</v>
      </c>
      <c r="D3" s="26" t="s">
        <v>183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49</v>
      </c>
      <c r="C10" s="53" t="s">
        <v>50</v>
      </c>
      <c r="D10" s="50" t="s">
        <v>51</v>
      </c>
      <c r="E10" s="9"/>
      <c r="F10" s="9" t="s">
        <v>40</v>
      </c>
      <c r="G10" s="24">
        <v>2200000</v>
      </c>
      <c r="H10" s="29">
        <v>11277.2</v>
      </c>
      <c r="I10" s="29">
        <v>4.0199999999999996</v>
      </c>
      <c r="J10" s="12"/>
    </row>
    <row r="11" spans="1:10" x14ac:dyDescent="0.25">
      <c r="B11" s="11" t="s">
        <v>82</v>
      </c>
      <c r="C11" s="53" t="s">
        <v>83</v>
      </c>
      <c r="D11" s="50" t="s">
        <v>84</v>
      </c>
      <c r="E11" s="9"/>
      <c r="F11" s="9" t="s">
        <v>85</v>
      </c>
      <c r="G11" s="24">
        <v>2500000</v>
      </c>
      <c r="H11" s="29">
        <v>11061.25</v>
      </c>
      <c r="I11" s="29">
        <v>3.94</v>
      </c>
      <c r="J11" s="12"/>
    </row>
    <row r="12" spans="1:10" x14ac:dyDescent="0.25">
      <c r="B12" s="11" t="s">
        <v>37</v>
      </c>
      <c r="C12" s="53" t="s">
        <v>38</v>
      </c>
      <c r="D12" s="50" t="s">
        <v>39</v>
      </c>
      <c r="E12" s="9"/>
      <c r="F12" s="9" t="s">
        <v>40</v>
      </c>
      <c r="G12" s="24">
        <v>800000</v>
      </c>
      <c r="H12" s="29">
        <v>10199.6</v>
      </c>
      <c r="I12" s="29">
        <v>3.63</v>
      </c>
      <c r="J12" s="12"/>
    </row>
    <row r="13" spans="1:10" x14ac:dyDescent="0.25">
      <c r="B13" s="11" t="s">
        <v>184</v>
      </c>
      <c r="C13" s="53" t="s">
        <v>185</v>
      </c>
      <c r="D13" s="50" t="s">
        <v>186</v>
      </c>
      <c r="E13" s="9"/>
      <c r="F13" s="9" t="s">
        <v>187</v>
      </c>
      <c r="G13" s="24">
        <v>6500000</v>
      </c>
      <c r="H13" s="29">
        <v>9711</v>
      </c>
      <c r="I13" s="29">
        <v>3.46</v>
      </c>
      <c r="J13" s="12"/>
    </row>
    <row r="14" spans="1:10" x14ac:dyDescent="0.25">
      <c r="B14" s="11" t="s">
        <v>65</v>
      </c>
      <c r="C14" s="53" t="s">
        <v>66</v>
      </c>
      <c r="D14" s="50" t="s">
        <v>67</v>
      </c>
      <c r="E14" s="9"/>
      <c r="F14" s="9" t="s">
        <v>68</v>
      </c>
      <c r="G14" s="24">
        <v>650000</v>
      </c>
      <c r="H14" s="29">
        <v>8648.58</v>
      </c>
      <c r="I14" s="29">
        <v>3.08</v>
      </c>
      <c r="J14" s="12"/>
    </row>
    <row r="15" spans="1:10" x14ac:dyDescent="0.25">
      <c r="B15" s="11" t="s">
        <v>69</v>
      </c>
      <c r="C15" s="53" t="s">
        <v>70</v>
      </c>
      <c r="D15" s="50" t="s">
        <v>71</v>
      </c>
      <c r="E15" s="9"/>
      <c r="F15" s="9" t="s">
        <v>40</v>
      </c>
      <c r="G15" s="24">
        <v>2500000</v>
      </c>
      <c r="H15" s="29">
        <v>8546.25</v>
      </c>
      <c r="I15" s="29">
        <v>3.04</v>
      </c>
      <c r="J15" s="12"/>
    </row>
    <row r="16" spans="1:10" x14ac:dyDescent="0.25">
      <c r="B16" s="11" t="s">
        <v>188</v>
      </c>
      <c r="C16" s="53" t="s">
        <v>189</v>
      </c>
      <c r="D16" s="50" t="s">
        <v>190</v>
      </c>
      <c r="E16" s="9"/>
      <c r="F16" s="9" t="s">
        <v>40</v>
      </c>
      <c r="G16" s="24">
        <v>1037414</v>
      </c>
      <c r="H16" s="29">
        <v>8545.7000000000007</v>
      </c>
      <c r="I16" s="29">
        <v>3.04</v>
      </c>
      <c r="J16" s="12"/>
    </row>
    <row r="17" spans="2:10" x14ac:dyDescent="0.25">
      <c r="B17" s="11" t="s">
        <v>147</v>
      </c>
      <c r="C17" s="53" t="s">
        <v>148</v>
      </c>
      <c r="D17" s="50" t="s">
        <v>149</v>
      </c>
      <c r="E17" s="9"/>
      <c r="F17" s="9" t="s">
        <v>81</v>
      </c>
      <c r="G17" s="24">
        <v>525000</v>
      </c>
      <c r="H17" s="29">
        <v>8495.5499999999993</v>
      </c>
      <c r="I17" s="29">
        <v>3.03</v>
      </c>
      <c r="J17" s="12"/>
    </row>
    <row r="18" spans="2:10" x14ac:dyDescent="0.25">
      <c r="B18" s="11" t="s">
        <v>191</v>
      </c>
      <c r="C18" s="53" t="s">
        <v>192</v>
      </c>
      <c r="D18" s="50" t="s">
        <v>193</v>
      </c>
      <c r="E18" s="9"/>
      <c r="F18" s="9" t="s">
        <v>194</v>
      </c>
      <c r="G18" s="24">
        <v>570000</v>
      </c>
      <c r="H18" s="29">
        <v>8446.5499999999993</v>
      </c>
      <c r="I18" s="29">
        <v>3.01</v>
      </c>
      <c r="J18" s="12"/>
    </row>
    <row r="19" spans="2:10" x14ac:dyDescent="0.25">
      <c r="B19" s="11" t="s">
        <v>195</v>
      </c>
      <c r="C19" s="53" t="s">
        <v>196</v>
      </c>
      <c r="D19" s="50" t="s">
        <v>197</v>
      </c>
      <c r="E19" s="9"/>
      <c r="F19" s="9" t="s">
        <v>96</v>
      </c>
      <c r="G19" s="24">
        <v>705472</v>
      </c>
      <c r="H19" s="29">
        <v>8163.02</v>
      </c>
      <c r="I19" s="29">
        <v>2.91</v>
      </c>
      <c r="J19" s="12"/>
    </row>
    <row r="20" spans="2:10" x14ac:dyDescent="0.25">
      <c r="B20" s="11" t="s">
        <v>52</v>
      </c>
      <c r="C20" s="53" t="s">
        <v>53</v>
      </c>
      <c r="D20" s="50" t="s">
        <v>54</v>
      </c>
      <c r="E20" s="9"/>
      <c r="F20" s="9" t="s">
        <v>40</v>
      </c>
      <c r="G20" s="24">
        <v>500000</v>
      </c>
      <c r="H20" s="29">
        <v>8076</v>
      </c>
      <c r="I20" s="29">
        <v>2.88</v>
      </c>
      <c r="J20" s="12"/>
    </row>
    <row r="21" spans="2:10" x14ac:dyDescent="0.25">
      <c r="B21" s="11" t="s">
        <v>198</v>
      </c>
      <c r="C21" s="53" t="s">
        <v>199</v>
      </c>
      <c r="D21" s="50" t="s">
        <v>200</v>
      </c>
      <c r="E21" s="9"/>
      <c r="F21" s="9" t="s">
        <v>92</v>
      </c>
      <c r="G21" s="24">
        <v>1300000</v>
      </c>
      <c r="H21" s="29">
        <v>7614.75</v>
      </c>
      <c r="I21" s="29">
        <v>2.71</v>
      </c>
      <c r="J21" s="12"/>
    </row>
    <row r="22" spans="2:10" x14ac:dyDescent="0.25">
      <c r="B22" s="11" t="s">
        <v>62</v>
      </c>
      <c r="C22" s="53" t="s">
        <v>63</v>
      </c>
      <c r="D22" s="50" t="s">
        <v>64</v>
      </c>
      <c r="E22" s="9"/>
      <c r="F22" s="9" t="s">
        <v>40</v>
      </c>
      <c r="G22" s="24">
        <v>1000000</v>
      </c>
      <c r="H22" s="29">
        <v>7390.5</v>
      </c>
      <c r="I22" s="29">
        <v>2.63</v>
      </c>
      <c r="J22" s="12"/>
    </row>
    <row r="23" spans="2:10" x14ac:dyDescent="0.25">
      <c r="B23" s="11" t="s">
        <v>59</v>
      </c>
      <c r="C23" s="53" t="s">
        <v>60</v>
      </c>
      <c r="D23" s="50" t="s">
        <v>61</v>
      </c>
      <c r="E23" s="9"/>
      <c r="F23" s="9" t="s">
        <v>58</v>
      </c>
      <c r="G23" s="24">
        <v>1000000</v>
      </c>
      <c r="H23" s="29">
        <v>6963.5</v>
      </c>
      <c r="I23" s="29">
        <v>2.48</v>
      </c>
      <c r="J23" s="12"/>
    </row>
    <row r="24" spans="2:10" x14ac:dyDescent="0.25">
      <c r="B24" s="11" t="s">
        <v>201</v>
      </c>
      <c r="C24" s="53" t="s">
        <v>202</v>
      </c>
      <c r="D24" s="50" t="s">
        <v>203</v>
      </c>
      <c r="E24" s="9"/>
      <c r="F24" s="9" t="s">
        <v>92</v>
      </c>
      <c r="G24" s="24">
        <v>501265</v>
      </c>
      <c r="H24" s="29">
        <v>6563.31</v>
      </c>
      <c r="I24" s="29">
        <v>2.34</v>
      </c>
      <c r="J24" s="12"/>
    </row>
    <row r="25" spans="2:10" x14ac:dyDescent="0.25">
      <c r="B25" s="11" t="s">
        <v>204</v>
      </c>
      <c r="C25" s="53" t="s">
        <v>205</v>
      </c>
      <c r="D25" s="50" t="s">
        <v>206</v>
      </c>
      <c r="E25" s="9"/>
      <c r="F25" s="9" t="s">
        <v>187</v>
      </c>
      <c r="G25" s="24">
        <v>10000000</v>
      </c>
      <c r="H25" s="29">
        <v>6305</v>
      </c>
      <c r="I25" s="29">
        <v>2.25</v>
      </c>
      <c r="J25" s="12"/>
    </row>
    <row r="26" spans="2:10" x14ac:dyDescent="0.25">
      <c r="B26" s="11" t="s">
        <v>114</v>
      </c>
      <c r="C26" s="53" t="s">
        <v>115</v>
      </c>
      <c r="D26" s="50" t="s">
        <v>116</v>
      </c>
      <c r="E26" s="9"/>
      <c r="F26" s="9" t="s">
        <v>117</v>
      </c>
      <c r="G26" s="24">
        <v>1100000</v>
      </c>
      <c r="H26" s="29">
        <v>5964.75</v>
      </c>
      <c r="I26" s="29">
        <v>2.12</v>
      </c>
      <c r="J26" s="12"/>
    </row>
    <row r="27" spans="2:10" x14ac:dyDescent="0.25">
      <c r="B27" s="11" t="s">
        <v>150</v>
      </c>
      <c r="C27" s="53" t="s">
        <v>151</v>
      </c>
      <c r="D27" s="50" t="s">
        <v>152</v>
      </c>
      <c r="E27" s="9"/>
      <c r="F27" s="9" t="s">
        <v>153</v>
      </c>
      <c r="G27" s="24">
        <v>293000</v>
      </c>
      <c r="H27" s="29">
        <v>5945.26</v>
      </c>
      <c r="I27" s="29">
        <v>2.12</v>
      </c>
      <c r="J27" s="12"/>
    </row>
    <row r="28" spans="2:10" x14ac:dyDescent="0.25">
      <c r="B28" s="11" t="s">
        <v>207</v>
      </c>
      <c r="C28" s="53" t="s">
        <v>208</v>
      </c>
      <c r="D28" s="50" t="s">
        <v>209</v>
      </c>
      <c r="E28" s="9"/>
      <c r="F28" s="9" t="s">
        <v>48</v>
      </c>
      <c r="G28" s="24">
        <v>873103</v>
      </c>
      <c r="H28" s="29">
        <v>5920.07</v>
      </c>
      <c r="I28" s="29">
        <v>2.11</v>
      </c>
      <c r="J28" s="12"/>
    </row>
    <row r="29" spans="2:10" x14ac:dyDescent="0.25">
      <c r="B29" s="11" t="s">
        <v>210</v>
      </c>
      <c r="C29" s="53" t="s">
        <v>211</v>
      </c>
      <c r="D29" s="50" t="s">
        <v>212</v>
      </c>
      <c r="E29" s="9"/>
      <c r="F29" s="9" t="s">
        <v>213</v>
      </c>
      <c r="G29" s="24">
        <v>3000000</v>
      </c>
      <c r="H29" s="29">
        <v>5851.5</v>
      </c>
      <c r="I29" s="29">
        <v>2.08</v>
      </c>
      <c r="J29" s="12"/>
    </row>
    <row r="30" spans="2:10" x14ac:dyDescent="0.25">
      <c r="B30" s="11" t="s">
        <v>214</v>
      </c>
      <c r="C30" s="53" t="s">
        <v>215</v>
      </c>
      <c r="D30" s="50" t="s">
        <v>216</v>
      </c>
      <c r="E30" s="9"/>
      <c r="F30" s="9" t="s">
        <v>217</v>
      </c>
      <c r="G30" s="24">
        <v>3000000</v>
      </c>
      <c r="H30" s="29">
        <v>5799</v>
      </c>
      <c r="I30" s="29">
        <v>2.0699999999999998</v>
      </c>
      <c r="J30" s="12"/>
    </row>
    <row r="31" spans="2:10" x14ac:dyDescent="0.25">
      <c r="B31" s="11" t="s">
        <v>218</v>
      </c>
      <c r="C31" s="53" t="s">
        <v>219</v>
      </c>
      <c r="D31" s="50" t="s">
        <v>220</v>
      </c>
      <c r="E31" s="9"/>
      <c r="F31" s="9" t="s">
        <v>96</v>
      </c>
      <c r="G31" s="24">
        <v>8000000</v>
      </c>
      <c r="H31" s="29">
        <v>5464</v>
      </c>
      <c r="I31" s="29">
        <v>1.95</v>
      </c>
      <c r="J31" s="12"/>
    </row>
    <row r="32" spans="2:10" x14ac:dyDescent="0.25">
      <c r="B32" s="11" t="s">
        <v>221</v>
      </c>
      <c r="C32" s="53" t="s">
        <v>222</v>
      </c>
      <c r="D32" s="50" t="s">
        <v>223</v>
      </c>
      <c r="E32" s="9"/>
      <c r="F32" s="9" t="s">
        <v>160</v>
      </c>
      <c r="G32" s="24">
        <v>2500000</v>
      </c>
      <c r="H32" s="29">
        <v>5381.25</v>
      </c>
      <c r="I32" s="29">
        <v>1.92</v>
      </c>
      <c r="J32" s="12"/>
    </row>
    <row r="33" spans="2:10" x14ac:dyDescent="0.25">
      <c r="B33" s="11" t="s">
        <v>224</v>
      </c>
      <c r="C33" s="53" t="s">
        <v>225</v>
      </c>
      <c r="D33" s="50" t="s">
        <v>226</v>
      </c>
      <c r="E33" s="9"/>
      <c r="F33" s="9" t="s">
        <v>227</v>
      </c>
      <c r="G33" s="24">
        <v>500000</v>
      </c>
      <c r="H33" s="29">
        <v>5133.5</v>
      </c>
      <c r="I33" s="29">
        <v>1.83</v>
      </c>
      <c r="J33" s="12"/>
    </row>
    <row r="34" spans="2:10" x14ac:dyDescent="0.25">
      <c r="B34" s="11" t="s">
        <v>86</v>
      </c>
      <c r="C34" s="53" t="s">
        <v>87</v>
      </c>
      <c r="D34" s="50" t="s">
        <v>88</v>
      </c>
      <c r="E34" s="9"/>
      <c r="F34" s="9" t="s">
        <v>48</v>
      </c>
      <c r="G34" s="24">
        <v>340000</v>
      </c>
      <c r="H34" s="29">
        <v>4633.8599999999997</v>
      </c>
      <c r="I34" s="29">
        <v>1.65</v>
      </c>
      <c r="J34" s="12"/>
    </row>
    <row r="35" spans="2:10" x14ac:dyDescent="0.25">
      <c r="B35" s="11" t="s">
        <v>228</v>
      </c>
      <c r="C35" s="53" t="s">
        <v>229</v>
      </c>
      <c r="D35" s="50" t="s">
        <v>230</v>
      </c>
      <c r="E35" s="9"/>
      <c r="F35" s="9" t="s">
        <v>81</v>
      </c>
      <c r="G35" s="24">
        <v>500000</v>
      </c>
      <c r="H35" s="29">
        <v>4406.5</v>
      </c>
      <c r="I35" s="29">
        <v>1.57</v>
      </c>
      <c r="J35" s="12"/>
    </row>
    <row r="36" spans="2:10" x14ac:dyDescent="0.25">
      <c r="B36" s="11" t="s">
        <v>231</v>
      </c>
      <c r="C36" s="53" t="s">
        <v>232</v>
      </c>
      <c r="D36" s="50" t="s">
        <v>233</v>
      </c>
      <c r="E36" s="9"/>
      <c r="F36" s="9" t="s">
        <v>227</v>
      </c>
      <c r="G36" s="24">
        <v>300000</v>
      </c>
      <c r="H36" s="29">
        <v>4343.3999999999996</v>
      </c>
      <c r="I36" s="29">
        <v>1.55</v>
      </c>
      <c r="J36" s="12"/>
    </row>
    <row r="37" spans="2:10" x14ac:dyDescent="0.25">
      <c r="B37" s="11" t="s">
        <v>234</v>
      </c>
      <c r="C37" s="53" t="s">
        <v>235</v>
      </c>
      <c r="D37" s="50" t="s">
        <v>236</v>
      </c>
      <c r="E37" s="9"/>
      <c r="F37" s="9" t="s">
        <v>92</v>
      </c>
      <c r="G37" s="24">
        <v>1678141</v>
      </c>
      <c r="H37" s="29">
        <v>4273.3900000000003</v>
      </c>
      <c r="I37" s="29">
        <v>1.52</v>
      </c>
      <c r="J37" s="12"/>
    </row>
    <row r="38" spans="2:10" x14ac:dyDescent="0.25">
      <c r="B38" s="11" t="s">
        <v>101</v>
      </c>
      <c r="C38" s="53" t="s">
        <v>102</v>
      </c>
      <c r="D38" s="50" t="s">
        <v>103</v>
      </c>
      <c r="E38" s="9"/>
      <c r="F38" s="9" t="s">
        <v>96</v>
      </c>
      <c r="G38" s="24">
        <v>100000</v>
      </c>
      <c r="H38" s="29">
        <v>4259.1000000000004</v>
      </c>
      <c r="I38" s="29">
        <v>1.52</v>
      </c>
      <c r="J38" s="12"/>
    </row>
    <row r="39" spans="2:10" x14ac:dyDescent="0.25">
      <c r="B39" s="11" t="s">
        <v>55</v>
      </c>
      <c r="C39" s="53" t="s">
        <v>56</v>
      </c>
      <c r="D39" s="50" t="s">
        <v>57</v>
      </c>
      <c r="E39" s="9"/>
      <c r="F39" s="9" t="s">
        <v>58</v>
      </c>
      <c r="G39" s="24">
        <v>200000</v>
      </c>
      <c r="H39" s="29">
        <v>4106.5</v>
      </c>
      <c r="I39" s="29">
        <v>1.46</v>
      </c>
      <c r="J39" s="12"/>
    </row>
    <row r="40" spans="2:10" x14ac:dyDescent="0.25">
      <c r="B40" s="11" t="s">
        <v>130</v>
      </c>
      <c r="C40" s="53" t="s">
        <v>131</v>
      </c>
      <c r="D40" s="50" t="s">
        <v>132</v>
      </c>
      <c r="E40" s="9"/>
      <c r="F40" s="9" t="s">
        <v>44</v>
      </c>
      <c r="G40" s="24">
        <v>800000</v>
      </c>
      <c r="H40" s="29">
        <v>4092.4</v>
      </c>
      <c r="I40" s="29">
        <v>1.46</v>
      </c>
      <c r="J40" s="12"/>
    </row>
    <row r="41" spans="2:10" x14ac:dyDescent="0.25">
      <c r="B41" s="11" t="s">
        <v>237</v>
      </c>
      <c r="C41" s="53" t="s">
        <v>238</v>
      </c>
      <c r="D41" s="50" t="s">
        <v>239</v>
      </c>
      <c r="E41" s="9"/>
      <c r="F41" s="9" t="s">
        <v>213</v>
      </c>
      <c r="G41" s="24">
        <v>6000</v>
      </c>
      <c r="H41" s="29">
        <v>3803.82</v>
      </c>
      <c r="I41" s="29">
        <v>1.35</v>
      </c>
      <c r="J41" s="12"/>
    </row>
    <row r="42" spans="2:10" x14ac:dyDescent="0.25">
      <c r="B42" s="11" t="s">
        <v>240</v>
      </c>
      <c r="C42" s="53" t="s">
        <v>241</v>
      </c>
      <c r="D42" s="50" t="s">
        <v>242</v>
      </c>
      <c r="E42" s="9"/>
      <c r="F42" s="9" t="s">
        <v>153</v>
      </c>
      <c r="G42" s="24">
        <v>200000</v>
      </c>
      <c r="H42" s="29">
        <v>3797.2</v>
      </c>
      <c r="I42" s="29">
        <v>1.35</v>
      </c>
      <c r="J42" s="12"/>
    </row>
    <row r="43" spans="2:10" x14ac:dyDescent="0.25">
      <c r="B43" s="11" t="s">
        <v>243</v>
      </c>
      <c r="C43" s="53" t="s">
        <v>244</v>
      </c>
      <c r="D43" s="50" t="s">
        <v>245</v>
      </c>
      <c r="E43" s="9"/>
      <c r="F43" s="9" t="s">
        <v>217</v>
      </c>
      <c r="G43" s="24">
        <v>5126086</v>
      </c>
      <c r="H43" s="29">
        <v>3757.42</v>
      </c>
      <c r="I43" s="29">
        <v>1.34</v>
      </c>
      <c r="J43" s="12"/>
    </row>
    <row r="44" spans="2:10" x14ac:dyDescent="0.25">
      <c r="B44" s="11" t="s">
        <v>144</v>
      </c>
      <c r="C44" s="53" t="s">
        <v>145</v>
      </c>
      <c r="D44" s="50" t="s">
        <v>146</v>
      </c>
      <c r="E44" s="9"/>
      <c r="F44" s="9" t="s">
        <v>100</v>
      </c>
      <c r="G44" s="24">
        <v>150000</v>
      </c>
      <c r="H44" s="29">
        <v>3650.33</v>
      </c>
      <c r="I44" s="29">
        <v>1.3</v>
      </c>
      <c r="J44" s="12"/>
    </row>
    <row r="45" spans="2:10" x14ac:dyDescent="0.25">
      <c r="B45" s="11" t="s">
        <v>246</v>
      </c>
      <c r="C45" s="53" t="s">
        <v>247</v>
      </c>
      <c r="D45" s="50" t="s">
        <v>248</v>
      </c>
      <c r="E45" s="9"/>
      <c r="F45" s="9" t="s">
        <v>81</v>
      </c>
      <c r="G45" s="24">
        <v>1129077</v>
      </c>
      <c r="H45" s="29">
        <v>3558.29</v>
      </c>
      <c r="I45" s="29">
        <v>1.27</v>
      </c>
      <c r="J45" s="12"/>
    </row>
    <row r="46" spans="2:10" x14ac:dyDescent="0.25">
      <c r="B46" s="11" t="s">
        <v>249</v>
      </c>
      <c r="C46" s="53" t="s">
        <v>250</v>
      </c>
      <c r="D46" s="50" t="s">
        <v>251</v>
      </c>
      <c r="E46" s="9"/>
      <c r="F46" s="9" t="s">
        <v>117</v>
      </c>
      <c r="G46" s="24">
        <v>2243000</v>
      </c>
      <c r="H46" s="29">
        <v>3552.91</v>
      </c>
      <c r="I46" s="29">
        <v>1.27</v>
      </c>
      <c r="J46" s="12"/>
    </row>
    <row r="47" spans="2:10" x14ac:dyDescent="0.25">
      <c r="B47" s="11" t="s">
        <v>252</v>
      </c>
      <c r="C47" s="53" t="s">
        <v>253</v>
      </c>
      <c r="D47" s="50" t="s">
        <v>254</v>
      </c>
      <c r="E47" s="9"/>
      <c r="F47" s="9" t="s">
        <v>255</v>
      </c>
      <c r="G47" s="24">
        <v>1000000</v>
      </c>
      <c r="H47" s="29">
        <v>3369</v>
      </c>
      <c r="I47" s="29">
        <v>1.2</v>
      </c>
      <c r="J47" s="12"/>
    </row>
    <row r="48" spans="2:10" x14ac:dyDescent="0.25">
      <c r="B48" s="11" t="s">
        <v>256</v>
      </c>
      <c r="C48" s="53" t="s">
        <v>257</v>
      </c>
      <c r="D48" s="50" t="s">
        <v>258</v>
      </c>
      <c r="E48" s="9"/>
      <c r="F48" s="9" t="s">
        <v>259</v>
      </c>
      <c r="G48" s="24">
        <v>1214084</v>
      </c>
      <c r="H48" s="29">
        <v>3336.3</v>
      </c>
      <c r="I48" s="29">
        <v>1.19</v>
      </c>
      <c r="J48" s="12"/>
    </row>
    <row r="49" spans="2:10" x14ac:dyDescent="0.25">
      <c r="B49" s="11" t="s">
        <v>260</v>
      </c>
      <c r="C49" s="53" t="s">
        <v>261</v>
      </c>
      <c r="D49" s="50" t="s">
        <v>262</v>
      </c>
      <c r="E49" s="9"/>
      <c r="F49" s="9" t="s">
        <v>213</v>
      </c>
      <c r="G49" s="24">
        <v>350000</v>
      </c>
      <c r="H49" s="29">
        <v>3241.88</v>
      </c>
      <c r="I49" s="29">
        <v>1.1499999999999999</v>
      </c>
      <c r="J49" s="12"/>
    </row>
    <row r="50" spans="2:10" x14ac:dyDescent="0.25">
      <c r="B50" s="11" t="s">
        <v>263</v>
      </c>
      <c r="C50" s="53" t="s">
        <v>264</v>
      </c>
      <c r="D50" s="50" t="s">
        <v>265</v>
      </c>
      <c r="E50" s="9"/>
      <c r="F50" s="9" t="s">
        <v>227</v>
      </c>
      <c r="G50" s="24">
        <v>3213716</v>
      </c>
      <c r="H50" s="29">
        <v>3014.47</v>
      </c>
      <c r="I50" s="29">
        <v>1.07</v>
      </c>
      <c r="J50" s="12"/>
    </row>
    <row r="51" spans="2:10" x14ac:dyDescent="0.25">
      <c r="B51" s="11" t="s">
        <v>266</v>
      </c>
      <c r="C51" s="53" t="s">
        <v>267</v>
      </c>
      <c r="D51" s="50" t="s">
        <v>268</v>
      </c>
      <c r="E51" s="9"/>
      <c r="F51" s="9" t="s">
        <v>40</v>
      </c>
      <c r="G51" s="24">
        <v>3250000</v>
      </c>
      <c r="H51" s="29">
        <v>2889.25</v>
      </c>
      <c r="I51" s="29">
        <v>1.03</v>
      </c>
      <c r="J51" s="12"/>
    </row>
    <row r="52" spans="2:10" x14ac:dyDescent="0.25">
      <c r="B52" s="11" t="s">
        <v>269</v>
      </c>
      <c r="C52" s="53" t="s">
        <v>270</v>
      </c>
      <c r="D52" s="50" t="s">
        <v>271</v>
      </c>
      <c r="E52" s="9"/>
      <c r="F52" s="9" t="s">
        <v>48</v>
      </c>
      <c r="G52" s="24">
        <v>561470</v>
      </c>
      <c r="H52" s="29">
        <v>2785.73</v>
      </c>
      <c r="I52" s="29">
        <v>0.99</v>
      </c>
      <c r="J52" s="12"/>
    </row>
    <row r="53" spans="2:10" x14ac:dyDescent="0.25">
      <c r="B53" s="11" t="s">
        <v>157</v>
      </c>
      <c r="C53" s="53" t="s">
        <v>158</v>
      </c>
      <c r="D53" s="50" t="s">
        <v>159</v>
      </c>
      <c r="E53" s="9"/>
      <c r="F53" s="9" t="s">
        <v>160</v>
      </c>
      <c r="G53" s="24">
        <v>1000000</v>
      </c>
      <c r="H53" s="29">
        <v>2715</v>
      </c>
      <c r="I53" s="29">
        <v>0.97</v>
      </c>
      <c r="J53" s="12"/>
    </row>
    <row r="54" spans="2:10" x14ac:dyDescent="0.25">
      <c r="B54" s="11" t="s">
        <v>272</v>
      </c>
      <c r="C54" s="53" t="s">
        <v>273</v>
      </c>
      <c r="D54" s="50" t="s">
        <v>274</v>
      </c>
      <c r="E54" s="9"/>
      <c r="F54" s="9" t="s">
        <v>48</v>
      </c>
      <c r="G54" s="24">
        <v>676561</v>
      </c>
      <c r="H54" s="29">
        <v>2694.74</v>
      </c>
      <c r="I54" s="29">
        <v>0.96</v>
      </c>
      <c r="J54" s="12"/>
    </row>
    <row r="55" spans="2:10" x14ac:dyDescent="0.25">
      <c r="B55" s="11" t="s">
        <v>275</v>
      </c>
      <c r="C55" s="53" t="s">
        <v>276</v>
      </c>
      <c r="D55" s="50" t="s">
        <v>277</v>
      </c>
      <c r="E55" s="9"/>
      <c r="F55" s="9" t="s">
        <v>44</v>
      </c>
      <c r="G55" s="24">
        <v>2000000</v>
      </c>
      <c r="H55" s="29">
        <v>2628</v>
      </c>
      <c r="I55" s="29">
        <v>0.94</v>
      </c>
      <c r="J55" s="12"/>
    </row>
    <row r="56" spans="2:10" x14ac:dyDescent="0.25">
      <c r="B56" s="11" t="s">
        <v>45</v>
      </c>
      <c r="C56" s="53" t="s">
        <v>46</v>
      </c>
      <c r="D56" s="50" t="s">
        <v>47</v>
      </c>
      <c r="E56" s="9"/>
      <c r="F56" s="9" t="s">
        <v>48</v>
      </c>
      <c r="G56" s="24">
        <v>59000</v>
      </c>
      <c r="H56" s="29">
        <v>2403.7800000000002</v>
      </c>
      <c r="I56" s="29">
        <v>0.86</v>
      </c>
      <c r="J56" s="12"/>
    </row>
    <row r="57" spans="2:10" x14ac:dyDescent="0.25">
      <c r="B57" s="11" t="s">
        <v>278</v>
      </c>
      <c r="C57" s="53" t="s">
        <v>279</v>
      </c>
      <c r="D57" s="50" t="s">
        <v>280</v>
      </c>
      <c r="E57" s="9"/>
      <c r="F57" s="9" t="s">
        <v>153</v>
      </c>
      <c r="G57" s="24">
        <v>300000</v>
      </c>
      <c r="H57" s="29">
        <v>2401.9499999999998</v>
      </c>
      <c r="I57" s="29">
        <v>0.86</v>
      </c>
      <c r="J57" s="12"/>
    </row>
    <row r="58" spans="2:10" x14ac:dyDescent="0.25">
      <c r="B58" s="11" t="s">
        <v>281</v>
      </c>
      <c r="C58" s="53" t="s">
        <v>282</v>
      </c>
      <c r="D58" s="50" t="s">
        <v>283</v>
      </c>
      <c r="E58" s="9"/>
      <c r="F58" s="9" t="s">
        <v>40</v>
      </c>
      <c r="G58" s="24">
        <v>1000000</v>
      </c>
      <c r="H58" s="29">
        <v>2248</v>
      </c>
      <c r="I58" s="29">
        <v>0.8</v>
      </c>
      <c r="J58" s="12"/>
    </row>
    <row r="59" spans="2:10" x14ac:dyDescent="0.25">
      <c r="B59" s="11" t="s">
        <v>284</v>
      </c>
      <c r="C59" s="53" t="s">
        <v>285</v>
      </c>
      <c r="D59" s="50" t="s">
        <v>286</v>
      </c>
      <c r="E59" s="9"/>
      <c r="F59" s="9" t="s">
        <v>100</v>
      </c>
      <c r="G59" s="24">
        <v>3000000</v>
      </c>
      <c r="H59" s="29">
        <v>2140.5</v>
      </c>
      <c r="I59" s="29">
        <v>0.76</v>
      </c>
      <c r="J59" s="12"/>
    </row>
    <row r="60" spans="2:10" x14ac:dyDescent="0.25">
      <c r="B60" s="11" t="s">
        <v>287</v>
      </c>
      <c r="C60" s="53" t="s">
        <v>288</v>
      </c>
      <c r="D60" s="50" t="s">
        <v>289</v>
      </c>
      <c r="E60" s="9"/>
      <c r="F60" s="9" t="s">
        <v>217</v>
      </c>
      <c r="G60" s="24">
        <v>6335934</v>
      </c>
      <c r="H60" s="29">
        <v>1564.98</v>
      </c>
      <c r="I60" s="29">
        <v>0.56000000000000005</v>
      </c>
      <c r="J60" s="12"/>
    </row>
    <row r="61" spans="2:10" x14ac:dyDescent="0.25">
      <c r="B61" s="11" t="s">
        <v>290</v>
      </c>
      <c r="C61" s="53" t="s">
        <v>291</v>
      </c>
      <c r="D61" s="50" t="s">
        <v>292</v>
      </c>
      <c r="E61" s="9"/>
      <c r="F61" s="9" t="s">
        <v>117</v>
      </c>
      <c r="G61" s="24">
        <v>250000</v>
      </c>
      <c r="H61" s="29">
        <v>1161</v>
      </c>
      <c r="I61" s="29">
        <v>0.41</v>
      </c>
      <c r="J61" s="12"/>
    </row>
    <row r="62" spans="2:10" x14ac:dyDescent="0.25">
      <c r="B62" s="11" t="s">
        <v>293</v>
      </c>
      <c r="C62" s="53" t="s">
        <v>294</v>
      </c>
      <c r="D62" s="50" t="s">
        <v>295</v>
      </c>
      <c r="E62" s="9"/>
      <c r="F62" s="9" t="s">
        <v>81</v>
      </c>
      <c r="G62" s="24">
        <v>1682520</v>
      </c>
      <c r="H62" s="29">
        <v>191.81</v>
      </c>
      <c r="I62" s="29">
        <v>7.0000000000000007E-2</v>
      </c>
      <c r="J62" s="12"/>
    </row>
    <row r="63" spans="2:10" x14ac:dyDescent="0.25">
      <c r="B63" s="11" t="s">
        <v>296</v>
      </c>
      <c r="C63" s="53" t="s">
        <v>297</v>
      </c>
      <c r="D63" s="50" t="s">
        <v>298</v>
      </c>
      <c r="E63" s="9"/>
      <c r="F63" s="9" t="s">
        <v>81</v>
      </c>
      <c r="G63" s="24">
        <v>20630</v>
      </c>
      <c r="H63" s="29">
        <v>91.18</v>
      </c>
      <c r="I63" s="29">
        <v>0.03</v>
      </c>
      <c r="J63" s="12" t="s">
        <v>3700</v>
      </c>
    </row>
    <row r="64" spans="2:10" x14ac:dyDescent="0.25">
      <c r="C64" s="56" t="s">
        <v>161</v>
      </c>
      <c r="D64" s="50"/>
      <c r="E64" s="9"/>
      <c r="F64" s="9"/>
      <c r="G64" s="24"/>
      <c r="H64" s="30">
        <v>272579.78000000003</v>
      </c>
      <c r="I64" s="30">
        <v>97.11</v>
      </c>
      <c r="J64" s="12"/>
    </row>
    <row r="65" spans="2:10" x14ac:dyDescent="0.25">
      <c r="C65" s="53"/>
      <c r="D65" s="50"/>
      <c r="E65" s="9"/>
      <c r="F65" s="9"/>
      <c r="G65" s="24"/>
      <c r="H65" s="29"/>
      <c r="I65" s="29"/>
      <c r="J65" s="12"/>
    </row>
    <row r="66" spans="2:10" x14ac:dyDescent="0.25">
      <c r="C66" s="55" t="s">
        <v>3</v>
      </c>
      <c r="D66" s="50"/>
      <c r="E66" s="9"/>
      <c r="F66" s="9"/>
      <c r="G66" s="24"/>
      <c r="H66" s="29"/>
      <c r="I66" s="29"/>
      <c r="J66" s="12"/>
    </row>
    <row r="67" spans="2:10" x14ac:dyDescent="0.25">
      <c r="B67" s="11" t="s">
        <v>302</v>
      </c>
      <c r="C67" s="53" t="s">
        <v>303</v>
      </c>
      <c r="D67" s="50" t="s">
        <v>304</v>
      </c>
      <c r="E67" s="9"/>
      <c r="F67" s="9" t="s">
        <v>58</v>
      </c>
      <c r="G67" s="24">
        <v>250</v>
      </c>
      <c r="H67" s="59">
        <v>0</v>
      </c>
      <c r="I67" s="29" t="s">
        <v>3688</v>
      </c>
      <c r="J67" s="12" t="s">
        <v>3691</v>
      </c>
    </row>
    <row r="68" spans="2:10" x14ac:dyDescent="0.25">
      <c r="B68" s="11" t="s">
        <v>165</v>
      </c>
      <c r="C68" s="53" t="s">
        <v>166</v>
      </c>
      <c r="D68" s="50" t="s">
        <v>167</v>
      </c>
      <c r="E68" s="9"/>
      <c r="F68" s="9" t="s">
        <v>58</v>
      </c>
      <c r="G68" s="24">
        <v>500000</v>
      </c>
      <c r="H68" s="59">
        <v>0</v>
      </c>
      <c r="I68" s="29" t="s">
        <v>3688</v>
      </c>
      <c r="J68" s="12" t="s">
        <v>3691</v>
      </c>
    </row>
    <row r="69" spans="2:10" x14ac:dyDescent="0.25">
      <c r="B69" s="11" t="s">
        <v>162</v>
      </c>
      <c r="C69" s="53" t="s">
        <v>163</v>
      </c>
      <c r="D69" s="50" t="s">
        <v>164</v>
      </c>
      <c r="E69" s="9"/>
      <c r="F69" s="9" t="s">
        <v>58</v>
      </c>
      <c r="G69" s="24">
        <v>81000</v>
      </c>
      <c r="H69" s="59">
        <v>0</v>
      </c>
      <c r="I69" s="29" t="s">
        <v>3688</v>
      </c>
      <c r="J69" s="12" t="s">
        <v>3691</v>
      </c>
    </row>
    <row r="70" spans="2:10" x14ac:dyDescent="0.25">
      <c r="B70" s="11" t="s">
        <v>299</v>
      </c>
      <c r="C70" s="53" t="s">
        <v>300</v>
      </c>
      <c r="D70" s="50" t="s">
        <v>301</v>
      </c>
      <c r="E70" s="9"/>
      <c r="F70" s="9" t="s">
        <v>255</v>
      </c>
      <c r="G70" s="24">
        <v>452200</v>
      </c>
      <c r="H70" s="59">
        <v>0</v>
      </c>
      <c r="I70" s="29" t="s">
        <v>3688</v>
      </c>
      <c r="J70" s="12" t="s">
        <v>3691</v>
      </c>
    </row>
    <row r="71" spans="2:10" x14ac:dyDescent="0.25">
      <c r="C71" s="56" t="s">
        <v>161</v>
      </c>
      <c r="D71" s="50"/>
      <c r="E71" s="9"/>
      <c r="F71" s="9"/>
      <c r="G71" s="24"/>
      <c r="H71" s="60">
        <v>0</v>
      </c>
      <c r="I71" s="30" t="s">
        <v>3688</v>
      </c>
      <c r="J71" s="12"/>
    </row>
    <row r="72" spans="2:10" x14ac:dyDescent="0.25">
      <c r="C72" s="53"/>
      <c r="D72" s="50"/>
      <c r="E72" s="9"/>
      <c r="F72" s="9"/>
      <c r="G72" s="24"/>
      <c r="H72" s="29"/>
      <c r="I72" s="29"/>
      <c r="J72" s="12"/>
    </row>
    <row r="73" spans="2:10" x14ac:dyDescent="0.25">
      <c r="C73" s="56" t="s">
        <v>4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2:10" x14ac:dyDescent="0.25">
      <c r="C74" s="53"/>
      <c r="D74" s="50"/>
      <c r="E74" s="9"/>
      <c r="F74" s="9"/>
      <c r="G74" s="24"/>
      <c r="H74" s="29"/>
      <c r="I74" s="29"/>
      <c r="J74" s="12"/>
    </row>
    <row r="75" spans="2:10" x14ac:dyDescent="0.25">
      <c r="C75" s="56" t="s">
        <v>5</v>
      </c>
      <c r="D75" s="50"/>
      <c r="E75" s="9"/>
      <c r="F75" s="9"/>
      <c r="G75" s="24"/>
      <c r="H75" s="29"/>
      <c r="I75" s="29"/>
      <c r="J75" s="12"/>
    </row>
    <row r="76" spans="2:10" x14ac:dyDescent="0.25">
      <c r="C76" s="53"/>
      <c r="D76" s="50"/>
      <c r="E76" s="9"/>
      <c r="F76" s="9"/>
      <c r="G76" s="24"/>
      <c r="H76" s="29"/>
      <c r="I76" s="29"/>
      <c r="J76" s="12"/>
    </row>
    <row r="77" spans="2:10" x14ac:dyDescent="0.25">
      <c r="C77" s="56" t="s">
        <v>6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2:10" x14ac:dyDescent="0.25">
      <c r="C78" s="53"/>
      <c r="D78" s="50"/>
      <c r="E78" s="9"/>
      <c r="F78" s="9"/>
      <c r="G78" s="24"/>
      <c r="H78" s="29"/>
      <c r="I78" s="29"/>
      <c r="J78" s="12"/>
    </row>
    <row r="79" spans="2:10" x14ac:dyDescent="0.25">
      <c r="C79" s="56" t="s">
        <v>7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53"/>
      <c r="D80" s="50"/>
      <c r="E80" s="9"/>
      <c r="F80" s="9"/>
      <c r="G80" s="24"/>
      <c r="H80" s="29"/>
      <c r="I80" s="29"/>
      <c r="J80" s="12"/>
    </row>
    <row r="81" spans="3:10" x14ac:dyDescent="0.25">
      <c r="C81" s="56" t="s">
        <v>8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3:10" x14ac:dyDescent="0.25">
      <c r="C82" s="53"/>
      <c r="D82" s="50"/>
      <c r="E82" s="9"/>
      <c r="F82" s="9"/>
      <c r="G82" s="24"/>
      <c r="H82" s="29"/>
      <c r="I82" s="29"/>
      <c r="J82" s="12"/>
    </row>
    <row r="83" spans="3:10" x14ac:dyDescent="0.25">
      <c r="C83" s="56" t="s">
        <v>9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3:10" x14ac:dyDescent="0.25">
      <c r="C84" s="53"/>
      <c r="D84" s="50"/>
      <c r="E84" s="9"/>
      <c r="F84" s="9"/>
      <c r="G84" s="24"/>
      <c r="H84" s="29"/>
      <c r="I84" s="29"/>
      <c r="J84" s="12"/>
    </row>
    <row r="85" spans="3:10" x14ac:dyDescent="0.25">
      <c r="C85" s="56" t="s">
        <v>10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3:10" x14ac:dyDescent="0.25">
      <c r="C86" s="53"/>
      <c r="D86" s="50"/>
      <c r="E86" s="9"/>
      <c r="F86" s="9"/>
      <c r="G86" s="24"/>
      <c r="H86" s="29"/>
      <c r="I86" s="29"/>
      <c r="J86" s="12"/>
    </row>
    <row r="87" spans="3:10" x14ac:dyDescent="0.25">
      <c r="C87" s="56" t="s">
        <v>11</v>
      </c>
      <c r="D87" s="50"/>
      <c r="E87" s="9"/>
      <c r="F87" s="9"/>
      <c r="G87" s="24"/>
      <c r="H87" s="29"/>
      <c r="I87" s="29"/>
      <c r="J87" s="12"/>
    </row>
    <row r="88" spans="3:10" x14ac:dyDescent="0.25">
      <c r="C88" s="53"/>
      <c r="D88" s="50"/>
      <c r="E88" s="9"/>
      <c r="F88" s="9"/>
      <c r="G88" s="24"/>
      <c r="H88" s="29"/>
      <c r="I88" s="29"/>
      <c r="J88" s="12"/>
    </row>
    <row r="89" spans="3:10" x14ac:dyDescent="0.25">
      <c r="C89" s="56" t="s">
        <v>13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3:10" x14ac:dyDescent="0.25">
      <c r="C90" s="53"/>
      <c r="D90" s="50"/>
      <c r="E90" s="9"/>
      <c r="F90" s="9"/>
      <c r="G90" s="24"/>
      <c r="H90" s="29"/>
      <c r="I90" s="29"/>
      <c r="J90" s="12"/>
    </row>
    <row r="91" spans="3:10" x14ac:dyDescent="0.25">
      <c r="C91" s="56" t="s">
        <v>14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3:10" x14ac:dyDescent="0.25">
      <c r="C92" s="53"/>
      <c r="D92" s="50"/>
      <c r="E92" s="9"/>
      <c r="F92" s="9"/>
      <c r="G92" s="24"/>
      <c r="H92" s="29"/>
      <c r="I92" s="29"/>
      <c r="J92" s="12"/>
    </row>
    <row r="93" spans="3:10" x14ac:dyDescent="0.25">
      <c r="C93" s="56" t="s">
        <v>15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3:10" x14ac:dyDescent="0.25">
      <c r="C94" s="53"/>
      <c r="D94" s="50"/>
      <c r="E94" s="9"/>
      <c r="F94" s="9"/>
      <c r="G94" s="24"/>
      <c r="H94" s="29"/>
      <c r="I94" s="29"/>
      <c r="J94" s="12"/>
    </row>
    <row r="95" spans="3:10" x14ac:dyDescent="0.25">
      <c r="C95" s="56" t="s">
        <v>16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3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17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4" t="s">
        <v>18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A99" s="33"/>
      <c r="B99" s="33"/>
      <c r="C99" s="54"/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4" t="s">
        <v>19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A101" s="33"/>
      <c r="B101" s="33"/>
      <c r="C101" s="54"/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4" t="s">
        <v>20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A103" s="33"/>
      <c r="B103" s="33"/>
      <c r="C103" s="54"/>
      <c r="D103" s="50"/>
      <c r="E103" s="9"/>
      <c r="F103" s="9"/>
      <c r="G103" s="24"/>
      <c r="H103" s="29"/>
      <c r="I103" s="29"/>
      <c r="J103" s="12"/>
    </row>
    <row r="104" spans="1:10" x14ac:dyDescent="0.25">
      <c r="A104" s="33"/>
      <c r="B104" s="33"/>
      <c r="C104" s="54" t="s">
        <v>21</v>
      </c>
      <c r="D104" s="50"/>
      <c r="E104" s="9"/>
      <c r="F104" s="9"/>
      <c r="G104" s="24"/>
      <c r="H104" s="29" t="s">
        <v>2</v>
      </c>
      <c r="I104" s="29" t="s">
        <v>2</v>
      </c>
      <c r="J104" s="12"/>
    </row>
    <row r="105" spans="1:10" x14ac:dyDescent="0.25">
      <c r="A105" s="33"/>
      <c r="B105" s="33"/>
      <c r="C105" s="54"/>
      <c r="D105" s="50"/>
      <c r="E105" s="9"/>
      <c r="F105" s="9"/>
      <c r="G105" s="24"/>
      <c r="H105" s="29"/>
      <c r="I105" s="29"/>
      <c r="J105" s="12"/>
    </row>
    <row r="106" spans="1:10" x14ac:dyDescent="0.25">
      <c r="C106" s="55" t="s">
        <v>22</v>
      </c>
      <c r="D106" s="50"/>
      <c r="E106" s="9"/>
      <c r="F106" s="9"/>
      <c r="G106" s="24"/>
      <c r="H106" s="29"/>
      <c r="I106" s="29"/>
      <c r="J106" s="12"/>
    </row>
    <row r="107" spans="1:10" x14ac:dyDescent="0.25">
      <c r="B107" s="11" t="s">
        <v>174</v>
      </c>
      <c r="C107" s="53" t="s">
        <v>175</v>
      </c>
      <c r="D107" s="50"/>
      <c r="E107" s="9"/>
      <c r="F107" s="9"/>
      <c r="G107" s="24"/>
      <c r="H107" s="29">
        <v>7951.02</v>
      </c>
      <c r="I107" s="29">
        <v>2.83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7951.02</v>
      </c>
      <c r="I108" s="30">
        <v>2.83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A110" s="15"/>
      <c r="B110" s="33"/>
      <c r="C110" s="54" t="s">
        <v>23</v>
      </c>
      <c r="D110" s="50"/>
      <c r="E110" s="9"/>
      <c r="F110" s="9"/>
      <c r="G110" s="24"/>
      <c r="H110" s="29"/>
      <c r="I110" s="29"/>
      <c r="J110" s="12"/>
    </row>
    <row r="111" spans="1:10" x14ac:dyDescent="0.25">
      <c r="A111" s="33"/>
      <c r="B111" s="33"/>
      <c r="C111" s="57" t="s">
        <v>3687</v>
      </c>
      <c r="D111" s="50"/>
      <c r="E111" s="9"/>
      <c r="F111" s="9"/>
      <c r="G111" s="24"/>
      <c r="H111" s="29">
        <v>1000</v>
      </c>
      <c r="I111" s="29">
        <v>0.36</v>
      </c>
      <c r="J111" s="12"/>
    </row>
    <row r="112" spans="1:10" x14ac:dyDescent="0.25">
      <c r="B112" s="11"/>
      <c r="C112" s="53" t="s">
        <v>176</v>
      </c>
      <c r="D112" s="50"/>
      <c r="E112" s="9"/>
      <c r="F112" s="9"/>
      <c r="G112" s="24"/>
      <c r="H112" s="29">
        <v>-720.81999999999994</v>
      </c>
      <c r="I112" s="29">
        <v>-0.3</v>
      </c>
      <c r="J112" s="12"/>
    </row>
    <row r="113" spans="3:10" x14ac:dyDescent="0.25">
      <c r="C113" s="56" t="s">
        <v>161</v>
      </c>
      <c r="D113" s="50"/>
      <c r="E113" s="9"/>
      <c r="F113" s="9"/>
      <c r="G113" s="24"/>
      <c r="H113" s="30">
        <v>279.18</v>
      </c>
      <c r="I113" s="30">
        <v>6.0000000000000005E-2</v>
      </c>
      <c r="J113" s="12"/>
    </row>
    <row r="114" spans="3:10" x14ac:dyDescent="0.25">
      <c r="C114" s="53"/>
      <c r="D114" s="50"/>
      <c r="E114" s="9"/>
      <c r="F114" s="9"/>
      <c r="G114" s="24"/>
      <c r="H114" s="29"/>
      <c r="I114" s="29"/>
      <c r="J114" s="12"/>
    </row>
    <row r="115" spans="3:10" x14ac:dyDescent="0.25">
      <c r="C115" s="58" t="s">
        <v>177</v>
      </c>
      <c r="D115" s="51"/>
      <c r="E115" s="6"/>
      <c r="F115" s="7"/>
      <c r="G115" s="25"/>
      <c r="H115" s="31">
        <v>280809.98</v>
      </c>
      <c r="I115" s="31">
        <f>SUMIFS(I:I,C:C,"Total")</f>
        <v>100</v>
      </c>
      <c r="J115" s="8"/>
    </row>
    <row r="118" spans="3:10" x14ac:dyDescent="0.25">
      <c r="C118" s="1" t="s">
        <v>178</v>
      </c>
    </row>
    <row r="119" spans="3:10" x14ac:dyDescent="0.25">
      <c r="C119" s="2" t="s">
        <v>179</v>
      </c>
    </row>
    <row r="120" spans="3:10" x14ac:dyDescent="0.25">
      <c r="C120" s="2" t="s">
        <v>180</v>
      </c>
    </row>
    <row r="121" spans="3:10" x14ac:dyDescent="0.25">
      <c r="C12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2"/>
  <sheetViews>
    <sheetView showGridLines="0" zoomScale="90" zoomScaleNormal="90" workbookViewId="0">
      <pane ySplit="6" topLeftCell="A64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1905</v>
      </c>
      <c r="J2" s="34" t="s">
        <v>3592</v>
      </c>
    </row>
    <row r="3" spans="1:10" ht="16.5" x14ac:dyDescent="0.3">
      <c r="C3" s="1" t="s">
        <v>26</v>
      </c>
      <c r="D3" s="26" t="s">
        <v>1906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41</v>
      </c>
      <c r="C10" s="53" t="s">
        <v>42</v>
      </c>
      <c r="D10" s="50" t="s">
        <v>43</v>
      </c>
      <c r="E10" s="9"/>
      <c r="F10" s="9" t="s">
        <v>44</v>
      </c>
      <c r="G10" s="24">
        <v>2677000</v>
      </c>
      <c r="H10" s="29">
        <v>41524.29</v>
      </c>
      <c r="I10" s="29">
        <v>7.79</v>
      </c>
      <c r="J10" s="12"/>
    </row>
    <row r="11" spans="1:10" x14ac:dyDescent="0.25">
      <c r="B11" s="11" t="s">
        <v>72</v>
      </c>
      <c r="C11" s="53" t="s">
        <v>73</v>
      </c>
      <c r="D11" s="50" t="s">
        <v>74</v>
      </c>
      <c r="E11" s="9"/>
      <c r="F11" s="9" t="s">
        <v>48</v>
      </c>
      <c r="G11" s="24">
        <v>1714500</v>
      </c>
      <c r="H11" s="29">
        <v>39386.35</v>
      </c>
      <c r="I11" s="29">
        <v>7.39</v>
      </c>
      <c r="J11" s="12"/>
    </row>
    <row r="12" spans="1:10" x14ac:dyDescent="0.25">
      <c r="B12" s="11" t="s">
        <v>37</v>
      </c>
      <c r="C12" s="53" t="s">
        <v>38</v>
      </c>
      <c r="D12" s="50" t="s">
        <v>39</v>
      </c>
      <c r="E12" s="9"/>
      <c r="F12" s="9" t="s">
        <v>40</v>
      </c>
      <c r="G12" s="24">
        <v>2261500</v>
      </c>
      <c r="H12" s="29">
        <v>28832.99</v>
      </c>
      <c r="I12" s="29">
        <v>5.41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6945000</v>
      </c>
      <c r="H13" s="29">
        <v>23741.48</v>
      </c>
      <c r="I13" s="29">
        <v>4.45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2380800</v>
      </c>
      <c r="H14" s="29">
        <v>17595.3</v>
      </c>
      <c r="I14" s="29">
        <v>3.3</v>
      </c>
      <c r="J14" s="12"/>
    </row>
    <row r="15" spans="1:10" x14ac:dyDescent="0.25">
      <c r="B15" s="11" t="s">
        <v>307</v>
      </c>
      <c r="C15" s="53" t="s">
        <v>308</v>
      </c>
      <c r="D15" s="50" t="s">
        <v>309</v>
      </c>
      <c r="E15" s="9"/>
      <c r="F15" s="9" t="s">
        <v>81</v>
      </c>
      <c r="G15" s="24">
        <v>6429600</v>
      </c>
      <c r="H15" s="29">
        <v>15842.53</v>
      </c>
      <c r="I15" s="29">
        <v>2.97</v>
      </c>
      <c r="J15" s="12"/>
    </row>
    <row r="16" spans="1:10" x14ac:dyDescent="0.25">
      <c r="B16" s="11" t="s">
        <v>45</v>
      </c>
      <c r="C16" s="53" t="s">
        <v>46</v>
      </c>
      <c r="D16" s="50" t="s">
        <v>47</v>
      </c>
      <c r="E16" s="9"/>
      <c r="F16" s="9" t="s">
        <v>48</v>
      </c>
      <c r="G16" s="24">
        <v>253500</v>
      </c>
      <c r="H16" s="29">
        <v>10328.1</v>
      </c>
      <c r="I16" s="29">
        <v>1.94</v>
      </c>
      <c r="J16" s="12"/>
    </row>
    <row r="17" spans="2:10" x14ac:dyDescent="0.25">
      <c r="B17" s="11" t="s">
        <v>822</v>
      </c>
      <c r="C17" s="53" t="s">
        <v>823</v>
      </c>
      <c r="D17" s="50" t="s">
        <v>824</v>
      </c>
      <c r="E17" s="9"/>
      <c r="F17" s="9" t="s">
        <v>153</v>
      </c>
      <c r="G17" s="24">
        <v>2101000</v>
      </c>
      <c r="H17" s="29">
        <v>9451.35</v>
      </c>
      <c r="I17" s="29">
        <v>1.77</v>
      </c>
      <c r="J17" s="12"/>
    </row>
    <row r="18" spans="2:10" x14ac:dyDescent="0.25">
      <c r="B18" s="11" t="s">
        <v>78</v>
      </c>
      <c r="C18" s="53" t="s">
        <v>79</v>
      </c>
      <c r="D18" s="50" t="s">
        <v>80</v>
      </c>
      <c r="E18" s="9"/>
      <c r="F18" s="9" t="s">
        <v>81</v>
      </c>
      <c r="G18" s="24">
        <v>527400</v>
      </c>
      <c r="H18" s="29">
        <v>8998.24</v>
      </c>
      <c r="I18" s="29">
        <v>1.69</v>
      </c>
      <c r="J18" s="12"/>
    </row>
    <row r="19" spans="2:10" x14ac:dyDescent="0.25">
      <c r="B19" s="11" t="s">
        <v>1848</v>
      </c>
      <c r="C19" s="53" t="s">
        <v>740</v>
      </c>
      <c r="D19" s="50" t="s">
        <v>1849</v>
      </c>
      <c r="E19" s="9"/>
      <c r="F19" s="9" t="s">
        <v>48</v>
      </c>
      <c r="G19" s="24">
        <v>784800</v>
      </c>
      <c r="H19" s="29">
        <v>8846.27</v>
      </c>
      <c r="I19" s="29">
        <v>1.66</v>
      </c>
      <c r="J19" s="12"/>
    </row>
    <row r="20" spans="2:10" x14ac:dyDescent="0.25">
      <c r="B20" s="11" t="s">
        <v>480</v>
      </c>
      <c r="C20" s="53" t="s">
        <v>481</v>
      </c>
      <c r="D20" s="50" t="s">
        <v>482</v>
      </c>
      <c r="E20" s="9"/>
      <c r="F20" s="9" t="s">
        <v>113</v>
      </c>
      <c r="G20" s="24">
        <v>2125000</v>
      </c>
      <c r="H20" s="29">
        <v>8118.56</v>
      </c>
      <c r="I20" s="29">
        <v>1.52</v>
      </c>
      <c r="J20" s="12"/>
    </row>
    <row r="21" spans="2:10" x14ac:dyDescent="0.25">
      <c r="B21" s="11" t="s">
        <v>923</v>
      </c>
      <c r="C21" s="53" t="s">
        <v>924</v>
      </c>
      <c r="D21" s="50" t="s">
        <v>925</v>
      </c>
      <c r="E21" s="9"/>
      <c r="F21" s="9" t="s">
        <v>96</v>
      </c>
      <c r="G21" s="24">
        <v>997500</v>
      </c>
      <c r="H21" s="29">
        <v>7850.82</v>
      </c>
      <c r="I21" s="29">
        <v>1.47</v>
      </c>
      <c r="J21" s="12"/>
    </row>
    <row r="22" spans="2:10" x14ac:dyDescent="0.25">
      <c r="B22" s="11" t="s">
        <v>154</v>
      </c>
      <c r="C22" s="53" t="s">
        <v>155</v>
      </c>
      <c r="D22" s="50" t="s">
        <v>156</v>
      </c>
      <c r="E22" s="9"/>
      <c r="F22" s="9" t="s">
        <v>81</v>
      </c>
      <c r="G22" s="24">
        <v>381000</v>
      </c>
      <c r="H22" s="29">
        <v>7754.49</v>
      </c>
      <c r="I22" s="29">
        <v>1.45</v>
      </c>
      <c r="J22" s="12"/>
    </row>
    <row r="23" spans="2:10" x14ac:dyDescent="0.25">
      <c r="B23" s="11" t="s">
        <v>55</v>
      </c>
      <c r="C23" s="53" t="s">
        <v>56</v>
      </c>
      <c r="D23" s="50" t="s">
        <v>57</v>
      </c>
      <c r="E23" s="9"/>
      <c r="F23" s="9" t="s">
        <v>58</v>
      </c>
      <c r="G23" s="24">
        <v>348000</v>
      </c>
      <c r="H23" s="29">
        <v>7145.31</v>
      </c>
      <c r="I23" s="29">
        <v>1.34</v>
      </c>
      <c r="J23" s="12"/>
    </row>
    <row r="24" spans="2:10" x14ac:dyDescent="0.25">
      <c r="B24" s="11" t="s">
        <v>101</v>
      </c>
      <c r="C24" s="53" t="s">
        <v>102</v>
      </c>
      <c r="D24" s="50" t="s">
        <v>103</v>
      </c>
      <c r="E24" s="9"/>
      <c r="F24" s="9" t="s">
        <v>96</v>
      </c>
      <c r="G24" s="24">
        <v>166200</v>
      </c>
      <c r="H24" s="29">
        <v>7078.62</v>
      </c>
      <c r="I24" s="29">
        <v>1.33</v>
      </c>
      <c r="J24" s="12"/>
    </row>
    <row r="25" spans="2:10" x14ac:dyDescent="0.25">
      <c r="B25" s="11" t="s">
        <v>65</v>
      </c>
      <c r="C25" s="53" t="s">
        <v>66</v>
      </c>
      <c r="D25" s="50" t="s">
        <v>67</v>
      </c>
      <c r="E25" s="9"/>
      <c r="F25" s="9" t="s">
        <v>68</v>
      </c>
      <c r="G25" s="24">
        <v>530250</v>
      </c>
      <c r="H25" s="29">
        <v>7055.24</v>
      </c>
      <c r="I25" s="29">
        <v>1.32</v>
      </c>
      <c r="J25" s="12"/>
    </row>
    <row r="26" spans="2:10" x14ac:dyDescent="0.25">
      <c r="B26" s="11" t="s">
        <v>442</v>
      </c>
      <c r="C26" s="53" t="s">
        <v>443</v>
      </c>
      <c r="D26" s="50" t="s">
        <v>444</v>
      </c>
      <c r="E26" s="9"/>
      <c r="F26" s="9" t="s">
        <v>153</v>
      </c>
      <c r="G26" s="24">
        <v>211750</v>
      </c>
      <c r="H26" s="29">
        <v>6170.08</v>
      </c>
      <c r="I26" s="29">
        <v>1.1599999999999999</v>
      </c>
      <c r="J26" s="12"/>
    </row>
    <row r="27" spans="2:10" x14ac:dyDescent="0.25">
      <c r="B27" s="11" t="s">
        <v>59</v>
      </c>
      <c r="C27" s="53" t="s">
        <v>60</v>
      </c>
      <c r="D27" s="50" t="s">
        <v>61</v>
      </c>
      <c r="E27" s="9"/>
      <c r="F27" s="9" t="s">
        <v>58</v>
      </c>
      <c r="G27" s="24">
        <v>754800</v>
      </c>
      <c r="H27" s="29">
        <v>5256.05</v>
      </c>
      <c r="I27" s="29">
        <v>0.99</v>
      </c>
      <c r="J27" s="12"/>
    </row>
    <row r="28" spans="2:10" x14ac:dyDescent="0.25">
      <c r="B28" s="11" t="s">
        <v>82</v>
      </c>
      <c r="C28" s="53" t="s">
        <v>83</v>
      </c>
      <c r="D28" s="50" t="s">
        <v>84</v>
      </c>
      <c r="E28" s="9"/>
      <c r="F28" s="9" t="s">
        <v>85</v>
      </c>
      <c r="G28" s="24">
        <v>1155024</v>
      </c>
      <c r="H28" s="29">
        <v>5110.3999999999996</v>
      </c>
      <c r="I28" s="29">
        <v>0.96</v>
      </c>
      <c r="J28" s="12"/>
    </row>
    <row r="29" spans="2:10" x14ac:dyDescent="0.25">
      <c r="B29" s="11" t="s">
        <v>418</v>
      </c>
      <c r="C29" s="53" t="s">
        <v>419</v>
      </c>
      <c r="D29" s="50" t="s">
        <v>420</v>
      </c>
      <c r="E29" s="9"/>
      <c r="F29" s="9" t="s">
        <v>81</v>
      </c>
      <c r="G29" s="24">
        <v>161600</v>
      </c>
      <c r="H29" s="29">
        <v>4941.24</v>
      </c>
      <c r="I29" s="29">
        <v>0.93</v>
      </c>
      <c r="J29" s="12"/>
    </row>
    <row r="30" spans="2:10" x14ac:dyDescent="0.25">
      <c r="B30" s="11" t="s">
        <v>310</v>
      </c>
      <c r="C30" s="53" t="s">
        <v>311</v>
      </c>
      <c r="D30" s="50" t="s">
        <v>312</v>
      </c>
      <c r="E30" s="9"/>
      <c r="F30" s="9" t="s">
        <v>96</v>
      </c>
      <c r="G30" s="24">
        <v>2377500</v>
      </c>
      <c r="H30" s="29">
        <v>4865.55</v>
      </c>
      <c r="I30" s="29">
        <v>0.91</v>
      </c>
      <c r="J30" s="12"/>
    </row>
    <row r="31" spans="2:10" x14ac:dyDescent="0.25">
      <c r="B31" s="11" t="s">
        <v>926</v>
      </c>
      <c r="C31" s="53" t="s">
        <v>927</v>
      </c>
      <c r="D31" s="50" t="s">
        <v>928</v>
      </c>
      <c r="E31" s="9"/>
      <c r="F31" s="9" t="s">
        <v>140</v>
      </c>
      <c r="G31" s="24">
        <v>1836000</v>
      </c>
      <c r="H31" s="29">
        <v>4802.0600000000004</v>
      </c>
      <c r="I31" s="29">
        <v>0.9</v>
      </c>
      <c r="J31" s="12"/>
    </row>
    <row r="32" spans="2:10" x14ac:dyDescent="0.25">
      <c r="B32" s="11" t="s">
        <v>141</v>
      </c>
      <c r="C32" s="53" t="s">
        <v>142</v>
      </c>
      <c r="D32" s="50" t="s">
        <v>143</v>
      </c>
      <c r="E32" s="9"/>
      <c r="F32" s="9" t="s">
        <v>58</v>
      </c>
      <c r="G32" s="24">
        <v>331800</v>
      </c>
      <c r="H32" s="29">
        <v>3741.54</v>
      </c>
      <c r="I32" s="29">
        <v>0.7</v>
      </c>
      <c r="J32" s="12"/>
    </row>
    <row r="33" spans="2:10" x14ac:dyDescent="0.25">
      <c r="B33" s="11" t="s">
        <v>137</v>
      </c>
      <c r="C33" s="53" t="s">
        <v>138</v>
      </c>
      <c r="D33" s="50" t="s">
        <v>139</v>
      </c>
      <c r="E33" s="9"/>
      <c r="F33" s="9" t="s">
        <v>140</v>
      </c>
      <c r="G33" s="24">
        <v>811282</v>
      </c>
      <c r="H33" s="29">
        <v>3468.23</v>
      </c>
      <c r="I33" s="29">
        <v>0.65</v>
      </c>
      <c r="J33" s="12"/>
    </row>
    <row r="34" spans="2:10" x14ac:dyDescent="0.25">
      <c r="B34" s="11" t="s">
        <v>97</v>
      </c>
      <c r="C34" s="53" t="s">
        <v>98</v>
      </c>
      <c r="D34" s="50" t="s">
        <v>99</v>
      </c>
      <c r="E34" s="9"/>
      <c r="F34" s="9" t="s">
        <v>100</v>
      </c>
      <c r="G34" s="24">
        <v>652000</v>
      </c>
      <c r="H34" s="29">
        <v>3459.19</v>
      </c>
      <c r="I34" s="29">
        <v>0.65</v>
      </c>
      <c r="J34" s="12"/>
    </row>
    <row r="35" spans="2:10" x14ac:dyDescent="0.25">
      <c r="B35" s="11" t="s">
        <v>920</v>
      </c>
      <c r="C35" s="53" t="s">
        <v>921</v>
      </c>
      <c r="D35" s="50" t="s">
        <v>922</v>
      </c>
      <c r="E35" s="9"/>
      <c r="F35" s="9" t="s">
        <v>194</v>
      </c>
      <c r="G35" s="24">
        <v>557100</v>
      </c>
      <c r="H35" s="29">
        <v>3193.58</v>
      </c>
      <c r="I35" s="29">
        <v>0.6</v>
      </c>
      <c r="J35" s="12"/>
    </row>
    <row r="36" spans="2:10" x14ac:dyDescent="0.25">
      <c r="B36" s="11" t="s">
        <v>373</v>
      </c>
      <c r="C36" s="53" t="s">
        <v>374</v>
      </c>
      <c r="D36" s="50" t="s">
        <v>375</v>
      </c>
      <c r="E36" s="9"/>
      <c r="F36" s="9" t="s">
        <v>40</v>
      </c>
      <c r="G36" s="24">
        <v>4732000</v>
      </c>
      <c r="H36" s="29">
        <v>3104.19</v>
      </c>
      <c r="I36" s="29">
        <v>0.57999999999999996</v>
      </c>
      <c r="J36" s="12"/>
    </row>
    <row r="37" spans="2:10" x14ac:dyDescent="0.25">
      <c r="B37" s="11" t="s">
        <v>1885</v>
      </c>
      <c r="C37" s="53" t="s">
        <v>1886</v>
      </c>
      <c r="D37" s="50" t="s">
        <v>1887</v>
      </c>
      <c r="E37" s="9"/>
      <c r="F37" s="9" t="s">
        <v>153</v>
      </c>
      <c r="G37" s="24">
        <v>1182400</v>
      </c>
      <c r="H37" s="29">
        <v>3005.07</v>
      </c>
      <c r="I37" s="29">
        <v>0.56000000000000005</v>
      </c>
      <c r="J37" s="12"/>
    </row>
    <row r="38" spans="2:10" x14ac:dyDescent="0.25">
      <c r="B38" s="11" t="s">
        <v>104</v>
      </c>
      <c r="C38" s="53" t="s">
        <v>105</v>
      </c>
      <c r="D38" s="50" t="s">
        <v>106</v>
      </c>
      <c r="E38" s="9"/>
      <c r="F38" s="9" t="s">
        <v>100</v>
      </c>
      <c r="G38" s="24">
        <v>12800</v>
      </c>
      <c r="H38" s="29">
        <v>2928.82</v>
      </c>
      <c r="I38" s="29">
        <v>0.55000000000000004</v>
      </c>
      <c r="J38" s="12"/>
    </row>
    <row r="39" spans="2:10" x14ac:dyDescent="0.25">
      <c r="B39" s="11" t="s">
        <v>1779</v>
      </c>
      <c r="C39" s="53" t="s">
        <v>1780</v>
      </c>
      <c r="D39" s="50" t="s">
        <v>1781</v>
      </c>
      <c r="E39" s="9"/>
      <c r="F39" s="9" t="s">
        <v>259</v>
      </c>
      <c r="G39" s="24">
        <v>1327200</v>
      </c>
      <c r="H39" s="29">
        <v>2915.86</v>
      </c>
      <c r="I39" s="29">
        <v>0.55000000000000004</v>
      </c>
      <c r="J39" s="12"/>
    </row>
    <row r="40" spans="2:10" x14ac:dyDescent="0.25">
      <c r="B40" s="11" t="s">
        <v>357</v>
      </c>
      <c r="C40" s="53" t="s">
        <v>358</v>
      </c>
      <c r="D40" s="50" t="s">
        <v>359</v>
      </c>
      <c r="E40" s="9"/>
      <c r="F40" s="9" t="s">
        <v>153</v>
      </c>
      <c r="G40" s="24">
        <v>562000</v>
      </c>
      <c r="H40" s="29">
        <v>2622.85</v>
      </c>
      <c r="I40" s="29">
        <v>0.49</v>
      </c>
      <c r="J40" s="12"/>
    </row>
    <row r="41" spans="2:10" x14ac:dyDescent="0.25">
      <c r="B41" s="11" t="s">
        <v>1839</v>
      </c>
      <c r="C41" s="53" t="s">
        <v>1840</v>
      </c>
      <c r="D41" s="50" t="s">
        <v>1841</v>
      </c>
      <c r="E41" s="9"/>
      <c r="F41" s="9" t="s">
        <v>255</v>
      </c>
      <c r="G41" s="24">
        <v>198000</v>
      </c>
      <c r="H41" s="29">
        <v>2579.94</v>
      </c>
      <c r="I41" s="29">
        <v>0.48</v>
      </c>
      <c r="J41" s="12"/>
    </row>
    <row r="42" spans="2:10" x14ac:dyDescent="0.25">
      <c r="B42" s="11" t="s">
        <v>1836</v>
      </c>
      <c r="C42" s="53" t="s">
        <v>1837</v>
      </c>
      <c r="D42" s="50" t="s">
        <v>1838</v>
      </c>
      <c r="E42" s="9"/>
      <c r="F42" s="9" t="s">
        <v>81</v>
      </c>
      <c r="G42" s="24">
        <v>545000</v>
      </c>
      <c r="H42" s="29">
        <v>2502.1</v>
      </c>
      <c r="I42" s="29">
        <v>0.47</v>
      </c>
      <c r="J42" s="12"/>
    </row>
    <row r="43" spans="2:10" x14ac:dyDescent="0.25">
      <c r="B43" s="11" t="s">
        <v>1907</v>
      </c>
      <c r="C43" s="53" t="s">
        <v>1908</v>
      </c>
      <c r="D43" s="50" t="s">
        <v>1909</v>
      </c>
      <c r="E43" s="9"/>
      <c r="F43" s="9" t="s">
        <v>140</v>
      </c>
      <c r="G43" s="24">
        <v>1430400</v>
      </c>
      <c r="H43" s="29">
        <v>2302.94</v>
      </c>
      <c r="I43" s="29">
        <v>0.43</v>
      </c>
      <c r="J43" s="12"/>
    </row>
    <row r="44" spans="2:10" x14ac:dyDescent="0.25">
      <c r="B44" s="11" t="s">
        <v>1750</v>
      </c>
      <c r="C44" s="53" t="s">
        <v>1337</v>
      </c>
      <c r="D44" s="50" t="s">
        <v>1751</v>
      </c>
      <c r="E44" s="9"/>
      <c r="F44" s="9" t="s">
        <v>48</v>
      </c>
      <c r="G44" s="24">
        <v>650000</v>
      </c>
      <c r="H44" s="29">
        <v>2287.0300000000002</v>
      </c>
      <c r="I44" s="29">
        <v>0.43</v>
      </c>
      <c r="J44" s="12"/>
    </row>
    <row r="45" spans="2:10" x14ac:dyDescent="0.25">
      <c r="B45" s="11" t="s">
        <v>266</v>
      </c>
      <c r="C45" s="53" t="s">
        <v>267</v>
      </c>
      <c r="D45" s="50" t="s">
        <v>268</v>
      </c>
      <c r="E45" s="9"/>
      <c r="F45" s="9" t="s">
        <v>40</v>
      </c>
      <c r="G45" s="24">
        <v>2485000</v>
      </c>
      <c r="H45" s="29">
        <v>2209.17</v>
      </c>
      <c r="I45" s="29">
        <v>0.41</v>
      </c>
      <c r="J45" s="12"/>
    </row>
    <row r="46" spans="2:10" x14ac:dyDescent="0.25">
      <c r="B46" s="11" t="s">
        <v>897</v>
      </c>
      <c r="C46" s="53" t="s">
        <v>898</v>
      </c>
      <c r="D46" s="50" t="s">
        <v>899</v>
      </c>
      <c r="E46" s="9"/>
      <c r="F46" s="9" t="s">
        <v>40</v>
      </c>
      <c r="G46" s="24">
        <v>135200</v>
      </c>
      <c r="H46" s="29">
        <v>2121.42</v>
      </c>
      <c r="I46" s="29">
        <v>0.4</v>
      </c>
      <c r="J46" s="12"/>
    </row>
    <row r="47" spans="2:10" x14ac:dyDescent="0.25">
      <c r="B47" s="11" t="s">
        <v>337</v>
      </c>
      <c r="C47" s="53" t="s">
        <v>338</v>
      </c>
      <c r="D47" s="50" t="s">
        <v>339</v>
      </c>
      <c r="E47" s="9"/>
      <c r="F47" s="9" t="s">
        <v>136</v>
      </c>
      <c r="G47" s="24">
        <v>1440000</v>
      </c>
      <c r="H47" s="29">
        <v>2082.2399999999998</v>
      </c>
      <c r="I47" s="29">
        <v>0.39</v>
      </c>
      <c r="J47" s="12"/>
    </row>
    <row r="48" spans="2:10" x14ac:dyDescent="0.25">
      <c r="B48" s="11" t="s">
        <v>343</v>
      </c>
      <c r="C48" s="53" t="s">
        <v>344</v>
      </c>
      <c r="D48" s="50" t="s">
        <v>345</v>
      </c>
      <c r="E48" s="9"/>
      <c r="F48" s="9" t="s">
        <v>346</v>
      </c>
      <c r="G48" s="24">
        <v>626600</v>
      </c>
      <c r="H48" s="29">
        <v>1836.25</v>
      </c>
      <c r="I48" s="29">
        <v>0.34</v>
      </c>
      <c r="J48" s="12"/>
    </row>
    <row r="49" spans="2:10" x14ac:dyDescent="0.25">
      <c r="B49" s="11" t="s">
        <v>157</v>
      </c>
      <c r="C49" s="53" t="s">
        <v>158</v>
      </c>
      <c r="D49" s="50" t="s">
        <v>159</v>
      </c>
      <c r="E49" s="9"/>
      <c r="F49" s="9" t="s">
        <v>160</v>
      </c>
      <c r="G49" s="24">
        <v>672000</v>
      </c>
      <c r="H49" s="29">
        <v>1824.48</v>
      </c>
      <c r="I49" s="29">
        <v>0.34</v>
      </c>
      <c r="J49" s="12"/>
    </row>
    <row r="50" spans="2:10" x14ac:dyDescent="0.25">
      <c r="B50" s="11" t="s">
        <v>1850</v>
      </c>
      <c r="C50" s="53" t="s">
        <v>1851</v>
      </c>
      <c r="D50" s="50" t="s">
        <v>1852</v>
      </c>
      <c r="E50" s="9"/>
      <c r="F50" s="9" t="s">
        <v>81</v>
      </c>
      <c r="G50" s="24">
        <v>281250</v>
      </c>
      <c r="H50" s="29">
        <v>1705.08</v>
      </c>
      <c r="I50" s="29">
        <v>0.32</v>
      </c>
      <c r="J50" s="12"/>
    </row>
    <row r="51" spans="2:10" x14ac:dyDescent="0.25">
      <c r="B51" s="11" t="s">
        <v>415</v>
      </c>
      <c r="C51" s="53" t="s">
        <v>416</v>
      </c>
      <c r="D51" s="50" t="s">
        <v>417</v>
      </c>
      <c r="E51" s="9"/>
      <c r="F51" s="9" t="s">
        <v>153</v>
      </c>
      <c r="G51" s="24">
        <v>86400</v>
      </c>
      <c r="H51" s="29">
        <v>1543.28</v>
      </c>
      <c r="I51" s="29">
        <v>0.28999999999999998</v>
      </c>
      <c r="J51" s="12"/>
    </row>
    <row r="52" spans="2:10" x14ac:dyDescent="0.25">
      <c r="B52" s="11" t="s">
        <v>400</v>
      </c>
      <c r="C52" s="53" t="s">
        <v>401</v>
      </c>
      <c r="D52" s="50" t="s">
        <v>402</v>
      </c>
      <c r="E52" s="9"/>
      <c r="F52" s="9" t="s">
        <v>81</v>
      </c>
      <c r="G52" s="24">
        <v>10050</v>
      </c>
      <c r="H52" s="29">
        <v>1452.62</v>
      </c>
      <c r="I52" s="29">
        <v>0.27</v>
      </c>
      <c r="J52" s="12"/>
    </row>
    <row r="53" spans="2:10" x14ac:dyDescent="0.25">
      <c r="B53" s="11" t="s">
        <v>886</v>
      </c>
      <c r="C53" s="53" t="s">
        <v>609</v>
      </c>
      <c r="D53" s="50" t="s">
        <v>887</v>
      </c>
      <c r="E53" s="9"/>
      <c r="F53" s="9" t="s">
        <v>40</v>
      </c>
      <c r="G53" s="24">
        <v>1341000</v>
      </c>
      <c r="H53" s="29">
        <v>1406.71</v>
      </c>
      <c r="I53" s="29">
        <v>0.26</v>
      </c>
      <c r="J53" s="12"/>
    </row>
    <row r="54" spans="2:10" x14ac:dyDescent="0.25">
      <c r="B54" s="11" t="s">
        <v>874</v>
      </c>
      <c r="C54" s="53" t="s">
        <v>875</v>
      </c>
      <c r="D54" s="50" t="s">
        <v>876</v>
      </c>
      <c r="E54" s="9"/>
      <c r="F54" s="9" t="s">
        <v>153</v>
      </c>
      <c r="G54" s="24">
        <v>280000</v>
      </c>
      <c r="H54" s="29">
        <v>1259.72</v>
      </c>
      <c r="I54" s="29">
        <v>0.24</v>
      </c>
      <c r="J54" s="12"/>
    </row>
    <row r="55" spans="2:10" x14ac:dyDescent="0.25">
      <c r="B55" s="11" t="s">
        <v>127</v>
      </c>
      <c r="C55" s="53" t="s">
        <v>128</v>
      </c>
      <c r="D55" s="50" t="s">
        <v>129</v>
      </c>
      <c r="E55" s="9"/>
      <c r="F55" s="9" t="s">
        <v>100</v>
      </c>
      <c r="G55" s="24">
        <v>762000</v>
      </c>
      <c r="H55" s="29">
        <v>1230.6300000000001</v>
      </c>
      <c r="I55" s="29">
        <v>0.23</v>
      </c>
      <c r="J55" s="12"/>
    </row>
    <row r="56" spans="2:10" x14ac:dyDescent="0.25">
      <c r="B56" s="11" t="s">
        <v>1910</v>
      </c>
      <c r="C56" s="53" t="s">
        <v>1911</v>
      </c>
      <c r="D56" s="50" t="s">
        <v>1912</v>
      </c>
      <c r="E56" s="9"/>
      <c r="F56" s="9" t="s">
        <v>40</v>
      </c>
      <c r="G56" s="24">
        <v>536000</v>
      </c>
      <c r="H56" s="29">
        <v>1217.52</v>
      </c>
      <c r="I56" s="29">
        <v>0.23</v>
      </c>
      <c r="J56" s="12"/>
    </row>
    <row r="57" spans="2:10" x14ac:dyDescent="0.25">
      <c r="B57" s="11" t="s">
        <v>900</v>
      </c>
      <c r="C57" s="53" t="s">
        <v>901</v>
      </c>
      <c r="D57" s="50" t="s">
        <v>902</v>
      </c>
      <c r="E57" s="9"/>
      <c r="F57" s="9" t="s">
        <v>48</v>
      </c>
      <c r="G57" s="24">
        <v>13250</v>
      </c>
      <c r="H57" s="29">
        <v>1207.1099999999999</v>
      </c>
      <c r="I57" s="29">
        <v>0.23</v>
      </c>
      <c r="J57" s="12"/>
    </row>
    <row r="58" spans="2:10" x14ac:dyDescent="0.25">
      <c r="B58" s="11" t="s">
        <v>451</v>
      </c>
      <c r="C58" s="53" t="s">
        <v>452</v>
      </c>
      <c r="D58" s="50" t="s">
        <v>453</v>
      </c>
      <c r="E58" s="9"/>
      <c r="F58" s="9" t="s">
        <v>81</v>
      </c>
      <c r="G58" s="24">
        <v>89600</v>
      </c>
      <c r="H58" s="29">
        <v>1126.81</v>
      </c>
      <c r="I58" s="29">
        <v>0.21</v>
      </c>
      <c r="J58" s="12"/>
    </row>
    <row r="59" spans="2:10" x14ac:dyDescent="0.25">
      <c r="B59" s="11" t="s">
        <v>130</v>
      </c>
      <c r="C59" s="53" t="s">
        <v>131</v>
      </c>
      <c r="D59" s="50" t="s">
        <v>132</v>
      </c>
      <c r="E59" s="9"/>
      <c r="F59" s="9" t="s">
        <v>44</v>
      </c>
      <c r="G59" s="24">
        <v>199800</v>
      </c>
      <c r="H59" s="29">
        <v>1022.08</v>
      </c>
      <c r="I59" s="29">
        <v>0.19</v>
      </c>
      <c r="J59" s="12"/>
    </row>
    <row r="60" spans="2:10" x14ac:dyDescent="0.25">
      <c r="B60" s="11" t="s">
        <v>133</v>
      </c>
      <c r="C60" s="53" t="s">
        <v>134</v>
      </c>
      <c r="D60" s="50" t="s">
        <v>135</v>
      </c>
      <c r="E60" s="9"/>
      <c r="F60" s="9" t="s">
        <v>136</v>
      </c>
      <c r="G60" s="24">
        <v>451500</v>
      </c>
      <c r="H60" s="29">
        <v>903.68</v>
      </c>
      <c r="I60" s="29">
        <v>0.17</v>
      </c>
      <c r="J60" s="12"/>
    </row>
    <row r="61" spans="2:10" x14ac:dyDescent="0.25">
      <c r="B61" s="11" t="s">
        <v>284</v>
      </c>
      <c r="C61" s="53" t="s">
        <v>285</v>
      </c>
      <c r="D61" s="50" t="s">
        <v>286</v>
      </c>
      <c r="E61" s="9"/>
      <c r="F61" s="9" t="s">
        <v>100</v>
      </c>
      <c r="G61" s="24">
        <v>1230000</v>
      </c>
      <c r="H61" s="29">
        <v>877.61</v>
      </c>
      <c r="I61" s="29">
        <v>0.16</v>
      </c>
      <c r="J61" s="12"/>
    </row>
    <row r="62" spans="2:10" x14ac:dyDescent="0.25">
      <c r="B62" s="11" t="s">
        <v>363</v>
      </c>
      <c r="C62" s="53" t="s">
        <v>364</v>
      </c>
      <c r="D62" s="50" t="s">
        <v>365</v>
      </c>
      <c r="E62" s="9"/>
      <c r="F62" s="9" t="s">
        <v>48</v>
      </c>
      <c r="G62" s="24">
        <v>760000</v>
      </c>
      <c r="H62" s="29">
        <v>802.94</v>
      </c>
      <c r="I62" s="29">
        <v>0.15</v>
      </c>
      <c r="J62" s="12"/>
    </row>
    <row r="63" spans="2:10" x14ac:dyDescent="0.25">
      <c r="B63" s="11" t="s">
        <v>89</v>
      </c>
      <c r="C63" s="53" t="s">
        <v>90</v>
      </c>
      <c r="D63" s="50" t="s">
        <v>91</v>
      </c>
      <c r="E63" s="9"/>
      <c r="F63" s="9" t="s">
        <v>92</v>
      </c>
      <c r="G63" s="24">
        <v>59250</v>
      </c>
      <c r="H63" s="29">
        <v>687.12</v>
      </c>
      <c r="I63" s="29">
        <v>0.13</v>
      </c>
      <c r="J63" s="12"/>
    </row>
    <row r="64" spans="2:10" x14ac:dyDescent="0.25">
      <c r="B64" s="11" t="s">
        <v>340</v>
      </c>
      <c r="C64" s="53" t="s">
        <v>341</v>
      </c>
      <c r="D64" s="50" t="s">
        <v>342</v>
      </c>
      <c r="E64" s="9"/>
      <c r="F64" s="9" t="s">
        <v>58</v>
      </c>
      <c r="G64" s="24">
        <v>90000</v>
      </c>
      <c r="H64" s="29">
        <v>685.31</v>
      </c>
      <c r="I64" s="29">
        <v>0.13</v>
      </c>
      <c r="J64" s="12"/>
    </row>
    <row r="65" spans="2:10" x14ac:dyDescent="0.25">
      <c r="B65" s="11" t="s">
        <v>917</v>
      </c>
      <c r="C65" s="53" t="s">
        <v>918</v>
      </c>
      <c r="D65" s="50" t="s">
        <v>919</v>
      </c>
      <c r="E65" s="9"/>
      <c r="F65" s="9" t="s">
        <v>58</v>
      </c>
      <c r="G65" s="24">
        <v>265600</v>
      </c>
      <c r="H65" s="29">
        <v>631.33000000000004</v>
      </c>
      <c r="I65" s="29">
        <v>0.12</v>
      </c>
      <c r="J65" s="12"/>
    </row>
    <row r="66" spans="2:10" x14ac:dyDescent="0.25">
      <c r="B66" s="11" t="s">
        <v>110</v>
      </c>
      <c r="C66" s="53" t="s">
        <v>111</v>
      </c>
      <c r="D66" s="50" t="s">
        <v>112</v>
      </c>
      <c r="E66" s="9"/>
      <c r="F66" s="9" t="s">
        <v>113</v>
      </c>
      <c r="G66" s="24">
        <v>40500</v>
      </c>
      <c r="H66" s="29">
        <v>584.9</v>
      </c>
      <c r="I66" s="29">
        <v>0.11</v>
      </c>
      <c r="J66" s="12"/>
    </row>
    <row r="67" spans="2:10" x14ac:dyDescent="0.25">
      <c r="B67" s="11" t="s">
        <v>1913</v>
      </c>
      <c r="C67" s="53" t="s">
        <v>1914</v>
      </c>
      <c r="D67" s="50" t="s">
        <v>1915</v>
      </c>
      <c r="E67" s="9"/>
      <c r="F67" s="9" t="s">
        <v>40</v>
      </c>
      <c r="G67" s="24">
        <v>868000</v>
      </c>
      <c r="H67" s="29">
        <v>547.27</v>
      </c>
      <c r="I67" s="29">
        <v>0.1</v>
      </c>
      <c r="J67" s="12"/>
    </row>
    <row r="68" spans="2:10" x14ac:dyDescent="0.25">
      <c r="B68" s="11" t="s">
        <v>950</v>
      </c>
      <c r="C68" s="53" t="s">
        <v>951</v>
      </c>
      <c r="D68" s="50" t="s">
        <v>952</v>
      </c>
      <c r="E68" s="9"/>
      <c r="F68" s="9" t="s">
        <v>81</v>
      </c>
      <c r="G68" s="24">
        <v>167400</v>
      </c>
      <c r="H68" s="29">
        <v>540.95000000000005</v>
      </c>
      <c r="I68" s="29">
        <v>0.1</v>
      </c>
      <c r="J68" s="12"/>
    </row>
    <row r="69" spans="2:10" x14ac:dyDescent="0.25">
      <c r="B69" s="11" t="s">
        <v>1768</v>
      </c>
      <c r="C69" s="53" t="s">
        <v>542</v>
      </c>
      <c r="D69" s="50" t="s">
        <v>1769</v>
      </c>
      <c r="E69" s="9"/>
      <c r="F69" s="9" t="s">
        <v>217</v>
      </c>
      <c r="G69" s="24">
        <v>900000</v>
      </c>
      <c r="H69" s="29">
        <v>516.15</v>
      </c>
      <c r="I69" s="29">
        <v>0.1</v>
      </c>
      <c r="J69" s="12"/>
    </row>
    <row r="70" spans="2:10" x14ac:dyDescent="0.25">
      <c r="B70" s="11" t="s">
        <v>350</v>
      </c>
      <c r="C70" s="53" t="s">
        <v>351</v>
      </c>
      <c r="D70" s="50" t="s">
        <v>352</v>
      </c>
      <c r="E70" s="9"/>
      <c r="F70" s="9" t="s">
        <v>217</v>
      </c>
      <c r="G70" s="24">
        <v>59200</v>
      </c>
      <c r="H70" s="29">
        <v>444.65</v>
      </c>
      <c r="I70" s="29">
        <v>0.08</v>
      </c>
      <c r="J70" s="12"/>
    </row>
    <row r="71" spans="2:10" x14ac:dyDescent="0.25">
      <c r="B71" s="11" t="s">
        <v>1916</v>
      </c>
      <c r="C71" s="53" t="s">
        <v>592</v>
      </c>
      <c r="D71" s="50" t="s">
        <v>1917</v>
      </c>
      <c r="E71" s="9"/>
      <c r="F71" s="9" t="s">
        <v>48</v>
      </c>
      <c r="G71" s="24">
        <v>85800</v>
      </c>
      <c r="H71" s="29">
        <v>398.2</v>
      </c>
      <c r="I71" s="29">
        <v>7.0000000000000007E-2</v>
      </c>
      <c r="J71" s="12"/>
    </row>
    <row r="72" spans="2:10" x14ac:dyDescent="0.25">
      <c r="B72" s="11" t="s">
        <v>360</v>
      </c>
      <c r="C72" s="53" t="s">
        <v>361</v>
      </c>
      <c r="D72" s="50" t="s">
        <v>362</v>
      </c>
      <c r="E72" s="9"/>
      <c r="F72" s="9" t="s">
        <v>81</v>
      </c>
      <c r="G72" s="24">
        <v>98800</v>
      </c>
      <c r="H72" s="29">
        <v>355.58</v>
      </c>
      <c r="I72" s="29">
        <v>7.0000000000000007E-2</v>
      </c>
      <c r="J72" s="12"/>
    </row>
    <row r="73" spans="2:10" x14ac:dyDescent="0.25">
      <c r="B73" s="11" t="s">
        <v>93</v>
      </c>
      <c r="C73" s="53" t="s">
        <v>94</v>
      </c>
      <c r="D73" s="50" t="s">
        <v>95</v>
      </c>
      <c r="E73" s="9"/>
      <c r="F73" s="9" t="s">
        <v>96</v>
      </c>
      <c r="G73" s="24">
        <v>23200</v>
      </c>
      <c r="H73" s="29">
        <v>353.14</v>
      </c>
      <c r="I73" s="29">
        <v>7.0000000000000007E-2</v>
      </c>
      <c r="J73" s="12"/>
    </row>
    <row r="74" spans="2:10" x14ac:dyDescent="0.25">
      <c r="B74" s="11" t="s">
        <v>144</v>
      </c>
      <c r="C74" s="53" t="s">
        <v>145</v>
      </c>
      <c r="D74" s="50" t="s">
        <v>146</v>
      </c>
      <c r="E74" s="9"/>
      <c r="F74" s="9" t="s">
        <v>100</v>
      </c>
      <c r="G74" s="24">
        <v>12400</v>
      </c>
      <c r="H74" s="29">
        <v>301.76</v>
      </c>
      <c r="I74" s="29">
        <v>0.06</v>
      </c>
      <c r="J74" s="12"/>
    </row>
    <row r="75" spans="2:10" x14ac:dyDescent="0.25">
      <c r="B75" s="11" t="s">
        <v>409</v>
      </c>
      <c r="C75" s="53" t="s">
        <v>410</v>
      </c>
      <c r="D75" s="50" t="s">
        <v>411</v>
      </c>
      <c r="E75" s="9"/>
      <c r="F75" s="9" t="s">
        <v>100</v>
      </c>
      <c r="G75" s="24">
        <v>4125</v>
      </c>
      <c r="H75" s="29">
        <v>298.89</v>
      </c>
      <c r="I75" s="29">
        <v>0.06</v>
      </c>
      <c r="J75" s="12"/>
    </row>
    <row r="76" spans="2:10" x14ac:dyDescent="0.25">
      <c r="B76" s="11" t="s">
        <v>1773</v>
      </c>
      <c r="C76" s="53" t="s">
        <v>1774</v>
      </c>
      <c r="D76" s="50" t="s">
        <v>1775</v>
      </c>
      <c r="E76" s="9"/>
      <c r="F76" s="9" t="s">
        <v>92</v>
      </c>
      <c r="G76" s="24">
        <v>39000</v>
      </c>
      <c r="H76" s="29">
        <v>273.23</v>
      </c>
      <c r="I76" s="29">
        <v>0.05</v>
      </c>
      <c r="J76" s="12"/>
    </row>
    <row r="77" spans="2:10" x14ac:dyDescent="0.25">
      <c r="B77" s="11" t="s">
        <v>1918</v>
      </c>
      <c r="C77" s="53" t="s">
        <v>1919</v>
      </c>
      <c r="D77" s="50" t="s">
        <v>1920</v>
      </c>
      <c r="E77" s="9"/>
      <c r="F77" s="9" t="s">
        <v>773</v>
      </c>
      <c r="G77" s="24">
        <v>8000</v>
      </c>
      <c r="H77" s="29">
        <v>256.13</v>
      </c>
      <c r="I77" s="29">
        <v>0.05</v>
      </c>
      <c r="J77" s="12"/>
    </row>
    <row r="78" spans="2:10" x14ac:dyDescent="0.25">
      <c r="B78" s="11" t="s">
        <v>1921</v>
      </c>
      <c r="C78" s="53" t="s">
        <v>138</v>
      </c>
      <c r="D78" s="50" t="s">
        <v>1922</v>
      </c>
      <c r="E78" s="9"/>
      <c r="F78" s="9" t="s">
        <v>140</v>
      </c>
      <c r="G78" s="24">
        <v>491626</v>
      </c>
      <c r="H78" s="29">
        <v>215.33</v>
      </c>
      <c r="I78" s="29">
        <v>0.04</v>
      </c>
      <c r="J78" s="12" t="s">
        <v>3701</v>
      </c>
    </row>
    <row r="79" spans="2:10" x14ac:dyDescent="0.25">
      <c r="B79" s="11" t="s">
        <v>1859</v>
      </c>
      <c r="C79" s="53" t="s">
        <v>1860</v>
      </c>
      <c r="D79" s="50" t="s">
        <v>1861</v>
      </c>
      <c r="E79" s="9"/>
      <c r="F79" s="9" t="s">
        <v>213</v>
      </c>
      <c r="G79" s="24">
        <v>1140</v>
      </c>
      <c r="H79" s="29">
        <v>184.03</v>
      </c>
      <c r="I79" s="29">
        <v>0.03</v>
      </c>
      <c r="J79" s="12"/>
    </row>
    <row r="80" spans="2:10" x14ac:dyDescent="0.25">
      <c r="B80" s="11" t="s">
        <v>910</v>
      </c>
      <c r="C80" s="53" t="s">
        <v>911</v>
      </c>
      <c r="D80" s="50" t="s">
        <v>912</v>
      </c>
      <c r="E80" s="9"/>
      <c r="F80" s="9" t="s">
        <v>100</v>
      </c>
      <c r="G80" s="24">
        <v>5000</v>
      </c>
      <c r="H80" s="29">
        <v>158.80000000000001</v>
      </c>
      <c r="I80" s="29">
        <v>0.03</v>
      </c>
      <c r="J80" s="12"/>
    </row>
    <row r="81" spans="1:10" x14ac:dyDescent="0.25">
      <c r="B81" s="11" t="s">
        <v>888</v>
      </c>
      <c r="C81" s="53" t="s">
        <v>889</v>
      </c>
      <c r="D81" s="50" t="s">
        <v>890</v>
      </c>
      <c r="E81" s="9"/>
      <c r="F81" s="9" t="s">
        <v>153</v>
      </c>
      <c r="G81" s="24">
        <v>38000</v>
      </c>
      <c r="H81" s="29">
        <v>128.16999999999999</v>
      </c>
      <c r="I81" s="29">
        <v>0.02</v>
      </c>
      <c r="J81" s="12"/>
    </row>
    <row r="82" spans="1:10" x14ac:dyDescent="0.25">
      <c r="B82" s="11" t="s">
        <v>52</v>
      </c>
      <c r="C82" s="53" t="s">
        <v>53</v>
      </c>
      <c r="D82" s="50" t="s">
        <v>54</v>
      </c>
      <c r="E82" s="9"/>
      <c r="F82" s="9" t="s">
        <v>40</v>
      </c>
      <c r="G82" s="24">
        <v>7600</v>
      </c>
      <c r="H82" s="29">
        <v>122.76</v>
      </c>
      <c r="I82" s="29">
        <v>0.02</v>
      </c>
      <c r="J82" s="12"/>
    </row>
    <row r="83" spans="1:10" x14ac:dyDescent="0.25">
      <c r="B83" s="11" t="s">
        <v>1923</v>
      </c>
      <c r="C83" s="53" t="s">
        <v>579</v>
      </c>
      <c r="D83" s="50" t="s">
        <v>1924</v>
      </c>
      <c r="E83" s="9"/>
      <c r="F83" s="9" t="s">
        <v>48</v>
      </c>
      <c r="G83" s="24">
        <v>78000</v>
      </c>
      <c r="H83" s="29">
        <v>107.56</v>
      </c>
      <c r="I83" s="29">
        <v>0.02</v>
      </c>
      <c r="J83" s="12"/>
    </row>
    <row r="84" spans="1:10" x14ac:dyDescent="0.25">
      <c r="B84" s="11" t="s">
        <v>328</v>
      </c>
      <c r="C84" s="53" t="s">
        <v>329</v>
      </c>
      <c r="D84" s="50" t="s">
        <v>330</v>
      </c>
      <c r="E84" s="9"/>
      <c r="F84" s="9" t="s">
        <v>227</v>
      </c>
      <c r="G84" s="24">
        <v>187500</v>
      </c>
      <c r="H84" s="29">
        <v>99.94</v>
      </c>
      <c r="I84" s="29">
        <v>0.02</v>
      </c>
      <c r="J84" s="12"/>
    </row>
    <row r="85" spans="1:10" x14ac:dyDescent="0.25">
      <c r="B85" s="11" t="s">
        <v>1762</v>
      </c>
      <c r="C85" s="53" t="s">
        <v>1763</v>
      </c>
      <c r="D85" s="50" t="s">
        <v>1764</v>
      </c>
      <c r="E85" s="9"/>
      <c r="F85" s="9" t="s">
        <v>68</v>
      </c>
      <c r="G85" s="24">
        <v>96000</v>
      </c>
      <c r="H85" s="29">
        <v>57.07</v>
      </c>
      <c r="I85" s="29">
        <v>0.01</v>
      </c>
      <c r="J85" s="12"/>
    </row>
    <row r="86" spans="1:10" x14ac:dyDescent="0.25">
      <c r="B86" s="11" t="s">
        <v>1925</v>
      </c>
      <c r="C86" s="53" t="s">
        <v>1926</v>
      </c>
      <c r="D86" s="50" t="s">
        <v>1927</v>
      </c>
      <c r="E86" s="9"/>
      <c r="F86" s="9" t="s">
        <v>100</v>
      </c>
      <c r="G86" s="24">
        <v>8800</v>
      </c>
      <c r="H86" s="29">
        <v>56.07</v>
      </c>
      <c r="I86" s="29">
        <v>0.01</v>
      </c>
      <c r="J86" s="12"/>
    </row>
    <row r="87" spans="1:10" x14ac:dyDescent="0.25">
      <c r="C87" s="56" t="s">
        <v>161</v>
      </c>
      <c r="D87" s="50"/>
      <c r="E87" s="9"/>
      <c r="F87" s="9"/>
      <c r="G87" s="24"/>
      <c r="H87" s="30">
        <v>352640.35</v>
      </c>
      <c r="I87" s="30">
        <v>66.12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C89" s="56" t="s">
        <v>3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6" t="s">
        <v>4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C92" s="53"/>
      <c r="D92" s="50"/>
      <c r="E92" s="9"/>
      <c r="F92" s="9"/>
      <c r="G92" s="24"/>
      <c r="H92" s="29"/>
      <c r="I92" s="29"/>
      <c r="J92" s="12"/>
    </row>
    <row r="93" spans="1:10" x14ac:dyDescent="0.25">
      <c r="A93" s="15"/>
      <c r="B93" s="33"/>
      <c r="C93" s="54" t="s">
        <v>5</v>
      </c>
      <c r="D93" s="50"/>
      <c r="E93" s="9"/>
      <c r="F93" s="9"/>
      <c r="G93" s="24"/>
      <c r="H93" s="29"/>
      <c r="I93" s="29"/>
      <c r="J93" s="12"/>
    </row>
    <row r="94" spans="1:10" x14ac:dyDescent="0.25">
      <c r="C94" s="55" t="s">
        <v>6</v>
      </c>
      <c r="D94" s="50"/>
      <c r="E94" s="9"/>
      <c r="F94" s="9"/>
      <c r="G94" s="24"/>
      <c r="H94" s="29"/>
      <c r="I94" s="29"/>
      <c r="J94" s="12"/>
    </row>
    <row r="95" spans="1:10" x14ac:dyDescent="0.25">
      <c r="B95" s="11" t="s">
        <v>1577</v>
      </c>
      <c r="C95" s="53" t="s">
        <v>73</v>
      </c>
      <c r="D95" s="50" t="s">
        <v>1578</v>
      </c>
      <c r="E95" s="9" t="s">
        <v>547</v>
      </c>
      <c r="F95" s="9" t="s">
        <v>48</v>
      </c>
      <c r="G95" s="24">
        <v>1250</v>
      </c>
      <c r="H95" s="29">
        <v>12651.65</v>
      </c>
      <c r="I95" s="29">
        <v>2.37</v>
      </c>
      <c r="J95" s="12" t="s">
        <v>530</v>
      </c>
    </row>
    <row r="96" spans="1:10" x14ac:dyDescent="0.25">
      <c r="B96" s="11" t="s">
        <v>1569</v>
      </c>
      <c r="C96" s="53" t="s">
        <v>1091</v>
      </c>
      <c r="D96" s="50" t="s">
        <v>1570</v>
      </c>
      <c r="E96" s="9" t="s">
        <v>547</v>
      </c>
      <c r="F96" s="9" t="s">
        <v>48</v>
      </c>
      <c r="G96" s="24">
        <v>1100</v>
      </c>
      <c r="H96" s="29">
        <v>11063.03</v>
      </c>
      <c r="I96" s="29">
        <v>2.08</v>
      </c>
      <c r="J96" s="12" t="s">
        <v>530</v>
      </c>
    </row>
    <row r="97" spans="2:10" x14ac:dyDescent="0.25">
      <c r="B97" s="11" t="s">
        <v>1557</v>
      </c>
      <c r="C97" s="53" t="s">
        <v>754</v>
      </c>
      <c r="D97" s="50" t="s">
        <v>1558</v>
      </c>
      <c r="E97" s="9" t="s">
        <v>547</v>
      </c>
      <c r="F97" s="9" t="s">
        <v>48</v>
      </c>
      <c r="G97" s="24">
        <v>1000</v>
      </c>
      <c r="H97" s="29">
        <v>10133.25</v>
      </c>
      <c r="I97" s="29">
        <v>1.9</v>
      </c>
      <c r="J97" s="12" t="s">
        <v>530</v>
      </c>
    </row>
    <row r="98" spans="2:10" x14ac:dyDescent="0.25">
      <c r="B98" s="11" t="s">
        <v>1928</v>
      </c>
      <c r="C98" s="53" t="s">
        <v>571</v>
      </c>
      <c r="D98" s="50" t="s">
        <v>1929</v>
      </c>
      <c r="E98" s="9" t="s">
        <v>547</v>
      </c>
      <c r="F98" s="9" t="s">
        <v>48</v>
      </c>
      <c r="G98" s="24">
        <v>1000</v>
      </c>
      <c r="H98" s="29">
        <v>10078.219999999999</v>
      </c>
      <c r="I98" s="29">
        <v>1.89</v>
      </c>
      <c r="J98" s="12" t="s">
        <v>530</v>
      </c>
    </row>
    <row r="99" spans="2:10" x14ac:dyDescent="0.25">
      <c r="B99" s="11" t="s">
        <v>1584</v>
      </c>
      <c r="C99" s="53" t="s">
        <v>754</v>
      </c>
      <c r="D99" s="50" t="s">
        <v>1585</v>
      </c>
      <c r="E99" s="9" t="s">
        <v>547</v>
      </c>
      <c r="F99" s="9" t="s">
        <v>48</v>
      </c>
      <c r="G99" s="24">
        <v>864</v>
      </c>
      <c r="H99" s="29">
        <v>8712.24</v>
      </c>
      <c r="I99" s="29">
        <v>1.63</v>
      </c>
      <c r="J99" s="12"/>
    </row>
    <row r="100" spans="2:10" x14ac:dyDescent="0.25">
      <c r="B100" s="11" t="s">
        <v>1930</v>
      </c>
      <c r="C100" s="53" t="s">
        <v>1337</v>
      </c>
      <c r="D100" s="50" t="s">
        <v>1931</v>
      </c>
      <c r="E100" s="9" t="s">
        <v>1583</v>
      </c>
      <c r="F100" s="9" t="s">
        <v>48</v>
      </c>
      <c r="G100" s="24">
        <v>500</v>
      </c>
      <c r="H100" s="29">
        <v>5059.42</v>
      </c>
      <c r="I100" s="29">
        <v>0.95</v>
      </c>
      <c r="J100" s="12"/>
    </row>
    <row r="101" spans="2:10" x14ac:dyDescent="0.25">
      <c r="B101" s="11" t="s">
        <v>975</v>
      </c>
      <c r="C101" s="53" t="s">
        <v>73</v>
      </c>
      <c r="D101" s="50" t="s">
        <v>976</v>
      </c>
      <c r="E101" s="9" t="s">
        <v>547</v>
      </c>
      <c r="F101" s="9" t="s">
        <v>48</v>
      </c>
      <c r="G101" s="24">
        <v>50</v>
      </c>
      <c r="H101" s="29">
        <v>5039.91</v>
      </c>
      <c r="I101" s="29">
        <v>0.95</v>
      </c>
      <c r="J101" s="12" t="s">
        <v>530</v>
      </c>
    </row>
    <row r="102" spans="2:10" x14ac:dyDescent="0.25">
      <c r="B102" s="11" t="s">
        <v>1586</v>
      </c>
      <c r="C102" s="53" t="s">
        <v>66</v>
      </c>
      <c r="D102" s="50" t="s">
        <v>1587</v>
      </c>
      <c r="E102" s="9" t="s">
        <v>547</v>
      </c>
      <c r="F102" s="9" t="s">
        <v>68</v>
      </c>
      <c r="G102" s="24">
        <v>400</v>
      </c>
      <c r="H102" s="29">
        <v>4026.86</v>
      </c>
      <c r="I102" s="29">
        <v>0.76</v>
      </c>
      <c r="J102" s="12" t="s">
        <v>530</v>
      </c>
    </row>
    <row r="103" spans="2:10" x14ac:dyDescent="0.25">
      <c r="B103" s="11" t="s">
        <v>1552</v>
      </c>
      <c r="C103" s="53" t="s">
        <v>73</v>
      </c>
      <c r="D103" s="50" t="s">
        <v>1553</v>
      </c>
      <c r="E103" s="9" t="s">
        <v>547</v>
      </c>
      <c r="F103" s="9" t="s">
        <v>48</v>
      </c>
      <c r="G103" s="24">
        <v>250</v>
      </c>
      <c r="H103" s="29">
        <v>2551.59</v>
      </c>
      <c r="I103" s="29">
        <v>0.48</v>
      </c>
      <c r="J103" s="12" t="s">
        <v>530</v>
      </c>
    </row>
    <row r="104" spans="2:10" x14ac:dyDescent="0.25">
      <c r="B104" s="11" t="s">
        <v>538</v>
      </c>
      <c r="C104" s="53" t="s">
        <v>208</v>
      </c>
      <c r="D104" s="50" t="s">
        <v>539</v>
      </c>
      <c r="E104" s="9" t="s">
        <v>540</v>
      </c>
      <c r="F104" s="9" t="s">
        <v>48</v>
      </c>
      <c r="G104" s="24">
        <v>217500</v>
      </c>
      <c r="H104" s="29">
        <v>2179.36</v>
      </c>
      <c r="I104" s="29">
        <v>0.41</v>
      </c>
      <c r="J104" s="12" t="s">
        <v>530</v>
      </c>
    </row>
    <row r="105" spans="2:10" x14ac:dyDescent="0.25">
      <c r="C105" s="56" t="s">
        <v>161</v>
      </c>
      <c r="D105" s="50"/>
      <c r="E105" s="9"/>
      <c r="F105" s="9"/>
      <c r="G105" s="24"/>
      <c r="H105" s="30">
        <v>71495.53</v>
      </c>
      <c r="I105" s="30">
        <v>13.42</v>
      </c>
      <c r="J105" s="12"/>
    </row>
    <row r="106" spans="2:10" x14ac:dyDescent="0.25">
      <c r="C106" s="53"/>
      <c r="D106" s="50"/>
      <c r="E106" s="9"/>
      <c r="F106" s="9"/>
      <c r="G106" s="24"/>
      <c r="H106" s="29"/>
      <c r="I106" s="29"/>
      <c r="J106" s="12"/>
    </row>
    <row r="107" spans="2:10" x14ac:dyDescent="0.25">
      <c r="C107" s="56" t="s">
        <v>7</v>
      </c>
      <c r="D107" s="50"/>
      <c r="E107" s="9"/>
      <c r="F107" s="9"/>
      <c r="G107" s="24"/>
      <c r="H107" s="29" t="s">
        <v>2</v>
      </c>
      <c r="I107" s="29" t="s">
        <v>2</v>
      </c>
      <c r="J107" s="12"/>
    </row>
    <row r="108" spans="2:10" x14ac:dyDescent="0.25">
      <c r="C108" s="53"/>
      <c r="D108" s="50"/>
      <c r="E108" s="9"/>
      <c r="F108" s="9"/>
      <c r="G108" s="24"/>
      <c r="H108" s="29"/>
      <c r="I108" s="29"/>
      <c r="J108" s="12"/>
    </row>
    <row r="109" spans="2:10" x14ac:dyDescent="0.25">
      <c r="C109" s="56" t="s">
        <v>8</v>
      </c>
      <c r="D109" s="50"/>
      <c r="E109" s="9"/>
      <c r="F109" s="9"/>
      <c r="G109" s="24"/>
      <c r="H109" s="29" t="s">
        <v>2</v>
      </c>
      <c r="I109" s="29" t="s">
        <v>2</v>
      </c>
      <c r="J109" s="12"/>
    </row>
    <row r="110" spans="2:10" x14ac:dyDescent="0.25">
      <c r="C110" s="53"/>
      <c r="D110" s="50"/>
      <c r="E110" s="9"/>
      <c r="F110" s="9"/>
      <c r="G110" s="24"/>
      <c r="H110" s="29"/>
      <c r="I110" s="29"/>
      <c r="J110" s="12"/>
    </row>
    <row r="111" spans="2:10" x14ac:dyDescent="0.25">
      <c r="C111" s="56" t="s">
        <v>9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2:10" x14ac:dyDescent="0.25">
      <c r="C112" s="53"/>
      <c r="D112" s="50"/>
      <c r="E112" s="9"/>
      <c r="F112" s="9"/>
      <c r="G112" s="24"/>
      <c r="H112" s="29"/>
      <c r="I112" s="29"/>
      <c r="J112" s="12"/>
    </row>
    <row r="113" spans="1:10" x14ac:dyDescent="0.25">
      <c r="C113" s="56" t="s">
        <v>10</v>
      </c>
      <c r="D113" s="50"/>
      <c r="E113" s="9"/>
      <c r="F113" s="9"/>
      <c r="G113" s="24"/>
      <c r="H113" s="29" t="s">
        <v>2</v>
      </c>
      <c r="I113" s="29" t="s">
        <v>2</v>
      </c>
      <c r="J113" s="12"/>
    </row>
    <row r="114" spans="1:10" x14ac:dyDescent="0.25">
      <c r="C114" s="53"/>
      <c r="D114" s="50"/>
      <c r="E114" s="9"/>
      <c r="F114" s="9"/>
      <c r="G114" s="24"/>
      <c r="H114" s="29"/>
      <c r="I114" s="29"/>
      <c r="J114" s="12"/>
    </row>
    <row r="115" spans="1:10" x14ac:dyDescent="0.25">
      <c r="A115" s="15"/>
      <c r="B115" s="33"/>
      <c r="C115" s="54" t="s">
        <v>11</v>
      </c>
      <c r="D115" s="50"/>
      <c r="E115" s="9"/>
      <c r="F115" s="9"/>
      <c r="G115" s="24"/>
      <c r="H115" s="29"/>
      <c r="I115" s="29"/>
      <c r="J115" s="12"/>
    </row>
    <row r="116" spans="1:10" x14ac:dyDescent="0.25">
      <c r="C116" s="55" t="s">
        <v>13</v>
      </c>
      <c r="D116" s="50"/>
      <c r="E116" s="9"/>
      <c r="F116" s="9"/>
      <c r="G116" s="24"/>
      <c r="H116" s="29"/>
      <c r="I116" s="29"/>
      <c r="J116" s="12"/>
    </row>
    <row r="117" spans="1:10" x14ac:dyDescent="0.25">
      <c r="B117" s="11" t="s">
        <v>1351</v>
      </c>
      <c r="C117" s="53" t="s">
        <v>927</v>
      </c>
      <c r="D117" s="50" t="s">
        <v>1352</v>
      </c>
      <c r="E117" s="9" t="s">
        <v>1010</v>
      </c>
      <c r="F117" s="9" t="s">
        <v>140</v>
      </c>
      <c r="G117" s="24">
        <v>3500</v>
      </c>
      <c r="H117" s="29">
        <v>17179.37</v>
      </c>
      <c r="I117" s="29">
        <v>3.22</v>
      </c>
      <c r="J117" s="12" t="s">
        <v>530</v>
      </c>
    </row>
    <row r="118" spans="1:10" x14ac:dyDescent="0.25">
      <c r="B118" s="11" t="s">
        <v>1069</v>
      </c>
      <c r="C118" s="53" t="s">
        <v>1070</v>
      </c>
      <c r="D118" s="50" t="s">
        <v>1071</v>
      </c>
      <c r="E118" s="9" t="s">
        <v>1007</v>
      </c>
      <c r="F118" s="9" t="s">
        <v>48</v>
      </c>
      <c r="G118" s="24">
        <v>1000</v>
      </c>
      <c r="H118" s="29">
        <v>4901.3999999999996</v>
      </c>
      <c r="I118" s="29">
        <v>0.92</v>
      </c>
      <c r="J118" s="12" t="s">
        <v>530</v>
      </c>
    </row>
    <row r="119" spans="1:10" x14ac:dyDescent="0.25">
      <c r="B119" s="11" t="s">
        <v>1682</v>
      </c>
      <c r="C119" s="53" t="s">
        <v>927</v>
      </c>
      <c r="D119" s="50" t="s">
        <v>1683</v>
      </c>
      <c r="E119" s="9" t="s">
        <v>1010</v>
      </c>
      <c r="F119" s="9" t="s">
        <v>140</v>
      </c>
      <c r="G119" s="24">
        <v>600</v>
      </c>
      <c r="H119" s="29">
        <v>2942.36</v>
      </c>
      <c r="I119" s="29">
        <v>0.55000000000000004</v>
      </c>
      <c r="J119" s="12" t="s">
        <v>530</v>
      </c>
    </row>
    <row r="120" spans="1:10" x14ac:dyDescent="0.25">
      <c r="C120" s="56" t="s">
        <v>161</v>
      </c>
      <c r="D120" s="50"/>
      <c r="E120" s="9"/>
      <c r="F120" s="9"/>
      <c r="G120" s="24"/>
      <c r="H120" s="30">
        <v>25023.13</v>
      </c>
      <c r="I120" s="30">
        <v>4.6900000000000004</v>
      </c>
      <c r="J120" s="12"/>
    </row>
    <row r="121" spans="1:10" x14ac:dyDescent="0.25">
      <c r="C121" s="53"/>
      <c r="D121" s="50"/>
      <c r="E121" s="9"/>
      <c r="F121" s="9"/>
      <c r="G121" s="24"/>
      <c r="H121" s="29"/>
      <c r="I121" s="29"/>
      <c r="J121" s="12"/>
    </row>
    <row r="122" spans="1:10" x14ac:dyDescent="0.25">
      <c r="C122" s="56" t="s">
        <v>14</v>
      </c>
      <c r="D122" s="50"/>
      <c r="E122" s="9"/>
      <c r="F122" s="9"/>
      <c r="G122" s="24"/>
      <c r="H122" s="29" t="s">
        <v>2</v>
      </c>
      <c r="I122" s="29" t="s">
        <v>2</v>
      </c>
      <c r="J122" s="12"/>
    </row>
    <row r="123" spans="1:10" x14ac:dyDescent="0.25">
      <c r="C123" s="53"/>
      <c r="D123" s="50"/>
      <c r="E123" s="9"/>
      <c r="F123" s="9"/>
      <c r="G123" s="24"/>
      <c r="H123" s="29"/>
      <c r="I123" s="29"/>
      <c r="J123" s="12"/>
    </row>
    <row r="124" spans="1:10" x14ac:dyDescent="0.25">
      <c r="C124" s="56" t="s">
        <v>15</v>
      </c>
      <c r="D124" s="50"/>
      <c r="E124" s="9"/>
      <c r="F124" s="9"/>
      <c r="G124" s="24"/>
      <c r="H124" s="29" t="s">
        <v>2</v>
      </c>
      <c r="I124" s="29" t="s">
        <v>2</v>
      </c>
      <c r="J124" s="12"/>
    </row>
    <row r="125" spans="1:10" x14ac:dyDescent="0.25">
      <c r="C125" s="53"/>
      <c r="D125" s="50"/>
      <c r="E125" s="9"/>
      <c r="F125" s="9"/>
      <c r="G125" s="24"/>
      <c r="H125" s="29"/>
      <c r="I125" s="29"/>
      <c r="J125" s="12"/>
    </row>
    <row r="126" spans="1:10" x14ac:dyDescent="0.25">
      <c r="C126" s="56" t="s">
        <v>16</v>
      </c>
      <c r="D126" s="50"/>
      <c r="E126" s="9"/>
      <c r="F126" s="9"/>
      <c r="G126" s="24"/>
      <c r="H126" s="29" t="s">
        <v>2</v>
      </c>
      <c r="I126" s="29" t="s">
        <v>2</v>
      </c>
      <c r="J126" s="12"/>
    </row>
    <row r="127" spans="1:10" x14ac:dyDescent="0.25">
      <c r="C127" s="53"/>
      <c r="D127" s="50"/>
      <c r="E127" s="9"/>
      <c r="F127" s="9"/>
      <c r="G127" s="24"/>
      <c r="H127" s="29"/>
      <c r="I127" s="29"/>
      <c r="J127" s="12"/>
    </row>
    <row r="128" spans="1:10" x14ac:dyDescent="0.25">
      <c r="A128" s="15"/>
      <c r="B128" s="33"/>
      <c r="C128" s="54" t="s">
        <v>17</v>
      </c>
      <c r="D128" s="50"/>
      <c r="E128" s="9"/>
      <c r="F128" s="9"/>
      <c r="G128" s="24"/>
      <c r="H128" s="29"/>
      <c r="I128" s="29"/>
      <c r="J128" s="12"/>
    </row>
    <row r="129" spans="1:10" x14ac:dyDescent="0.25">
      <c r="A129" s="33"/>
      <c r="B129" s="33"/>
      <c r="C129" s="54" t="s">
        <v>18</v>
      </c>
      <c r="D129" s="50"/>
      <c r="E129" s="9"/>
      <c r="F129" s="9"/>
      <c r="G129" s="24"/>
      <c r="H129" s="29" t="s">
        <v>2</v>
      </c>
      <c r="I129" s="29" t="s">
        <v>2</v>
      </c>
      <c r="J129" s="12"/>
    </row>
    <row r="130" spans="1:10" x14ac:dyDescent="0.25">
      <c r="A130" s="33"/>
      <c r="B130" s="33"/>
      <c r="C130" s="54"/>
      <c r="D130" s="50"/>
      <c r="E130" s="9"/>
      <c r="F130" s="9"/>
      <c r="G130" s="24"/>
      <c r="H130" s="29"/>
      <c r="I130" s="29"/>
      <c r="J130" s="12"/>
    </row>
    <row r="131" spans="1:10" x14ac:dyDescent="0.25">
      <c r="A131" s="33"/>
      <c r="B131" s="33"/>
      <c r="C131" s="54" t="s">
        <v>19</v>
      </c>
      <c r="D131" s="50"/>
      <c r="E131" s="9"/>
      <c r="F131" s="9"/>
      <c r="G131" s="24"/>
      <c r="H131" s="29" t="s">
        <v>2</v>
      </c>
      <c r="I131" s="29" t="s">
        <v>2</v>
      </c>
      <c r="J131" s="12"/>
    </row>
    <row r="132" spans="1:10" x14ac:dyDescent="0.25">
      <c r="A132" s="33"/>
      <c r="B132" s="33"/>
      <c r="C132" s="54"/>
      <c r="D132" s="50"/>
      <c r="E132" s="9"/>
      <c r="F132" s="9"/>
      <c r="G132" s="24"/>
      <c r="H132" s="29"/>
      <c r="I132" s="29"/>
      <c r="J132" s="12"/>
    </row>
    <row r="133" spans="1:10" x14ac:dyDescent="0.25">
      <c r="A133" s="33"/>
      <c r="B133" s="33"/>
      <c r="C133" s="54" t="s">
        <v>20</v>
      </c>
      <c r="D133" s="50"/>
      <c r="E133" s="9"/>
      <c r="F133" s="9"/>
      <c r="G133" s="24"/>
      <c r="H133" s="29" t="s">
        <v>2</v>
      </c>
      <c r="I133" s="29" t="s">
        <v>2</v>
      </c>
      <c r="J133" s="12"/>
    </row>
    <row r="134" spans="1:10" x14ac:dyDescent="0.25">
      <c r="A134" s="33"/>
      <c r="B134" s="33"/>
      <c r="C134" s="54"/>
      <c r="D134" s="50"/>
      <c r="E134" s="9"/>
      <c r="F134" s="9"/>
      <c r="G134" s="24"/>
      <c r="H134" s="29"/>
      <c r="I134" s="29"/>
      <c r="J134" s="12"/>
    </row>
    <row r="135" spans="1:10" x14ac:dyDescent="0.25">
      <c r="C135" s="55" t="s">
        <v>21</v>
      </c>
      <c r="D135" s="50"/>
      <c r="E135" s="9"/>
      <c r="F135" s="9"/>
      <c r="G135" s="24"/>
      <c r="H135" s="29"/>
      <c r="I135" s="29"/>
      <c r="J135" s="12"/>
    </row>
    <row r="136" spans="1:10" x14ac:dyDescent="0.25">
      <c r="B136" s="11" t="s">
        <v>1932</v>
      </c>
      <c r="C136" s="53" t="s">
        <v>1933</v>
      </c>
      <c r="D136" s="50"/>
      <c r="E136" s="9"/>
      <c r="F136" s="9"/>
      <c r="G136" s="24"/>
      <c r="H136" s="29">
        <v>5000</v>
      </c>
      <c r="I136" s="29">
        <v>0.94</v>
      </c>
      <c r="J136" s="12"/>
    </row>
    <row r="137" spans="1:10" x14ac:dyDescent="0.25">
      <c r="B137" s="11" t="s">
        <v>1934</v>
      </c>
      <c r="C137" s="53" t="s">
        <v>1935</v>
      </c>
      <c r="D137" s="50"/>
      <c r="E137" s="9"/>
      <c r="F137" s="9"/>
      <c r="G137" s="24"/>
      <c r="H137" s="29">
        <v>5000</v>
      </c>
      <c r="I137" s="29">
        <v>0.94</v>
      </c>
      <c r="J137" s="12"/>
    </row>
    <row r="138" spans="1:10" x14ac:dyDescent="0.25">
      <c r="B138" s="11" t="s">
        <v>1936</v>
      </c>
      <c r="C138" s="53" t="s">
        <v>1937</v>
      </c>
      <c r="D138" s="50"/>
      <c r="E138" s="9"/>
      <c r="F138" s="9"/>
      <c r="G138" s="24"/>
      <c r="H138" s="29">
        <v>5000</v>
      </c>
      <c r="I138" s="29">
        <v>0.94</v>
      </c>
      <c r="J138" s="12"/>
    </row>
    <row r="139" spans="1:10" x14ac:dyDescent="0.25">
      <c r="B139" s="11" t="s">
        <v>1938</v>
      </c>
      <c r="C139" s="53" t="s">
        <v>1939</v>
      </c>
      <c r="D139" s="50"/>
      <c r="E139" s="9"/>
      <c r="F139" s="9"/>
      <c r="G139" s="24"/>
      <c r="H139" s="29">
        <v>5000</v>
      </c>
      <c r="I139" s="29">
        <v>0.94</v>
      </c>
      <c r="J139" s="12"/>
    </row>
    <row r="140" spans="1:10" x14ac:dyDescent="0.25">
      <c r="B140" s="11" t="s">
        <v>1940</v>
      </c>
      <c r="C140" s="53" t="s">
        <v>1941</v>
      </c>
      <c r="D140" s="50"/>
      <c r="E140" s="9"/>
      <c r="F140" s="9"/>
      <c r="G140" s="24"/>
      <c r="H140" s="29">
        <v>3500</v>
      </c>
      <c r="I140" s="29">
        <v>0.66</v>
      </c>
      <c r="J140" s="12"/>
    </row>
    <row r="141" spans="1:10" x14ac:dyDescent="0.25">
      <c r="B141" s="11" t="s">
        <v>1942</v>
      </c>
      <c r="C141" s="53" t="s">
        <v>1943</v>
      </c>
      <c r="D141" s="50"/>
      <c r="E141" s="9"/>
      <c r="F141" s="9"/>
      <c r="G141" s="24"/>
      <c r="H141" s="29">
        <v>3000</v>
      </c>
      <c r="I141" s="29">
        <v>0.56000000000000005</v>
      </c>
      <c r="J141" s="12"/>
    </row>
    <row r="142" spans="1:10" x14ac:dyDescent="0.25">
      <c r="B142" s="11" t="s">
        <v>1944</v>
      </c>
      <c r="C142" s="53" t="s">
        <v>1945</v>
      </c>
      <c r="D142" s="50"/>
      <c r="E142" s="9"/>
      <c r="F142" s="9"/>
      <c r="G142" s="24"/>
      <c r="H142" s="29">
        <v>3000</v>
      </c>
      <c r="I142" s="29">
        <v>0.56000000000000005</v>
      </c>
      <c r="J142" s="12"/>
    </row>
    <row r="143" spans="1:10" x14ac:dyDescent="0.25">
      <c r="B143" s="11" t="s">
        <v>1946</v>
      </c>
      <c r="C143" s="53" t="s">
        <v>1947</v>
      </c>
      <c r="D143" s="50"/>
      <c r="E143" s="9"/>
      <c r="F143" s="9"/>
      <c r="G143" s="24"/>
      <c r="H143" s="29">
        <v>2500</v>
      </c>
      <c r="I143" s="29">
        <v>0.47</v>
      </c>
      <c r="J143" s="12"/>
    </row>
    <row r="144" spans="1:10" x14ac:dyDescent="0.25">
      <c r="B144" s="11" t="s">
        <v>1948</v>
      </c>
      <c r="C144" s="53" t="s">
        <v>1949</v>
      </c>
      <c r="D144" s="50"/>
      <c r="E144" s="9"/>
      <c r="F144" s="9"/>
      <c r="G144" s="24"/>
      <c r="H144" s="29">
        <v>2500</v>
      </c>
      <c r="I144" s="29">
        <v>0.47</v>
      </c>
      <c r="J144" s="12"/>
    </row>
    <row r="145" spans="2:10" x14ac:dyDescent="0.25">
      <c r="B145" s="11" t="s">
        <v>1950</v>
      </c>
      <c r="C145" s="53" t="s">
        <v>1951</v>
      </c>
      <c r="D145" s="50"/>
      <c r="E145" s="9"/>
      <c r="F145" s="9"/>
      <c r="G145" s="24"/>
      <c r="H145" s="29">
        <v>2500</v>
      </c>
      <c r="I145" s="29">
        <v>0.47</v>
      </c>
      <c r="J145" s="12"/>
    </row>
    <row r="146" spans="2:10" x14ac:dyDescent="0.25">
      <c r="B146" s="11" t="s">
        <v>1952</v>
      </c>
      <c r="C146" s="53" t="s">
        <v>1933</v>
      </c>
      <c r="D146" s="50"/>
      <c r="E146" s="9"/>
      <c r="F146" s="9"/>
      <c r="G146" s="24"/>
      <c r="H146" s="29">
        <v>2500</v>
      </c>
      <c r="I146" s="29">
        <v>0.47</v>
      </c>
      <c r="J146" s="12"/>
    </row>
    <row r="147" spans="2:10" x14ac:dyDescent="0.25">
      <c r="B147" s="11" t="s">
        <v>1953</v>
      </c>
      <c r="C147" s="53" t="s">
        <v>1954</v>
      </c>
      <c r="D147" s="50"/>
      <c r="E147" s="9"/>
      <c r="F147" s="9"/>
      <c r="G147" s="24"/>
      <c r="H147" s="29">
        <v>2500</v>
      </c>
      <c r="I147" s="29">
        <v>0.47</v>
      </c>
      <c r="J147" s="12"/>
    </row>
    <row r="148" spans="2:10" x14ac:dyDescent="0.25">
      <c r="B148" s="11" t="s">
        <v>1955</v>
      </c>
      <c r="C148" s="53" t="s">
        <v>1947</v>
      </c>
      <c r="D148" s="50"/>
      <c r="E148" s="9"/>
      <c r="F148" s="9"/>
      <c r="G148" s="24"/>
      <c r="H148" s="29">
        <v>2500</v>
      </c>
      <c r="I148" s="29">
        <v>0.47</v>
      </c>
      <c r="J148" s="12"/>
    </row>
    <row r="149" spans="2:10" x14ac:dyDescent="0.25">
      <c r="B149" s="11" t="s">
        <v>1956</v>
      </c>
      <c r="C149" s="53" t="s">
        <v>1941</v>
      </c>
      <c r="D149" s="50"/>
      <c r="E149" s="9"/>
      <c r="F149" s="9"/>
      <c r="G149" s="24"/>
      <c r="H149" s="29">
        <v>2500</v>
      </c>
      <c r="I149" s="29">
        <v>0.47</v>
      </c>
      <c r="J149" s="12"/>
    </row>
    <row r="150" spans="2:10" x14ac:dyDescent="0.25">
      <c r="B150" s="11" t="s">
        <v>1957</v>
      </c>
      <c r="C150" s="53" t="s">
        <v>1958</v>
      </c>
      <c r="D150" s="50"/>
      <c r="E150" s="9"/>
      <c r="F150" s="9"/>
      <c r="G150" s="24"/>
      <c r="H150" s="29">
        <v>2499</v>
      </c>
      <c r="I150" s="29">
        <v>0.47</v>
      </c>
      <c r="J150" s="12"/>
    </row>
    <row r="151" spans="2:10" x14ac:dyDescent="0.25">
      <c r="B151" s="11" t="s">
        <v>1959</v>
      </c>
      <c r="C151" s="53" t="s">
        <v>1960</v>
      </c>
      <c r="D151" s="50"/>
      <c r="E151" s="9"/>
      <c r="F151" s="9"/>
      <c r="G151" s="24"/>
      <c r="H151" s="29">
        <v>2495</v>
      </c>
      <c r="I151" s="29">
        <v>0.47</v>
      </c>
      <c r="J151" s="12"/>
    </row>
    <row r="152" spans="2:10" x14ac:dyDescent="0.25">
      <c r="B152" s="11" t="s">
        <v>1961</v>
      </c>
      <c r="C152" s="53" t="s">
        <v>1962</v>
      </c>
      <c r="D152" s="50"/>
      <c r="E152" s="9"/>
      <c r="F152" s="9"/>
      <c r="G152" s="24"/>
      <c r="H152" s="29">
        <v>2490</v>
      </c>
      <c r="I152" s="29">
        <v>0.47</v>
      </c>
      <c r="J152" s="12"/>
    </row>
    <row r="153" spans="2:10" x14ac:dyDescent="0.25">
      <c r="B153" s="11" t="s">
        <v>1963</v>
      </c>
      <c r="C153" s="53" t="s">
        <v>1964</v>
      </c>
      <c r="D153" s="50"/>
      <c r="E153" s="9"/>
      <c r="F153" s="9"/>
      <c r="G153" s="24"/>
      <c r="H153" s="29">
        <v>2490</v>
      </c>
      <c r="I153" s="29">
        <v>0.47</v>
      </c>
      <c r="J153" s="12"/>
    </row>
    <row r="154" spans="2:10" x14ac:dyDescent="0.25">
      <c r="B154" s="11" t="s">
        <v>1965</v>
      </c>
      <c r="C154" s="53" t="s">
        <v>1966</v>
      </c>
      <c r="D154" s="50"/>
      <c r="E154" s="9"/>
      <c r="F154" s="9"/>
      <c r="G154" s="24"/>
      <c r="H154" s="29">
        <v>2000</v>
      </c>
      <c r="I154" s="29">
        <v>0.38</v>
      </c>
      <c r="J154" s="12"/>
    </row>
    <row r="155" spans="2:10" x14ac:dyDescent="0.25">
      <c r="B155" s="11" t="s">
        <v>1967</v>
      </c>
      <c r="C155" s="53" t="s">
        <v>1968</v>
      </c>
      <c r="D155" s="50"/>
      <c r="E155" s="9"/>
      <c r="F155" s="9"/>
      <c r="G155" s="24"/>
      <c r="H155" s="29">
        <v>2000</v>
      </c>
      <c r="I155" s="29">
        <v>0.38</v>
      </c>
      <c r="J155" s="12"/>
    </row>
    <row r="156" spans="2:10" x14ac:dyDescent="0.25">
      <c r="B156" s="11" t="s">
        <v>1969</v>
      </c>
      <c r="C156" s="53" t="s">
        <v>1970</v>
      </c>
      <c r="D156" s="50"/>
      <c r="E156" s="9"/>
      <c r="F156" s="9"/>
      <c r="G156" s="24"/>
      <c r="H156" s="29">
        <v>2000</v>
      </c>
      <c r="I156" s="29">
        <v>0.38</v>
      </c>
      <c r="J156" s="12"/>
    </row>
    <row r="157" spans="2:10" x14ac:dyDescent="0.25">
      <c r="B157" s="11" t="s">
        <v>1971</v>
      </c>
      <c r="C157" s="53" t="s">
        <v>1972</v>
      </c>
      <c r="D157" s="50"/>
      <c r="E157" s="9"/>
      <c r="F157" s="9"/>
      <c r="G157" s="24"/>
      <c r="H157" s="29">
        <v>2000</v>
      </c>
      <c r="I157" s="29">
        <v>0.38</v>
      </c>
      <c r="J157" s="12"/>
    </row>
    <row r="158" spans="2:10" x14ac:dyDescent="0.25">
      <c r="B158" s="11" t="s">
        <v>1973</v>
      </c>
      <c r="C158" s="53" t="s">
        <v>1974</v>
      </c>
      <c r="D158" s="50"/>
      <c r="E158" s="9"/>
      <c r="F158" s="9"/>
      <c r="G158" s="24"/>
      <c r="H158" s="29">
        <v>2000</v>
      </c>
      <c r="I158" s="29">
        <v>0.38</v>
      </c>
      <c r="J158" s="12"/>
    </row>
    <row r="159" spans="2:10" x14ac:dyDescent="0.25">
      <c r="B159" s="11" t="s">
        <v>1975</v>
      </c>
      <c r="C159" s="53" t="s">
        <v>1974</v>
      </c>
      <c r="D159" s="50"/>
      <c r="E159" s="9"/>
      <c r="F159" s="9"/>
      <c r="G159" s="24"/>
      <c r="H159" s="29">
        <v>2000</v>
      </c>
      <c r="I159" s="29">
        <v>0.38</v>
      </c>
      <c r="J159" s="12"/>
    </row>
    <row r="160" spans="2:10" x14ac:dyDescent="0.25">
      <c r="B160" s="11" t="s">
        <v>1976</v>
      </c>
      <c r="C160" s="53" t="s">
        <v>1977</v>
      </c>
      <c r="D160" s="50"/>
      <c r="E160" s="9"/>
      <c r="F160" s="9"/>
      <c r="G160" s="24"/>
      <c r="H160" s="29">
        <v>2000</v>
      </c>
      <c r="I160" s="29">
        <v>0.38</v>
      </c>
      <c r="J160" s="12"/>
    </row>
    <row r="161" spans="1:10" x14ac:dyDescent="0.25">
      <c r="B161" s="11" t="s">
        <v>1978</v>
      </c>
      <c r="C161" s="53" t="s">
        <v>1933</v>
      </c>
      <c r="D161" s="50"/>
      <c r="E161" s="9"/>
      <c r="F161" s="9"/>
      <c r="G161" s="24"/>
      <c r="H161" s="29">
        <v>2000</v>
      </c>
      <c r="I161" s="29">
        <v>0.38</v>
      </c>
      <c r="J161" s="12"/>
    </row>
    <row r="162" spans="1:10" x14ac:dyDescent="0.25">
      <c r="B162" s="11" t="s">
        <v>1979</v>
      </c>
      <c r="C162" s="53" t="s">
        <v>1980</v>
      </c>
      <c r="D162" s="50"/>
      <c r="E162" s="9"/>
      <c r="F162" s="9"/>
      <c r="G162" s="24"/>
      <c r="H162" s="29">
        <v>2000</v>
      </c>
      <c r="I162" s="29">
        <v>0.38</v>
      </c>
      <c r="J162" s="12"/>
    </row>
    <row r="163" spans="1:10" x14ac:dyDescent="0.25">
      <c r="B163" s="11" t="s">
        <v>1981</v>
      </c>
      <c r="C163" s="53" t="s">
        <v>1982</v>
      </c>
      <c r="D163" s="50"/>
      <c r="E163" s="9"/>
      <c r="F163" s="9"/>
      <c r="G163" s="24"/>
      <c r="H163" s="29">
        <v>1000</v>
      </c>
      <c r="I163" s="29">
        <v>0.19</v>
      </c>
      <c r="J163" s="12"/>
    </row>
    <row r="164" spans="1:10" x14ac:dyDescent="0.25">
      <c r="B164" s="11" t="s">
        <v>1983</v>
      </c>
      <c r="C164" s="53" t="s">
        <v>1984</v>
      </c>
      <c r="D164" s="50"/>
      <c r="E164" s="9"/>
      <c r="F164" s="9"/>
      <c r="G164" s="24"/>
      <c r="H164" s="29">
        <v>1000</v>
      </c>
      <c r="I164" s="29">
        <v>0.19</v>
      </c>
      <c r="J164" s="12"/>
    </row>
    <row r="165" spans="1:10" x14ac:dyDescent="0.25">
      <c r="C165" s="56" t="s">
        <v>161</v>
      </c>
      <c r="D165" s="50"/>
      <c r="E165" s="9"/>
      <c r="F165" s="9"/>
      <c r="G165" s="24"/>
      <c r="H165" s="30">
        <v>76974</v>
      </c>
      <c r="I165" s="30">
        <v>14.51</v>
      </c>
      <c r="J165" s="12"/>
    </row>
    <row r="166" spans="1:10" x14ac:dyDescent="0.25">
      <c r="C166" s="53"/>
      <c r="D166" s="50"/>
      <c r="E166" s="9"/>
      <c r="F166" s="9"/>
      <c r="G166" s="24"/>
      <c r="H166" s="29"/>
      <c r="I166" s="29"/>
      <c r="J166" s="12"/>
    </row>
    <row r="167" spans="1:10" x14ac:dyDescent="0.25">
      <c r="C167" s="55" t="s">
        <v>22</v>
      </c>
      <c r="D167" s="50"/>
      <c r="E167" s="9"/>
      <c r="F167" s="9"/>
      <c r="G167" s="24"/>
      <c r="H167" s="29"/>
      <c r="I167" s="29"/>
      <c r="J167" s="12"/>
    </row>
    <row r="168" spans="1:10" x14ac:dyDescent="0.25">
      <c r="B168" s="11" t="s">
        <v>174</v>
      </c>
      <c r="C168" s="53" t="s">
        <v>175</v>
      </c>
      <c r="D168" s="50"/>
      <c r="E168" s="9"/>
      <c r="F168" s="9"/>
      <c r="G168" s="24"/>
      <c r="H168" s="29">
        <v>27.15</v>
      </c>
      <c r="I168" s="29">
        <v>0.01</v>
      </c>
      <c r="J168" s="12"/>
    </row>
    <row r="169" spans="1:10" x14ac:dyDescent="0.25">
      <c r="C169" s="56" t="s">
        <v>161</v>
      </c>
      <c r="D169" s="50"/>
      <c r="E169" s="9"/>
      <c r="F169" s="9"/>
      <c r="G169" s="24"/>
      <c r="H169" s="30">
        <v>27.15</v>
      </c>
      <c r="I169" s="30">
        <v>0.01</v>
      </c>
      <c r="J169" s="12"/>
    </row>
    <row r="170" spans="1:10" x14ac:dyDescent="0.25">
      <c r="C170" s="53"/>
      <c r="D170" s="50"/>
      <c r="E170" s="9"/>
      <c r="F170" s="9"/>
      <c r="G170" s="24"/>
      <c r="H170" s="29"/>
      <c r="I170" s="29"/>
      <c r="J170" s="12"/>
    </row>
    <row r="171" spans="1:10" x14ac:dyDescent="0.25">
      <c r="A171" s="15"/>
      <c r="B171" s="33"/>
      <c r="C171" s="54" t="s">
        <v>23</v>
      </c>
      <c r="D171" s="50"/>
      <c r="E171" s="9"/>
      <c r="F171" s="9"/>
      <c r="G171" s="24"/>
      <c r="H171" s="29"/>
      <c r="I171" s="29"/>
      <c r="J171" s="12"/>
    </row>
    <row r="172" spans="1:10" x14ac:dyDescent="0.25">
      <c r="A172" s="33"/>
      <c r="B172" s="33"/>
      <c r="C172" s="57" t="s">
        <v>3687</v>
      </c>
      <c r="D172" s="50"/>
      <c r="E172" s="9"/>
      <c r="F172" s="9"/>
      <c r="G172" s="24"/>
      <c r="H172" s="29" t="s">
        <v>2</v>
      </c>
      <c r="I172" s="29" t="s">
        <v>2</v>
      </c>
      <c r="J172" s="12"/>
    </row>
    <row r="173" spans="1:10" x14ac:dyDescent="0.25">
      <c r="B173" s="11"/>
      <c r="C173" s="53" t="s">
        <v>176</v>
      </c>
      <c r="D173" s="50"/>
      <c r="E173" s="9"/>
      <c r="F173" s="9"/>
      <c r="G173" s="24"/>
      <c r="H173" s="29">
        <v>6837.88</v>
      </c>
      <c r="I173" s="29">
        <v>1.25</v>
      </c>
      <c r="J173" s="12"/>
    </row>
    <row r="174" spans="1:10" x14ac:dyDescent="0.25">
      <c r="C174" s="56" t="s">
        <v>161</v>
      </c>
      <c r="D174" s="50"/>
      <c r="E174" s="9"/>
      <c r="F174" s="9"/>
      <c r="G174" s="24"/>
      <c r="H174" s="30">
        <v>6837.88</v>
      </c>
      <c r="I174" s="30">
        <v>1.25</v>
      </c>
      <c r="J174" s="12"/>
    </row>
    <row r="175" spans="1:10" x14ac:dyDescent="0.25">
      <c r="C175" s="53"/>
      <c r="D175" s="50"/>
      <c r="E175" s="9"/>
      <c r="F175" s="9"/>
      <c r="G175" s="24"/>
      <c r="H175" s="29"/>
      <c r="I175" s="29"/>
      <c r="J175" s="12"/>
    </row>
    <row r="176" spans="1:10" x14ac:dyDescent="0.25">
      <c r="C176" s="58" t="s">
        <v>177</v>
      </c>
      <c r="D176" s="51"/>
      <c r="E176" s="6"/>
      <c r="F176" s="7"/>
      <c r="G176" s="25"/>
      <c r="H176" s="31">
        <v>532998.04</v>
      </c>
      <c r="I176" s="31">
        <f>SUMIFS(I:I,C:C,"Total")</f>
        <v>100.00000000000001</v>
      </c>
      <c r="J176" s="8"/>
    </row>
    <row r="178" spans="2:10" s="46" customFormat="1" ht="15.75" x14ac:dyDescent="0.3">
      <c r="C178" s="46" t="s">
        <v>3610</v>
      </c>
      <c r="G178" s="47"/>
      <c r="H178" s="47"/>
      <c r="I178" s="47"/>
    </row>
    <row r="179" spans="2:10" s="38" customFormat="1" ht="27" x14ac:dyDescent="0.25">
      <c r="B179" s="39"/>
      <c r="C179" s="39" t="s">
        <v>3605</v>
      </c>
      <c r="D179" s="39" t="s">
        <v>3606</v>
      </c>
      <c r="E179" s="39" t="s">
        <v>3607</v>
      </c>
      <c r="F179" s="39" t="s">
        <v>32</v>
      </c>
      <c r="G179" s="40" t="s">
        <v>33</v>
      </c>
      <c r="H179" s="41" t="s">
        <v>3608</v>
      </c>
      <c r="I179" s="40" t="s">
        <v>35</v>
      </c>
      <c r="J179" s="39" t="s">
        <v>36</v>
      </c>
    </row>
    <row r="180" spans="2:10" s="38" customFormat="1" x14ac:dyDescent="0.25">
      <c r="B180" s="39"/>
      <c r="C180" s="39" t="s">
        <v>3600</v>
      </c>
      <c r="D180" s="39"/>
      <c r="E180" s="39"/>
      <c r="F180" s="39"/>
      <c r="G180" s="40"/>
      <c r="H180" s="41"/>
      <c r="I180" s="40"/>
      <c r="J180" s="39"/>
    </row>
    <row r="181" spans="2:10" x14ac:dyDescent="0.25">
      <c r="B181" s="42">
        <v>2207316</v>
      </c>
      <c r="C181" s="42" t="s">
        <v>3611</v>
      </c>
      <c r="D181" s="42" t="s">
        <v>3612</v>
      </c>
      <c r="E181" s="42"/>
      <c r="F181" s="42" t="s">
        <v>44</v>
      </c>
      <c r="G181" s="43">
        <v>-2677000</v>
      </c>
      <c r="H181" s="43">
        <v>-41738.445500000002</v>
      </c>
      <c r="I181" s="43">
        <v>-7.83</v>
      </c>
      <c r="J181" s="42"/>
    </row>
    <row r="182" spans="2:10" x14ac:dyDescent="0.25">
      <c r="B182" s="42">
        <v>2207227</v>
      </c>
      <c r="C182" s="42" t="s">
        <v>3613</v>
      </c>
      <c r="D182" s="42" t="s">
        <v>3612</v>
      </c>
      <c r="E182" s="42"/>
      <c r="F182" s="42" t="s">
        <v>48</v>
      </c>
      <c r="G182" s="43">
        <v>-1714500</v>
      </c>
      <c r="H182" s="43">
        <v>-39579.232499999998</v>
      </c>
      <c r="I182" s="43">
        <v>-7.43</v>
      </c>
      <c r="J182" s="42"/>
    </row>
    <row r="183" spans="2:10" x14ac:dyDescent="0.25">
      <c r="B183" s="42">
        <v>2207228</v>
      </c>
      <c r="C183" s="42" t="s">
        <v>3614</v>
      </c>
      <c r="D183" s="42" t="s">
        <v>3612</v>
      </c>
      <c r="E183" s="42"/>
      <c r="F183" s="42" t="s">
        <v>40</v>
      </c>
      <c r="G183" s="43">
        <v>-2261500</v>
      </c>
      <c r="H183" s="43">
        <v>-28888.401000000002</v>
      </c>
      <c r="I183" s="43">
        <v>-5.42</v>
      </c>
      <c r="J183" s="42"/>
    </row>
    <row r="184" spans="2:10" x14ac:dyDescent="0.25">
      <c r="B184" s="42">
        <v>2207322</v>
      </c>
      <c r="C184" s="42" t="s">
        <v>3615</v>
      </c>
      <c r="D184" s="42" t="s">
        <v>3612</v>
      </c>
      <c r="E184" s="42"/>
      <c r="F184" s="42" t="s">
        <v>40</v>
      </c>
      <c r="G184" s="43">
        <v>-6945000</v>
      </c>
      <c r="H184" s="43">
        <v>-23859.547500000001</v>
      </c>
      <c r="I184" s="43">
        <v>-4.4800000000000004</v>
      </c>
      <c r="J184" s="42"/>
    </row>
    <row r="185" spans="2:10" x14ac:dyDescent="0.25">
      <c r="B185" s="42">
        <v>2207164</v>
      </c>
      <c r="C185" s="42" t="s">
        <v>3616</v>
      </c>
      <c r="D185" s="42" t="s">
        <v>3612</v>
      </c>
      <c r="E185" s="42"/>
      <c r="F185" s="42" t="s">
        <v>40</v>
      </c>
      <c r="G185" s="43">
        <v>-2380800</v>
      </c>
      <c r="H185" s="43">
        <v>-17683.392</v>
      </c>
      <c r="I185" s="43">
        <v>-3.32</v>
      </c>
      <c r="J185" s="42"/>
    </row>
    <row r="186" spans="2:10" x14ac:dyDescent="0.25">
      <c r="B186" s="42">
        <v>2207256</v>
      </c>
      <c r="C186" s="42" t="s">
        <v>3617</v>
      </c>
      <c r="D186" s="42" t="s">
        <v>3612</v>
      </c>
      <c r="E186" s="42"/>
      <c r="F186" s="42" t="s">
        <v>81</v>
      </c>
      <c r="G186" s="43">
        <v>-6429600</v>
      </c>
      <c r="H186" s="43">
        <v>-15890.7564</v>
      </c>
      <c r="I186" s="43">
        <v>-2.98</v>
      </c>
      <c r="J186" s="42"/>
    </row>
    <row r="187" spans="2:10" x14ac:dyDescent="0.25">
      <c r="B187" s="42">
        <v>2207167</v>
      </c>
      <c r="C187" s="42" t="s">
        <v>3618</v>
      </c>
      <c r="D187" s="42" t="s">
        <v>3612</v>
      </c>
      <c r="E187" s="42"/>
      <c r="F187" s="42" t="s">
        <v>48</v>
      </c>
      <c r="G187" s="43">
        <v>-253500</v>
      </c>
      <c r="H187" s="43">
        <v>-10380.444750000001</v>
      </c>
      <c r="I187" s="43">
        <v>-1.95</v>
      </c>
      <c r="J187" s="42"/>
    </row>
    <row r="188" spans="2:10" x14ac:dyDescent="0.25">
      <c r="B188" s="42">
        <v>2207330</v>
      </c>
      <c r="C188" s="42" t="s">
        <v>3619</v>
      </c>
      <c r="D188" s="42" t="s">
        <v>3612</v>
      </c>
      <c r="E188" s="42"/>
      <c r="F188" s="42" t="s">
        <v>153</v>
      </c>
      <c r="G188" s="43">
        <v>-2101000</v>
      </c>
      <c r="H188" s="43">
        <v>-9499.6715000000004</v>
      </c>
      <c r="I188" s="43">
        <v>-1.78</v>
      </c>
      <c r="J188" s="42"/>
    </row>
    <row r="189" spans="2:10" x14ac:dyDescent="0.25">
      <c r="B189" s="42">
        <v>2207162</v>
      </c>
      <c r="C189" s="42" t="s">
        <v>3620</v>
      </c>
      <c r="D189" s="42" t="s">
        <v>3612</v>
      </c>
      <c r="E189" s="42"/>
      <c r="F189" s="42" t="s">
        <v>81</v>
      </c>
      <c r="G189" s="43">
        <v>-527400</v>
      </c>
      <c r="H189" s="43">
        <v>-9025.6599000000006</v>
      </c>
      <c r="I189" s="43">
        <v>-1.69</v>
      </c>
      <c r="J189" s="42"/>
    </row>
    <row r="190" spans="2:10" x14ac:dyDescent="0.25">
      <c r="B190" s="42">
        <v>2207328</v>
      </c>
      <c r="C190" s="42" t="s">
        <v>3621</v>
      </c>
      <c r="D190" s="42" t="s">
        <v>3612</v>
      </c>
      <c r="E190" s="42"/>
      <c r="F190" s="42" t="s">
        <v>48</v>
      </c>
      <c r="G190" s="43">
        <v>-784800</v>
      </c>
      <c r="H190" s="43">
        <v>-8878.4423999999999</v>
      </c>
      <c r="I190" s="43">
        <v>-1.67</v>
      </c>
      <c r="J190" s="42"/>
    </row>
    <row r="191" spans="2:10" x14ac:dyDescent="0.25">
      <c r="B191" s="42">
        <v>2207151</v>
      </c>
      <c r="C191" s="42" t="s">
        <v>3622</v>
      </c>
      <c r="D191" s="42" t="s">
        <v>3612</v>
      </c>
      <c r="E191" s="42"/>
      <c r="F191" s="42" t="s">
        <v>113</v>
      </c>
      <c r="G191" s="43">
        <v>-2125000</v>
      </c>
      <c r="H191" s="43">
        <v>-8165.3125</v>
      </c>
      <c r="I191" s="43">
        <v>-1.53</v>
      </c>
      <c r="J191" s="42"/>
    </row>
    <row r="192" spans="2:10" x14ac:dyDescent="0.25">
      <c r="B192" s="42">
        <v>2207222</v>
      </c>
      <c r="C192" s="42" t="s">
        <v>3623</v>
      </c>
      <c r="D192" s="42" t="s">
        <v>3612</v>
      </c>
      <c r="E192" s="42"/>
      <c r="F192" s="42" t="s">
        <v>96</v>
      </c>
      <c r="G192" s="43">
        <v>-997500</v>
      </c>
      <c r="H192" s="43">
        <v>-7892.71875</v>
      </c>
      <c r="I192" s="43">
        <v>-1.48</v>
      </c>
      <c r="J192" s="42"/>
    </row>
    <row r="193" spans="2:10" x14ac:dyDescent="0.25">
      <c r="B193" s="42">
        <v>2207234</v>
      </c>
      <c r="C193" s="42" t="s">
        <v>3624</v>
      </c>
      <c r="D193" s="42" t="s">
        <v>3612</v>
      </c>
      <c r="E193" s="42"/>
      <c r="F193" s="42" t="s">
        <v>81</v>
      </c>
      <c r="G193" s="43">
        <v>-381000</v>
      </c>
      <c r="H193" s="43">
        <v>-7793.7359999999999</v>
      </c>
      <c r="I193" s="43">
        <v>-1.46</v>
      </c>
      <c r="J193" s="42"/>
    </row>
    <row r="194" spans="2:10" x14ac:dyDescent="0.25">
      <c r="B194" s="42">
        <v>2207342</v>
      </c>
      <c r="C194" s="42" t="s">
        <v>3625</v>
      </c>
      <c r="D194" s="42" t="s">
        <v>3612</v>
      </c>
      <c r="E194" s="42"/>
      <c r="F194" s="42" t="s">
        <v>58</v>
      </c>
      <c r="G194" s="43">
        <v>-348000</v>
      </c>
      <c r="H194" s="43">
        <v>-7179.4139999999998</v>
      </c>
      <c r="I194" s="43">
        <v>-1.35</v>
      </c>
      <c r="J194" s="42"/>
    </row>
    <row r="195" spans="2:10" x14ac:dyDescent="0.25">
      <c r="B195" s="42">
        <v>2207272</v>
      </c>
      <c r="C195" s="42" t="s">
        <v>3626</v>
      </c>
      <c r="D195" s="42" t="s">
        <v>3612</v>
      </c>
      <c r="E195" s="42"/>
      <c r="F195" s="42" t="s">
        <v>68</v>
      </c>
      <c r="G195" s="43">
        <v>-530250</v>
      </c>
      <c r="H195" s="43">
        <v>-7088.3819999999996</v>
      </c>
      <c r="I195" s="43">
        <v>-1.33</v>
      </c>
      <c r="J195" s="42"/>
    </row>
    <row r="196" spans="2:10" x14ac:dyDescent="0.25">
      <c r="B196" s="42">
        <v>2207351</v>
      </c>
      <c r="C196" s="42" t="s">
        <v>3627</v>
      </c>
      <c r="D196" s="42" t="s">
        <v>3612</v>
      </c>
      <c r="E196" s="42"/>
      <c r="F196" s="42" t="s">
        <v>96</v>
      </c>
      <c r="G196" s="43">
        <v>-166200</v>
      </c>
      <c r="H196" s="43">
        <v>-7103.1387000000004</v>
      </c>
      <c r="I196" s="43">
        <v>-1.33</v>
      </c>
      <c r="J196" s="42"/>
    </row>
    <row r="197" spans="2:10" x14ac:dyDescent="0.25">
      <c r="B197" s="42">
        <v>2207207</v>
      </c>
      <c r="C197" s="42" t="s">
        <v>3628</v>
      </c>
      <c r="D197" s="42" t="s">
        <v>3612</v>
      </c>
      <c r="E197" s="42"/>
      <c r="F197" s="42" t="s">
        <v>153</v>
      </c>
      <c r="G197" s="43">
        <v>-211750</v>
      </c>
      <c r="H197" s="43">
        <v>-6200.8869999999997</v>
      </c>
      <c r="I197" s="43">
        <v>-1.1599999999999999</v>
      </c>
      <c r="J197" s="42"/>
    </row>
    <row r="198" spans="2:10" x14ac:dyDescent="0.25">
      <c r="B198" s="42">
        <v>2207341</v>
      </c>
      <c r="C198" s="42" t="s">
        <v>3629</v>
      </c>
      <c r="D198" s="42" t="s">
        <v>3612</v>
      </c>
      <c r="E198" s="42"/>
      <c r="F198" s="42" t="s">
        <v>140</v>
      </c>
      <c r="G198" s="43">
        <v>-1302908</v>
      </c>
      <c r="H198" s="43">
        <v>-5576.4462400000002</v>
      </c>
      <c r="I198" s="43">
        <v>-1.05</v>
      </c>
      <c r="J198" s="42"/>
    </row>
    <row r="199" spans="2:10" x14ac:dyDescent="0.25">
      <c r="B199" s="42">
        <v>2207253</v>
      </c>
      <c r="C199" s="42" t="s">
        <v>3630</v>
      </c>
      <c r="D199" s="42" t="s">
        <v>3612</v>
      </c>
      <c r="E199" s="42"/>
      <c r="F199" s="42" t="s">
        <v>58</v>
      </c>
      <c r="G199" s="43">
        <v>-754800</v>
      </c>
      <c r="H199" s="43">
        <v>-5279.826</v>
      </c>
      <c r="I199" s="43">
        <v>-0.99</v>
      </c>
      <c r="J199" s="42"/>
    </row>
    <row r="200" spans="2:10" x14ac:dyDescent="0.25">
      <c r="B200" s="42">
        <v>2207178</v>
      </c>
      <c r="C200" s="42" t="s">
        <v>3631</v>
      </c>
      <c r="D200" s="42" t="s">
        <v>3612</v>
      </c>
      <c r="E200" s="42"/>
      <c r="F200" s="42" t="s">
        <v>85</v>
      </c>
      <c r="G200" s="43">
        <v>-1155024</v>
      </c>
      <c r="H200" s="43">
        <v>-5132.9266559999996</v>
      </c>
      <c r="I200" s="43">
        <v>-0.96</v>
      </c>
      <c r="J200" s="42"/>
    </row>
    <row r="201" spans="2:10" x14ac:dyDescent="0.25">
      <c r="B201" s="42">
        <v>2207183</v>
      </c>
      <c r="C201" s="42" t="s">
        <v>3632</v>
      </c>
      <c r="D201" s="42" t="s">
        <v>3612</v>
      </c>
      <c r="E201" s="42"/>
      <c r="F201" s="42" t="s">
        <v>81</v>
      </c>
      <c r="G201" s="43">
        <v>-161600</v>
      </c>
      <c r="H201" s="43">
        <v>-4957.08</v>
      </c>
      <c r="I201" s="43">
        <v>-0.93</v>
      </c>
      <c r="J201" s="42"/>
    </row>
    <row r="202" spans="2:10" x14ac:dyDescent="0.25">
      <c r="B202" s="42">
        <v>2207156</v>
      </c>
      <c r="C202" s="42" t="s">
        <v>3633</v>
      </c>
      <c r="D202" s="42" t="s">
        <v>3612</v>
      </c>
      <c r="E202" s="42"/>
      <c r="F202" s="42" t="s">
        <v>96</v>
      </c>
      <c r="G202" s="43">
        <v>-2377500</v>
      </c>
      <c r="H202" s="43">
        <v>-4888.1400000000003</v>
      </c>
      <c r="I202" s="43">
        <v>-0.92</v>
      </c>
      <c r="J202" s="42"/>
    </row>
    <row r="203" spans="2:10" x14ac:dyDescent="0.25">
      <c r="B203" s="42">
        <v>2207262</v>
      </c>
      <c r="C203" s="42" t="s">
        <v>3634</v>
      </c>
      <c r="D203" s="42" t="s">
        <v>3612</v>
      </c>
      <c r="E203" s="42"/>
      <c r="F203" s="42" t="s">
        <v>140</v>
      </c>
      <c r="G203" s="43">
        <v>-1836000</v>
      </c>
      <c r="H203" s="43">
        <v>-4813.9920000000002</v>
      </c>
      <c r="I203" s="43">
        <v>-0.9</v>
      </c>
      <c r="J203" s="42"/>
    </row>
    <row r="204" spans="2:10" x14ac:dyDescent="0.25">
      <c r="B204" s="42">
        <v>2207226</v>
      </c>
      <c r="C204" s="42" t="s">
        <v>3635</v>
      </c>
      <c r="D204" s="42" t="s">
        <v>3612</v>
      </c>
      <c r="E204" s="42"/>
      <c r="F204" s="42" t="s">
        <v>58</v>
      </c>
      <c r="G204" s="43">
        <v>-331800</v>
      </c>
      <c r="H204" s="43">
        <v>-3751.9944</v>
      </c>
      <c r="I204" s="43">
        <v>-0.7</v>
      </c>
      <c r="J204" s="42"/>
    </row>
    <row r="205" spans="2:10" x14ac:dyDescent="0.25">
      <c r="B205" s="42">
        <v>2207274</v>
      </c>
      <c r="C205" s="42" t="s">
        <v>3636</v>
      </c>
      <c r="D205" s="42" t="s">
        <v>3612</v>
      </c>
      <c r="E205" s="42"/>
      <c r="F205" s="42" t="s">
        <v>100</v>
      </c>
      <c r="G205" s="43">
        <v>-652000</v>
      </c>
      <c r="H205" s="43">
        <v>-3470.27</v>
      </c>
      <c r="I205" s="43">
        <v>-0.65</v>
      </c>
      <c r="J205" s="42"/>
    </row>
    <row r="206" spans="2:10" x14ac:dyDescent="0.25">
      <c r="B206" s="42">
        <v>2207353</v>
      </c>
      <c r="C206" s="42" t="s">
        <v>3637</v>
      </c>
      <c r="D206" s="42" t="s">
        <v>3612</v>
      </c>
      <c r="E206" s="42"/>
      <c r="F206" s="42" t="s">
        <v>194</v>
      </c>
      <c r="G206" s="43">
        <v>-557100</v>
      </c>
      <c r="H206" s="43">
        <v>-3210.0102000000002</v>
      </c>
      <c r="I206" s="43">
        <v>-0.6</v>
      </c>
      <c r="J206" s="42"/>
    </row>
    <row r="207" spans="2:10" x14ac:dyDescent="0.25">
      <c r="B207" s="42">
        <v>2207306</v>
      </c>
      <c r="C207" s="42" t="s">
        <v>3601</v>
      </c>
      <c r="D207" s="42" t="s">
        <v>3612</v>
      </c>
      <c r="E207" s="42"/>
      <c r="F207" s="42" t="s">
        <v>40</v>
      </c>
      <c r="G207" s="43">
        <v>-4732000</v>
      </c>
      <c r="H207" s="43">
        <v>-3120.7539999999999</v>
      </c>
      <c r="I207" s="43">
        <v>-0.59</v>
      </c>
      <c r="J207" s="42"/>
    </row>
    <row r="208" spans="2:10" x14ac:dyDescent="0.25">
      <c r="B208" s="42">
        <v>2207184</v>
      </c>
      <c r="C208" s="42" t="s">
        <v>3638</v>
      </c>
      <c r="D208" s="42" t="s">
        <v>3612</v>
      </c>
      <c r="E208" s="42"/>
      <c r="F208" s="42" t="s">
        <v>153</v>
      </c>
      <c r="G208" s="43">
        <v>-1182400</v>
      </c>
      <c r="H208" s="43">
        <v>-3022.2143999999998</v>
      </c>
      <c r="I208" s="43">
        <v>-0.56999999999999995</v>
      </c>
      <c r="J208" s="42"/>
    </row>
    <row r="209" spans="2:10" x14ac:dyDescent="0.25">
      <c r="B209" s="42">
        <v>2207208</v>
      </c>
      <c r="C209" s="42" t="s">
        <v>3639</v>
      </c>
      <c r="D209" s="42" t="s">
        <v>3612</v>
      </c>
      <c r="E209" s="42"/>
      <c r="F209" s="42" t="s">
        <v>100</v>
      </c>
      <c r="G209" s="43">
        <v>-12800</v>
      </c>
      <c r="H209" s="43">
        <v>-2944.4863999999998</v>
      </c>
      <c r="I209" s="43">
        <v>-0.55000000000000004</v>
      </c>
      <c r="J209" s="42"/>
    </row>
    <row r="210" spans="2:10" x14ac:dyDescent="0.25">
      <c r="B210" s="42">
        <v>2207206</v>
      </c>
      <c r="C210" s="42" t="s">
        <v>3640</v>
      </c>
      <c r="D210" s="42" t="s">
        <v>3612</v>
      </c>
      <c r="E210" s="42"/>
      <c r="F210" s="42" t="s">
        <v>259</v>
      </c>
      <c r="G210" s="43">
        <v>-1327200</v>
      </c>
      <c r="H210" s="43">
        <v>-2931.1212</v>
      </c>
      <c r="I210" s="43">
        <v>-0.55000000000000004</v>
      </c>
      <c r="J210" s="42"/>
    </row>
    <row r="211" spans="2:10" x14ac:dyDescent="0.25">
      <c r="B211" s="42">
        <v>2207195</v>
      </c>
      <c r="C211" s="42" t="s">
        <v>3641</v>
      </c>
      <c r="D211" s="42" t="s">
        <v>3612</v>
      </c>
      <c r="E211" s="42"/>
      <c r="F211" s="42" t="s">
        <v>153</v>
      </c>
      <c r="G211" s="43">
        <v>-562000</v>
      </c>
      <c r="H211" s="43">
        <v>-2631.5650000000001</v>
      </c>
      <c r="I211" s="43">
        <v>-0.49</v>
      </c>
      <c r="J211" s="42"/>
    </row>
    <row r="212" spans="2:10" x14ac:dyDescent="0.25">
      <c r="B212" s="42">
        <v>2207305</v>
      </c>
      <c r="C212" s="42" t="s">
        <v>3642</v>
      </c>
      <c r="D212" s="42" t="s">
        <v>3612</v>
      </c>
      <c r="E212" s="42"/>
      <c r="F212" s="42" t="s">
        <v>255</v>
      </c>
      <c r="G212" s="43">
        <v>-198000</v>
      </c>
      <c r="H212" s="43">
        <v>-2593.3049999999998</v>
      </c>
      <c r="I212" s="43">
        <v>-0.49</v>
      </c>
      <c r="J212" s="42"/>
    </row>
    <row r="213" spans="2:10" x14ac:dyDescent="0.25">
      <c r="B213" s="42">
        <v>2207200</v>
      </c>
      <c r="C213" s="42" t="s">
        <v>3643</v>
      </c>
      <c r="D213" s="42" t="s">
        <v>3612</v>
      </c>
      <c r="E213" s="42"/>
      <c r="F213" s="42" t="s">
        <v>81</v>
      </c>
      <c r="G213" s="43">
        <v>-545000</v>
      </c>
      <c r="H213" s="43">
        <v>-2510.5425</v>
      </c>
      <c r="I213" s="43">
        <v>-0.47</v>
      </c>
      <c r="J213" s="42"/>
    </row>
    <row r="214" spans="2:10" x14ac:dyDescent="0.25">
      <c r="B214" s="42">
        <v>2207258</v>
      </c>
      <c r="C214" s="42" t="s">
        <v>3644</v>
      </c>
      <c r="D214" s="42" t="s">
        <v>3612</v>
      </c>
      <c r="E214" s="42"/>
      <c r="F214" s="42" t="s">
        <v>140</v>
      </c>
      <c r="G214" s="43">
        <v>-1430400</v>
      </c>
      <c r="H214" s="43">
        <v>-2312.9567999999999</v>
      </c>
      <c r="I214" s="43">
        <v>-0.43</v>
      </c>
      <c r="J214" s="42"/>
    </row>
    <row r="215" spans="2:10" x14ac:dyDescent="0.25">
      <c r="B215" s="42">
        <v>2207275</v>
      </c>
      <c r="C215" s="42" t="s">
        <v>3645</v>
      </c>
      <c r="D215" s="42" t="s">
        <v>3612</v>
      </c>
      <c r="E215" s="42"/>
      <c r="F215" s="42" t="s">
        <v>48</v>
      </c>
      <c r="G215" s="43">
        <v>-650000</v>
      </c>
      <c r="H215" s="43">
        <v>-2294.8249999999998</v>
      </c>
      <c r="I215" s="43">
        <v>-0.43</v>
      </c>
      <c r="J215" s="42"/>
    </row>
    <row r="216" spans="2:10" x14ac:dyDescent="0.25">
      <c r="B216" s="42">
        <v>2207213</v>
      </c>
      <c r="C216" s="42" t="s">
        <v>3646</v>
      </c>
      <c r="D216" s="42" t="s">
        <v>3612</v>
      </c>
      <c r="E216" s="42"/>
      <c r="F216" s="42" t="s">
        <v>40</v>
      </c>
      <c r="G216" s="43">
        <v>-2485000</v>
      </c>
      <c r="H216" s="43">
        <v>-2220.3474999999999</v>
      </c>
      <c r="I216" s="43">
        <v>-0.42</v>
      </c>
      <c r="J216" s="42"/>
    </row>
    <row r="217" spans="2:10" x14ac:dyDescent="0.25">
      <c r="B217" s="42">
        <v>2207250</v>
      </c>
      <c r="C217" s="42" t="s">
        <v>3647</v>
      </c>
      <c r="D217" s="42" t="s">
        <v>3612</v>
      </c>
      <c r="E217" s="42"/>
      <c r="F217" s="42" t="s">
        <v>40</v>
      </c>
      <c r="G217" s="43">
        <v>-135200</v>
      </c>
      <c r="H217" s="43">
        <v>-2123.3836000000001</v>
      </c>
      <c r="I217" s="43">
        <v>-0.4</v>
      </c>
      <c r="J217" s="42"/>
    </row>
    <row r="218" spans="2:10" x14ac:dyDescent="0.25">
      <c r="B218" s="42">
        <v>2207354</v>
      </c>
      <c r="C218" s="42" t="s">
        <v>3648</v>
      </c>
      <c r="D218" s="42" t="s">
        <v>3612</v>
      </c>
      <c r="E218" s="42"/>
      <c r="F218" s="42" t="s">
        <v>136</v>
      </c>
      <c r="G218" s="43">
        <v>-1440000</v>
      </c>
      <c r="H218" s="43">
        <v>-2090.88</v>
      </c>
      <c r="I218" s="43">
        <v>-0.39</v>
      </c>
      <c r="J218" s="42"/>
    </row>
    <row r="219" spans="2:10" x14ac:dyDescent="0.25">
      <c r="B219" s="42">
        <v>2207360</v>
      </c>
      <c r="C219" s="42" t="s">
        <v>3649</v>
      </c>
      <c r="D219" s="42" t="s">
        <v>3612</v>
      </c>
      <c r="E219" s="42"/>
      <c r="F219" s="42" t="s">
        <v>346</v>
      </c>
      <c r="G219" s="43">
        <v>-626600</v>
      </c>
      <c r="H219" s="43">
        <v>-1835.6247000000001</v>
      </c>
      <c r="I219" s="43">
        <v>-0.34</v>
      </c>
      <c r="J219" s="42"/>
    </row>
    <row r="220" spans="2:10" x14ac:dyDescent="0.25">
      <c r="B220" s="42">
        <v>2207303</v>
      </c>
      <c r="C220" s="42" t="s">
        <v>3650</v>
      </c>
      <c r="D220" s="42" t="s">
        <v>3612</v>
      </c>
      <c r="E220" s="42"/>
      <c r="F220" s="42" t="s">
        <v>160</v>
      </c>
      <c r="G220" s="43">
        <v>-672000</v>
      </c>
      <c r="H220" s="43">
        <v>-1833.2159999999999</v>
      </c>
      <c r="I220" s="43">
        <v>-0.34</v>
      </c>
      <c r="J220" s="42"/>
    </row>
    <row r="221" spans="2:10" x14ac:dyDescent="0.25">
      <c r="B221" s="42">
        <v>2207279</v>
      </c>
      <c r="C221" s="42" t="s">
        <v>3651</v>
      </c>
      <c r="D221" s="42" t="s">
        <v>3612</v>
      </c>
      <c r="E221" s="42"/>
      <c r="F221" s="42" t="s">
        <v>81</v>
      </c>
      <c r="G221" s="43">
        <v>-281250</v>
      </c>
      <c r="H221" s="43">
        <v>-1710.5625</v>
      </c>
      <c r="I221" s="43">
        <v>-0.32</v>
      </c>
      <c r="J221" s="42"/>
    </row>
    <row r="222" spans="2:10" x14ac:dyDescent="0.25">
      <c r="B222" s="42">
        <v>2207205</v>
      </c>
      <c r="C222" s="42" t="s">
        <v>3652</v>
      </c>
      <c r="D222" s="42" t="s">
        <v>3612</v>
      </c>
      <c r="E222" s="42"/>
      <c r="F222" s="42" t="s">
        <v>153</v>
      </c>
      <c r="G222" s="43">
        <v>-86400</v>
      </c>
      <c r="H222" s="43">
        <v>-1551.1823999999999</v>
      </c>
      <c r="I222" s="43">
        <v>-0.28999999999999998</v>
      </c>
      <c r="J222" s="42"/>
    </row>
    <row r="223" spans="2:10" x14ac:dyDescent="0.25">
      <c r="B223" s="42">
        <v>2207291</v>
      </c>
      <c r="C223" s="42" t="s">
        <v>3653</v>
      </c>
      <c r="D223" s="42" t="s">
        <v>3612</v>
      </c>
      <c r="E223" s="42"/>
      <c r="F223" s="42" t="s">
        <v>81</v>
      </c>
      <c r="G223" s="43">
        <v>-10050</v>
      </c>
      <c r="H223" s="43">
        <v>-1454.410875</v>
      </c>
      <c r="I223" s="43">
        <v>-0.27</v>
      </c>
      <c r="J223" s="42"/>
    </row>
    <row r="224" spans="2:10" x14ac:dyDescent="0.25">
      <c r="B224" s="42">
        <v>2207170</v>
      </c>
      <c r="C224" s="42" t="s">
        <v>3604</v>
      </c>
      <c r="D224" s="42" t="s">
        <v>3612</v>
      </c>
      <c r="E224" s="42"/>
      <c r="F224" s="42" t="s">
        <v>40</v>
      </c>
      <c r="G224" s="43">
        <v>-1341000</v>
      </c>
      <c r="H224" s="43">
        <v>-1411.4024999999999</v>
      </c>
      <c r="I224" s="43">
        <v>-0.26</v>
      </c>
      <c r="J224" s="42"/>
    </row>
    <row r="225" spans="2:10" x14ac:dyDescent="0.25">
      <c r="B225" s="42">
        <v>2207163</v>
      </c>
      <c r="C225" s="42" t="s">
        <v>3599</v>
      </c>
      <c r="D225" s="42" t="s">
        <v>3612</v>
      </c>
      <c r="E225" s="42"/>
      <c r="F225" s="42" t="s">
        <v>153</v>
      </c>
      <c r="G225" s="43">
        <v>-280000</v>
      </c>
      <c r="H225" s="43">
        <v>-1264.9000000000001</v>
      </c>
      <c r="I225" s="43">
        <v>-0.24</v>
      </c>
      <c r="J225" s="42"/>
    </row>
    <row r="226" spans="2:10" x14ac:dyDescent="0.25">
      <c r="B226" s="42">
        <v>2207166</v>
      </c>
      <c r="C226" s="42" t="s">
        <v>3654</v>
      </c>
      <c r="D226" s="42" t="s">
        <v>3612</v>
      </c>
      <c r="E226" s="42"/>
      <c r="F226" s="42" t="s">
        <v>48</v>
      </c>
      <c r="G226" s="43">
        <v>-13250</v>
      </c>
      <c r="H226" s="43">
        <v>-1213.117</v>
      </c>
      <c r="I226" s="43">
        <v>-0.23</v>
      </c>
      <c r="J226" s="42"/>
    </row>
    <row r="227" spans="2:10" x14ac:dyDescent="0.25">
      <c r="B227" s="42">
        <v>2207185</v>
      </c>
      <c r="C227" s="42" t="s">
        <v>3655</v>
      </c>
      <c r="D227" s="42" t="s">
        <v>3612</v>
      </c>
      <c r="E227" s="42"/>
      <c r="F227" s="42" t="s">
        <v>40</v>
      </c>
      <c r="G227" s="43">
        <v>-536000</v>
      </c>
      <c r="H227" s="43">
        <v>-1220.472</v>
      </c>
      <c r="I227" s="43">
        <v>-0.23</v>
      </c>
      <c r="J227" s="42"/>
    </row>
    <row r="228" spans="2:10" x14ac:dyDescent="0.25">
      <c r="B228" s="42">
        <v>2207338</v>
      </c>
      <c r="C228" s="42" t="s">
        <v>3656</v>
      </c>
      <c r="D228" s="42" t="s">
        <v>3612</v>
      </c>
      <c r="E228" s="42"/>
      <c r="F228" s="42" t="s">
        <v>100</v>
      </c>
      <c r="G228" s="43">
        <v>-762000</v>
      </c>
      <c r="H228" s="43">
        <v>-1234.059</v>
      </c>
      <c r="I228" s="43">
        <v>-0.23</v>
      </c>
      <c r="J228" s="42"/>
    </row>
    <row r="229" spans="2:10" x14ac:dyDescent="0.25">
      <c r="B229" s="42">
        <v>2207349</v>
      </c>
      <c r="C229" s="42" t="s">
        <v>3657</v>
      </c>
      <c r="D229" s="42" t="s">
        <v>3612</v>
      </c>
      <c r="E229" s="42"/>
      <c r="F229" s="42" t="s">
        <v>81</v>
      </c>
      <c r="G229" s="43">
        <v>-89600</v>
      </c>
      <c r="H229" s="43">
        <v>-1131.9168</v>
      </c>
      <c r="I229" s="43">
        <v>-0.21</v>
      </c>
      <c r="J229" s="42"/>
    </row>
    <row r="230" spans="2:10" x14ac:dyDescent="0.25">
      <c r="B230" s="42">
        <v>2207182</v>
      </c>
      <c r="C230" s="42" t="s">
        <v>3658</v>
      </c>
      <c r="D230" s="42" t="s">
        <v>3612</v>
      </c>
      <c r="E230" s="42"/>
      <c r="F230" s="42" t="s">
        <v>44</v>
      </c>
      <c r="G230" s="43">
        <v>-199800</v>
      </c>
      <c r="H230" s="43">
        <v>-1026.5724</v>
      </c>
      <c r="I230" s="43">
        <v>-0.19</v>
      </c>
      <c r="J230" s="42"/>
    </row>
    <row r="231" spans="2:10" x14ac:dyDescent="0.25">
      <c r="B231" s="42">
        <v>2207339</v>
      </c>
      <c r="C231" s="42" t="s">
        <v>3659</v>
      </c>
      <c r="D231" s="42" t="s">
        <v>3612</v>
      </c>
      <c r="E231" s="42"/>
      <c r="F231" s="42" t="s">
        <v>100</v>
      </c>
      <c r="G231" s="43">
        <v>-1230000</v>
      </c>
      <c r="H231" s="43">
        <v>-881.91</v>
      </c>
      <c r="I231" s="43">
        <v>-0.17</v>
      </c>
      <c r="J231" s="42"/>
    </row>
    <row r="232" spans="2:10" x14ac:dyDescent="0.25">
      <c r="B232" s="42">
        <v>2207232</v>
      </c>
      <c r="C232" s="42" t="s">
        <v>3602</v>
      </c>
      <c r="D232" s="42" t="s">
        <v>3612</v>
      </c>
      <c r="E232" s="42"/>
      <c r="F232" s="42" t="s">
        <v>136</v>
      </c>
      <c r="G232" s="43">
        <v>-451500</v>
      </c>
      <c r="H232" s="43">
        <v>-905.93475000000001</v>
      </c>
      <c r="I232" s="43">
        <v>-0.17</v>
      </c>
      <c r="J232" s="42"/>
    </row>
    <row r="233" spans="2:10" x14ac:dyDescent="0.25">
      <c r="B233" s="42">
        <v>2207210</v>
      </c>
      <c r="C233" s="42" t="s">
        <v>3660</v>
      </c>
      <c r="D233" s="42" t="s">
        <v>3612</v>
      </c>
      <c r="E233" s="42"/>
      <c r="F233" s="42" t="s">
        <v>48</v>
      </c>
      <c r="G233" s="43">
        <v>-760000</v>
      </c>
      <c r="H233" s="43">
        <v>-807.12</v>
      </c>
      <c r="I233" s="43">
        <v>-0.15</v>
      </c>
      <c r="J233" s="42"/>
    </row>
    <row r="234" spans="2:10" x14ac:dyDescent="0.25">
      <c r="B234" s="42">
        <v>2207344</v>
      </c>
      <c r="C234" s="42" t="s">
        <v>3661</v>
      </c>
      <c r="D234" s="42" t="s">
        <v>3612</v>
      </c>
      <c r="E234" s="42"/>
      <c r="F234" s="42" t="s">
        <v>92</v>
      </c>
      <c r="G234" s="43">
        <v>-59250</v>
      </c>
      <c r="H234" s="43">
        <v>-690.20325000000003</v>
      </c>
      <c r="I234" s="43">
        <v>-0.13</v>
      </c>
      <c r="J234" s="42"/>
    </row>
    <row r="235" spans="2:10" x14ac:dyDescent="0.25">
      <c r="B235" s="42">
        <v>2207343</v>
      </c>
      <c r="C235" s="42" t="s">
        <v>3662</v>
      </c>
      <c r="D235" s="42" t="s">
        <v>3612</v>
      </c>
      <c r="E235" s="42"/>
      <c r="F235" s="42" t="s">
        <v>58</v>
      </c>
      <c r="G235" s="43">
        <v>-90000</v>
      </c>
      <c r="H235" s="43">
        <v>-687.06</v>
      </c>
      <c r="I235" s="43">
        <v>-0.13</v>
      </c>
      <c r="J235" s="42"/>
    </row>
    <row r="236" spans="2:10" x14ac:dyDescent="0.25">
      <c r="B236" s="42">
        <v>2207357</v>
      </c>
      <c r="C236" s="42" t="s">
        <v>3663</v>
      </c>
      <c r="D236" s="42" t="s">
        <v>3612</v>
      </c>
      <c r="E236" s="42"/>
      <c r="F236" s="42" t="s">
        <v>58</v>
      </c>
      <c r="G236" s="43">
        <v>-265600</v>
      </c>
      <c r="H236" s="43">
        <v>-634.38559999999995</v>
      </c>
      <c r="I236" s="43">
        <v>-0.12</v>
      </c>
      <c r="J236" s="42"/>
    </row>
    <row r="237" spans="2:10" x14ac:dyDescent="0.25">
      <c r="B237" s="42">
        <v>2207249</v>
      </c>
      <c r="C237" s="42" t="s">
        <v>3664</v>
      </c>
      <c r="D237" s="42" t="s">
        <v>3612</v>
      </c>
      <c r="E237" s="42"/>
      <c r="F237" s="42" t="s">
        <v>113</v>
      </c>
      <c r="G237" s="43">
        <v>-40500</v>
      </c>
      <c r="H237" s="43">
        <v>-586.09574999999995</v>
      </c>
      <c r="I237" s="43">
        <v>-0.11</v>
      </c>
      <c r="J237" s="42"/>
    </row>
    <row r="238" spans="2:10" x14ac:dyDescent="0.25">
      <c r="B238" s="42">
        <v>2207337</v>
      </c>
      <c r="C238" s="42" t="s">
        <v>3665</v>
      </c>
      <c r="D238" s="42" t="s">
        <v>3612</v>
      </c>
      <c r="E238" s="42"/>
      <c r="F238" s="42" t="s">
        <v>81</v>
      </c>
      <c r="G238" s="43">
        <v>-167400</v>
      </c>
      <c r="H238" s="43">
        <v>-541.95749999999998</v>
      </c>
      <c r="I238" s="43">
        <v>-0.1</v>
      </c>
      <c r="J238" s="42"/>
    </row>
    <row r="239" spans="2:10" x14ac:dyDescent="0.25">
      <c r="B239" s="42">
        <v>2207352</v>
      </c>
      <c r="C239" s="42" t="s">
        <v>3666</v>
      </c>
      <c r="D239" s="42" t="s">
        <v>3612</v>
      </c>
      <c r="E239" s="42"/>
      <c r="F239" s="42" t="s">
        <v>40</v>
      </c>
      <c r="G239" s="43">
        <v>-868000</v>
      </c>
      <c r="H239" s="43">
        <v>-549.01</v>
      </c>
      <c r="I239" s="43">
        <v>-0.1</v>
      </c>
      <c r="J239" s="42"/>
    </row>
    <row r="240" spans="2:10" x14ac:dyDescent="0.25">
      <c r="B240" s="42">
        <v>2207340</v>
      </c>
      <c r="C240" s="42" t="s">
        <v>3667</v>
      </c>
      <c r="D240" s="42" t="s">
        <v>3612</v>
      </c>
      <c r="E240" s="42"/>
      <c r="F240" s="42" t="s">
        <v>217</v>
      </c>
      <c r="G240" s="43">
        <v>-900000</v>
      </c>
      <c r="H240" s="43">
        <v>-518.4</v>
      </c>
      <c r="I240" s="43">
        <v>-0.1</v>
      </c>
      <c r="J240" s="42"/>
    </row>
    <row r="241" spans="2:10" x14ac:dyDescent="0.25">
      <c r="B241" s="42">
        <v>2207191</v>
      </c>
      <c r="C241" s="42" t="s">
        <v>3668</v>
      </c>
      <c r="D241" s="42" t="s">
        <v>3612</v>
      </c>
      <c r="E241" s="42"/>
      <c r="F241" s="42" t="s">
        <v>217</v>
      </c>
      <c r="G241" s="43">
        <v>-59200</v>
      </c>
      <c r="H241" s="43">
        <v>-446.63440000000003</v>
      </c>
      <c r="I241" s="43">
        <v>-0.08</v>
      </c>
      <c r="J241" s="42"/>
    </row>
    <row r="242" spans="2:10" x14ac:dyDescent="0.25">
      <c r="B242" s="42">
        <v>2207149</v>
      </c>
      <c r="C242" s="42" t="s">
        <v>3669</v>
      </c>
      <c r="D242" s="42" t="s">
        <v>3612</v>
      </c>
      <c r="E242" s="42"/>
      <c r="F242" s="42" t="s">
        <v>96</v>
      </c>
      <c r="G242" s="43">
        <v>-23200</v>
      </c>
      <c r="H242" s="43">
        <v>-354.07839999999999</v>
      </c>
      <c r="I242" s="43">
        <v>-7.0000000000000007E-2</v>
      </c>
      <c r="J242" s="42"/>
    </row>
    <row r="243" spans="2:10" x14ac:dyDescent="0.25">
      <c r="B243" s="42">
        <v>2207277</v>
      </c>
      <c r="C243" s="42" t="s">
        <v>3670</v>
      </c>
      <c r="D243" s="42" t="s">
        <v>3612</v>
      </c>
      <c r="E243" s="42"/>
      <c r="F243" s="42" t="s">
        <v>81</v>
      </c>
      <c r="G243" s="43">
        <v>-98800</v>
      </c>
      <c r="H243" s="43">
        <v>-356.17399999999998</v>
      </c>
      <c r="I243" s="43">
        <v>-7.0000000000000007E-2</v>
      </c>
      <c r="J243" s="42"/>
    </row>
    <row r="244" spans="2:10" x14ac:dyDescent="0.25">
      <c r="B244" s="42">
        <v>2207271</v>
      </c>
      <c r="C244" s="42" t="s">
        <v>3671</v>
      </c>
      <c r="D244" s="42" t="s">
        <v>3612</v>
      </c>
      <c r="E244" s="42"/>
      <c r="F244" s="42" t="s">
        <v>48</v>
      </c>
      <c r="G244" s="43">
        <v>-85800</v>
      </c>
      <c r="H244" s="43">
        <v>-399.44189999999998</v>
      </c>
      <c r="I244" s="43">
        <v>-7.0000000000000007E-2</v>
      </c>
      <c r="J244" s="42"/>
    </row>
    <row r="245" spans="2:10" x14ac:dyDescent="0.25">
      <c r="B245" s="42">
        <v>2207230</v>
      </c>
      <c r="C245" s="42" t="s">
        <v>3672</v>
      </c>
      <c r="D245" s="42" t="s">
        <v>3612</v>
      </c>
      <c r="E245" s="42"/>
      <c r="F245" s="42" t="s">
        <v>100</v>
      </c>
      <c r="G245" s="43">
        <v>-12400</v>
      </c>
      <c r="H245" s="43">
        <v>-302.73360000000002</v>
      </c>
      <c r="I245" s="43">
        <v>-0.06</v>
      </c>
      <c r="J245" s="42"/>
    </row>
    <row r="246" spans="2:10" x14ac:dyDescent="0.25">
      <c r="B246" s="42">
        <v>2207278</v>
      </c>
      <c r="C246" s="42" t="s">
        <v>3673</v>
      </c>
      <c r="D246" s="42" t="s">
        <v>3612</v>
      </c>
      <c r="E246" s="42"/>
      <c r="F246" s="42" t="s">
        <v>100</v>
      </c>
      <c r="G246" s="43">
        <v>-4125</v>
      </c>
      <c r="H246" s="43">
        <v>-300.39487500000001</v>
      </c>
      <c r="I246" s="43">
        <v>-0.06</v>
      </c>
      <c r="J246" s="42"/>
    </row>
    <row r="247" spans="2:10" x14ac:dyDescent="0.25">
      <c r="B247" s="42">
        <v>2207356</v>
      </c>
      <c r="C247" s="42" t="s">
        <v>3603</v>
      </c>
      <c r="D247" s="42" t="s">
        <v>3612</v>
      </c>
      <c r="E247" s="42"/>
      <c r="F247" s="42" t="s">
        <v>92</v>
      </c>
      <c r="G247" s="43">
        <v>-39000</v>
      </c>
      <c r="H247" s="43">
        <v>-274.52100000000002</v>
      </c>
      <c r="I247" s="43">
        <v>-0.05</v>
      </c>
      <c r="J247" s="42"/>
    </row>
    <row r="248" spans="2:10" x14ac:dyDescent="0.25">
      <c r="B248" s="42">
        <v>2207327</v>
      </c>
      <c r="C248" s="42" t="s">
        <v>3674</v>
      </c>
      <c r="D248" s="42" t="s">
        <v>3612</v>
      </c>
      <c r="E248" s="42"/>
      <c r="F248" s="42" t="s">
        <v>773</v>
      </c>
      <c r="G248" s="43">
        <v>-8000</v>
      </c>
      <c r="H248" s="43">
        <v>-257.096</v>
      </c>
      <c r="I248" s="43">
        <v>-0.05</v>
      </c>
      <c r="J248" s="42"/>
    </row>
    <row r="249" spans="2:10" x14ac:dyDescent="0.25">
      <c r="B249" s="42">
        <v>2207181</v>
      </c>
      <c r="C249" s="42" t="s">
        <v>3675</v>
      </c>
      <c r="D249" s="42" t="s">
        <v>3612</v>
      </c>
      <c r="E249" s="42"/>
      <c r="F249" s="42" t="s">
        <v>213</v>
      </c>
      <c r="G249" s="43">
        <v>-1140</v>
      </c>
      <c r="H249" s="43">
        <v>-184.97013000000001</v>
      </c>
      <c r="I249" s="43">
        <v>-0.03</v>
      </c>
      <c r="J249" s="42"/>
    </row>
    <row r="250" spans="2:10" x14ac:dyDescent="0.25">
      <c r="B250" s="42">
        <v>2207165</v>
      </c>
      <c r="C250" s="42" t="s">
        <v>3676</v>
      </c>
      <c r="D250" s="42" t="s">
        <v>3612</v>
      </c>
      <c r="E250" s="42"/>
      <c r="F250" s="42" t="s">
        <v>100</v>
      </c>
      <c r="G250" s="43">
        <v>-5000</v>
      </c>
      <c r="H250" s="43">
        <v>-159.58500000000001</v>
      </c>
      <c r="I250" s="43">
        <v>-0.03</v>
      </c>
      <c r="J250" s="42"/>
    </row>
    <row r="251" spans="2:10" x14ac:dyDescent="0.25">
      <c r="B251" s="42">
        <v>2207179</v>
      </c>
      <c r="C251" s="42" t="s">
        <v>3677</v>
      </c>
      <c r="D251" s="42" t="s">
        <v>3612</v>
      </c>
      <c r="E251" s="42"/>
      <c r="F251" s="42" t="s">
        <v>227</v>
      </c>
      <c r="G251" s="43">
        <v>-187500</v>
      </c>
      <c r="H251" s="43">
        <v>-100.3125</v>
      </c>
      <c r="I251" s="43">
        <v>-0.02</v>
      </c>
      <c r="J251" s="42"/>
    </row>
    <row r="252" spans="2:10" x14ac:dyDescent="0.25">
      <c r="B252" s="42">
        <v>2207314</v>
      </c>
      <c r="C252" s="42" t="s">
        <v>3678</v>
      </c>
      <c r="D252" s="42" t="s">
        <v>3612</v>
      </c>
      <c r="E252" s="42"/>
      <c r="F252" s="42" t="s">
        <v>48</v>
      </c>
      <c r="G252" s="43">
        <v>-78000</v>
      </c>
      <c r="H252" s="43">
        <v>-107.601</v>
      </c>
      <c r="I252" s="43">
        <v>-0.02</v>
      </c>
      <c r="J252" s="42"/>
    </row>
    <row r="253" spans="2:10" x14ac:dyDescent="0.25">
      <c r="B253" s="42">
        <v>2207266</v>
      </c>
      <c r="C253" s="42" t="s">
        <v>3679</v>
      </c>
      <c r="D253" s="42" t="s">
        <v>3612</v>
      </c>
      <c r="E253" s="42"/>
      <c r="F253" s="42" t="s">
        <v>40</v>
      </c>
      <c r="G253" s="43">
        <v>-7600</v>
      </c>
      <c r="H253" s="43">
        <v>-122.8502</v>
      </c>
      <c r="I253" s="43">
        <v>-0.02</v>
      </c>
      <c r="J253" s="42"/>
    </row>
    <row r="254" spans="2:10" x14ac:dyDescent="0.25">
      <c r="B254" s="42">
        <v>2207216</v>
      </c>
      <c r="C254" s="42" t="s">
        <v>3680</v>
      </c>
      <c r="D254" s="42" t="s">
        <v>3612</v>
      </c>
      <c r="E254" s="42"/>
      <c r="F254" s="42" t="s">
        <v>153</v>
      </c>
      <c r="G254" s="43">
        <v>-38000</v>
      </c>
      <c r="H254" s="43">
        <v>-128.61099999999999</v>
      </c>
      <c r="I254" s="43">
        <v>-0.02</v>
      </c>
      <c r="J254" s="42"/>
    </row>
    <row r="255" spans="2:10" x14ac:dyDescent="0.25">
      <c r="B255" s="42">
        <v>2207211</v>
      </c>
      <c r="C255" s="42" t="s">
        <v>3681</v>
      </c>
      <c r="D255" s="42" t="s">
        <v>3612</v>
      </c>
      <c r="E255" s="42"/>
      <c r="F255" s="42" t="s">
        <v>100</v>
      </c>
      <c r="G255" s="43">
        <v>-8800</v>
      </c>
      <c r="H255" s="43">
        <v>-56.020800000000001</v>
      </c>
      <c r="I255" s="43">
        <v>-0.01</v>
      </c>
      <c r="J255" s="42"/>
    </row>
    <row r="256" spans="2:10" x14ac:dyDescent="0.25">
      <c r="B256" s="42">
        <v>2207290</v>
      </c>
      <c r="C256" s="42" t="s">
        <v>3682</v>
      </c>
      <c r="D256" s="42" t="s">
        <v>3612</v>
      </c>
      <c r="E256" s="42"/>
      <c r="F256" s="42" t="s">
        <v>68</v>
      </c>
      <c r="G256" s="43">
        <v>-96000</v>
      </c>
      <c r="H256" s="43">
        <v>-57.264000000000003</v>
      </c>
      <c r="I256" s="43">
        <v>-0.01</v>
      </c>
      <c r="J256" s="42"/>
    </row>
    <row r="257" spans="2:10" s="1" customFormat="1" x14ac:dyDescent="0.25">
      <c r="B257" s="44"/>
      <c r="C257" s="44" t="s">
        <v>3609</v>
      </c>
      <c r="D257" s="44"/>
      <c r="E257" s="44"/>
      <c r="F257" s="44"/>
      <c r="G257" s="45"/>
      <c r="H257" s="45">
        <f>SUM(H180:H256)</f>
        <v>-356022.4511260002</v>
      </c>
      <c r="I257" s="45">
        <f>SUM(I180:I256)</f>
        <v>-66.769999999999968</v>
      </c>
      <c r="J257" s="44"/>
    </row>
    <row r="259" spans="2:10" x14ac:dyDescent="0.25">
      <c r="C259" s="1" t="s">
        <v>178</v>
      </c>
    </row>
    <row r="260" spans="2:10" x14ac:dyDescent="0.25">
      <c r="C260" s="2" t="s">
        <v>179</v>
      </c>
    </row>
    <row r="261" spans="2:10" x14ac:dyDescent="0.25">
      <c r="C261" s="2" t="s">
        <v>180</v>
      </c>
    </row>
    <row r="262" spans="2:10" x14ac:dyDescent="0.25">
      <c r="C26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J8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1985</v>
      </c>
      <c r="J2" s="34" t="s">
        <v>3592</v>
      </c>
    </row>
    <row r="3" spans="1:10" ht="16.5" x14ac:dyDescent="0.3">
      <c r="C3" s="1" t="s">
        <v>26</v>
      </c>
      <c r="D3" s="26" t="s">
        <v>1986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41</v>
      </c>
      <c r="C10" s="53" t="s">
        <v>42</v>
      </c>
      <c r="D10" s="50" t="s">
        <v>43</v>
      </c>
      <c r="E10" s="9"/>
      <c r="F10" s="9" t="s">
        <v>44</v>
      </c>
      <c r="G10" s="24">
        <v>330000</v>
      </c>
      <c r="H10" s="29">
        <v>5118.8</v>
      </c>
      <c r="I10" s="29">
        <v>10.220000000000001</v>
      </c>
      <c r="J10" s="12"/>
    </row>
    <row r="11" spans="1:10" x14ac:dyDescent="0.25">
      <c r="B11" s="11" t="s">
        <v>65</v>
      </c>
      <c r="C11" s="53" t="s">
        <v>66</v>
      </c>
      <c r="D11" s="50" t="s">
        <v>67</v>
      </c>
      <c r="E11" s="9"/>
      <c r="F11" s="9" t="s">
        <v>68</v>
      </c>
      <c r="G11" s="24">
        <v>381500</v>
      </c>
      <c r="H11" s="29">
        <v>5076.05</v>
      </c>
      <c r="I11" s="29">
        <v>10.14</v>
      </c>
      <c r="J11" s="12"/>
    </row>
    <row r="12" spans="1:10" x14ac:dyDescent="0.25">
      <c r="B12" s="11" t="s">
        <v>82</v>
      </c>
      <c r="C12" s="53" t="s">
        <v>83</v>
      </c>
      <c r="D12" s="50" t="s">
        <v>84</v>
      </c>
      <c r="E12" s="9"/>
      <c r="F12" s="9" t="s">
        <v>85</v>
      </c>
      <c r="G12" s="24">
        <v>992000</v>
      </c>
      <c r="H12" s="29">
        <v>4389.1000000000004</v>
      </c>
      <c r="I12" s="29">
        <v>8.77</v>
      </c>
      <c r="J12" s="12"/>
    </row>
    <row r="13" spans="1:10" x14ac:dyDescent="0.25">
      <c r="B13" s="11" t="s">
        <v>1987</v>
      </c>
      <c r="C13" s="53" t="s">
        <v>1988</v>
      </c>
      <c r="D13" s="50" t="s">
        <v>1989</v>
      </c>
      <c r="E13" s="9"/>
      <c r="F13" s="9" t="s">
        <v>117</v>
      </c>
      <c r="G13" s="24">
        <v>300000</v>
      </c>
      <c r="H13" s="29">
        <v>2577.9</v>
      </c>
      <c r="I13" s="29">
        <v>5.15</v>
      </c>
      <c r="J13" s="12"/>
    </row>
    <row r="14" spans="1:10" x14ac:dyDescent="0.25">
      <c r="B14" s="11" t="s">
        <v>379</v>
      </c>
      <c r="C14" s="53" t="s">
        <v>380</v>
      </c>
      <c r="D14" s="50" t="s">
        <v>381</v>
      </c>
      <c r="E14" s="9"/>
      <c r="F14" s="9" t="s">
        <v>117</v>
      </c>
      <c r="G14" s="24">
        <v>908106</v>
      </c>
      <c r="H14" s="29">
        <v>2323.84</v>
      </c>
      <c r="I14" s="29">
        <v>4.6399999999999997</v>
      </c>
      <c r="J14" s="12"/>
    </row>
    <row r="15" spans="1:10" x14ac:dyDescent="0.25">
      <c r="B15" s="11" t="s">
        <v>49</v>
      </c>
      <c r="C15" s="53" t="s">
        <v>50</v>
      </c>
      <c r="D15" s="50" t="s">
        <v>51</v>
      </c>
      <c r="E15" s="9"/>
      <c r="F15" s="9" t="s">
        <v>40</v>
      </c>
      <c r="G15" s="24">
        <v>399000</v>
      </c>
      <c r="H15" s="29">
        <v>2045.27</v>
      </c>
      <c r="I15" s="29">
        <v>4.09</v>
      </c>
      <c r="J15" s="12"/>
    </row>
    <row r="16" spans="1:10" x14ac:dyDescent="0.25">
      <c r="B16" s="11" t="s">
        <v>1990</v>
      </c>
      <c r="C16" s="53" t="s">
        <v>1991</v>
      </c>
      <c r="D16" s="50" t="s">
        <v>1992</v>
      </c>
      <c r="E16" s="9"/>
      <c r="F16" s="9" t="s">
        <v>227</v>
      </c>
      <c r="G16" s="24">
        <v>200000</v>
      </c>
      <c r="H16" s="29">
        <v>2033.8</v>
      </c>
      <c r="I16" s="29">
        <v>4.0599999999999996</v>
      </c>
      <c r="J16" s="12"/>
    </row>
    <row r="17" spans="2:10" x14ac:dyDescent="0.25">
      <c r="B17" s="11" t="s">
        <v>130</v>
      </c>
      <c r="C17" s="53" t="s">
        <v>131</v>
      </c>
      <c r="D17" s="50" t="s">
        <v>132</v>
      </c>
      <c r="E17" s="9"/>
      <c r="F17" s="9" t="s">
        <v>44</v>
      </c>
      <c r="G17" s="24">
        <v>387200</v>
      </c>
      <c r="H17" s="29">
        <v>1980.72</v>
      </c>
      <c r="I17" s="29">
        <v>3.96</v>
      </c>
      <c r="J17" s="12"/>
    </row>
    <row r="18" spans="2:10" x14ac:dyDescent="0.25">
      <c r="B18" s="11" t="s">
        <v>499</v>
      </c>
      <c r="C18" s="53" t="s">
        <v>500</v>
      </c>
      <c r="D18" s="50" t="s">
        <v>501</v>
      </c>
      <c r="E18" s="9"/>
      <c r="F18" s="9" t="s">
        <v>113</v>
      </c>
      <c r="G18" s="24">
        <v>552678</v>
      </c>
      <c r="H18" s="29">
        <v>1777.14</v>
      </c>
      <c r="I18" s="29">
        <v>3.55</v>
      </c>
      <c r="J18" s="12"/>
    </row>
    <row r="19" spans="2:10" x14ac:dyDescent="0.25">
      <c r="B19" s="11" t="s">
        <v>1993</v>
      </c>
      <c r="C19" s="53" t="s">
        <v>1994</v>
      </c>
      <c r="D19" s="50" t="s">
        <v>1995</v>
      </c>
      <c r="E19" s="9"/>
      <c r="F19" s="9" t="s">
        <v>259</v>
      </c>
      <c r="G19" s="24">
        <v>1720935</v>
      </c>
      <c r="H19" s="29">
        <v>1747.61</v>
      </c>
      <c r="I19" s="29">
        <v>3.49</v>
      </c>
      <c r="J19" s="12"/>
    </row>
    <row r="20" spans="2:10" x14ac:dyDescent="0.25">
      <c r="B20" s="11" t="s">
        <v>195</v>
      </c>
      <c r="C20" s="53" t="s">
        <v>196</v>
      </c>
      <c r="D20" s="50" t="s">
        <v>197</v>
      </c>
      <c r="E20" s="9"/>
      <c r="F20" s="9" t="s">
        <v>96</v>
      </c>
      <c r="G20" s="24">
        <v>143719</v>
      </c>
      <c r="H20" s="29">
        <v>1662.97</v>
      </c>
      <c r="I20" s="29">
        <v>3.32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485000</v>
      </c>
      <c r="H21" s="29">
        <v>1657.97</v>
      </c>
      <c r="I21" s="29">
        <v>3.31</v>
      </c>
      <c r="J21" s="12"/>
    </row>
    <row r="22" spans="2:10" x14ac:dyDescent="0.25">
      <c r="B22" s="11" t="s">
        <v>121</v>
      </c>
      <c r="C22" s="53" t="s">
        <v>122</v>
      </c>
      <c r="D22" s="50" t="s">
        <v>123</v>
      </c>
      <c r="E22" s="9"/>
      <c r="F22" s="9" t="s">
        <v>96</v>
      </c>
      <c r="G22" s="24">
        <v>7750</v>
      </c>
      <c r="H22" s="29">
        <v>1627.23</v>
      </c>
      <c r="I22" s="29">
        <v>3.25</v>
      </c>
      <c r="J22" s="12"/>
    </row>
    <row r="23" spans="2:10" x14ac:dyDescent="0.25">
      <c r="B23" s="11" t="s">
        <v>231</v>
      </c>
      <c r="C23" s="53" t="s">
        <v>232</v>
      </c>
      <c r="D23" s="50" t="s">
        <v>233</v>
      </c>
      <c r="E23" s="9"/>
      <c r="F23" s="9" t="s">
        <v>227</v>
      </c>
      <c r="G23" s="24">
        <v>110000</v>
      </c>
      <c r="H23" s="29">
        <v>1592.58</v>
      </c>
      <c r="I23" s="29">
        <v>3.18</v>
      </c>
      <c r="J23" s="12"/>
    </row>
    <row r="24" spans="2:10" x14ac:dyDescent="0.25">
      <c r="B24" s="11" t="s">
        <v>62</v>
      </c>
      <c r="C24" s="53" t="s">
        <v>63</v>
      </c>
      <c r="D24" s="50" t="s">
        <v>64</v>
      </c>
      <c r="E24" s="9"/>
      <c r="F24" s="9" t="s">
        <v>40</v>
      </c>
      <c r="G24" s="24">
        <v>209000</v>
      </c>
      <c r="H24" s="29">
        <v>1544.61</v>
      </c>
      <c r="I24" s="29">
        <v>3.09</v>
      </c>
      <c r="J24" s="12"/>
    </row>
    <row r="25" spans="2:10" x14ac:dyDescent="0.25">
      <c r="B25" s="11" t="s">
        <v>313</v>
      </c>
      <c r="C25" s="53" t="s">
        <v>314</v>
      </c>
      <c r="D25" s="50" t="s">
        <v>315</v>
      </c>
      <c r="E25" s="9"/>
      <c r="F25" s="9" t="s">
        <v>160</v>
      </c>
      <c r="G25" s="24">
        <v>1200000</v>
      </c>
      <c r="H25" s="29">
        <v>1512.6</v>
      </c>
      <c r="I25" s="29">
        <v>3.02</v>
      </c>
      <c r="J25" s="12"/>
    </row>
    <row r="26" spans="2:10" x14ac:dyDescent="0.25">
      <c r="B26" s="11" t="s">
        <v>316</v>
      </c>
      <c r="C26" s="53" t="s">
        <v>317</v>
      </c>
      <c r="D26" s="50" t="s">
        <v>318</v>
      </c>
      <c r="E26" s="9"/>
      <c r="F26" s="9" t="s">
        <v>48</v>
      </c>
      <c r="G26" s="24">
        <v>110000</v>
      </c>
      <c r="H26" s="29">
        <v>1294.04</v>
      </c>
      <c r="I26" s="29">
        <v>2.58</v>
      </c>
      <c r="J26" s="12"/>
    </row>
    <row r="27" spans="2:10" x14ac:dyDescent="0.25">
      <c r="B27" s="11" t="s">
        <v>322</v>
      </c>
      <c r="C27" s="53" t="s">
        <v>323</v>
      </c>
      <c r="D27" s="50" t="s">
        <v>324</v>
      </c>
      <c r="E27" s="9"/>
      <c r="F27" s="9" t="s">
        <v>217</v>
      </c>
      <c r="G27" s="24">
        <v>450000</v>
      </c>
      <c r="H27" s="29">
        <v>1260.45</v>
      </c>
      <c r="I27" s="29">
        <v>2.52</v>
      </c>
      <c r="J27" s="12"/>
    </row>
    <row r="28" spans="2:10" x14ac:dyDescent="0.25">
      <c r="B28" s="11" t="s">
        <v>328</v>
      </c>
      <c r="C28" s="53" t="s">
        <v>329</v>
      </c>
      <c r="D28" s="50" t="s">
        <v>330</v>
      </c>
      <c r="E28" s="9"/>
      <c r="F28" s="9" t="s">
        <v>227</v>
      </c>
      <c r="G28" s="24">
        <v>2350000</v>
      </c>
      <c r="H28" s="29">
        <v>1252.55</v>
      </c>
      <c r="I28" s="29">
        <v>2.5</v>
      </c>
      <c r="J28" s="12"/>
    </row>
    <row r="29" spans="2:10" x14ac:dyDescent="0.25">
      <c r="B29" s="11" t="s">
        <v>856</v>
      </c>
      <c r="C29" s="53" t="s">
        <v>857</v>
      </c>
      <c r="D29" s="50" t="s">
        <v>858</v>
      </c>
      <c r="E29" s="9"/>
      <c r="F29" s="9" t="s">
        <v>259</v>
      </c>
      <c r="G29" s="24">
        <v>630000</v>
      </c>
      <c r="H29" s="29">
        <v>1227.8699999999999</v>
      </c>
      <c r="I29" s="29">
        <v>2.4500000000000002</v>
      </c>
      <c r="J29" s="12"/>
    </row>
    <row r="30" spans="2:10" x14ac:dyDescent="0.25">
      <c r="B30" s="11" t="s">
        <v>859</v>
      </c>
      <c r="C30" s="53" t="s">
        <v>860</v>
      </c>
      <c r="D30" s="50" t="s">
        <v>861</v>
      </c>
      <c r="E30" s="9"/>
      <c r="F30" s="9" t="s">
        <v>117</v>
      </c>
      <c r="G30" s="24">
        <v>371424</v>
      </c>
      <c r="H30" s="29">
        <v>1219.2</v>
      </c>
      <c r="I30" s="29">
        <v>2.44</v>
      </c>
      <c r="J30" s="12"/>
    </row>
    <row r="31" spans="2:10" x14ac:dyDescent="0.25">
      <c r="B31" s="11" t="s">
        <v>221</v>
      </c>
      <c r="C31" s="53" t="s">
        <v>222</v>
      </c>
      <c r="D31" s="50" t="s">
        <v>223</v>
      </c>
      <c r="E31" s="9"/>
      <c r="F31" s="9" t="s">
        <v>160</v>
      </c>
      <c r="G31" s="24">
        <v>530000</v>
      </c>
      <c r="H31" s="29">
        <v>1140.83</v>
      </c>
      <c r="I31" s="29">
        <v>2.2799999999999998</v>
      </c>
      <c r="J31" s="12"/>
    </row>
    <row r="32" spans="2:10" x14ac:dyDescent="0.25">
      <c r="B32" s="11" t="s">
        <v>944</v>
      </c>
      <c r="C32" s="53" t="s">
        <v>945</v>
      </c>
      <c r="D32" s="50" t="s">
        <v>946</v>
      </c>
      <c r="E32" s="9"/>
      <c r="F32" s="9" t="s">
        <v>140</v>
      </c>
      <c r="G32" s="24">
        <v>183174</v>
      </c>
      <c r="H32" s="29">
        <v>1117</v>
      </c>
      <c r="I32" s="29">
        <v>2.23</v>
      </c>
      <c r="J32" s="12"/>
    </row>
    <row r="33" spans="2:10" x14ac:dyDescent="0.25">
      <c r="B33" s="11" t="s">
        <v>310</v>
      </c>
      <c r="C33" s="53" t="s">
        <v>311</v>
      </c>
      <c r="D33" s="50" t="s">
        <v>312</v>
      </c>
      <c r="E33" s="9"/>
      <c r="F33" s="9" t="s">
        <v>96</v>
      </c>
      <c r="G33" s="24">
        <v>520000</v>
      </c>
      <c r="H33" s="29">
        <v>1064.18</v>
      </c>
      <c r="I33" s="29">
        <v>2.13</v>
      </c>
      <c r="J33" s="12"/>
    </row>
    <row r="34" spans="2:10" x14ac:dyDescent="0.25">
      <c r="B34" s="11" t="s">
        <v>224</v>
      </c>
      <c r="C34" s="53" t="s">
        <v>225</v>
      </c>
      <c r="D34" s="50" t="s">
        <v>226</v>
      </c>
      <c r="E34" s="9"/>
      <c r="F34" s="9" t="s">
        <v>227</v>
      </c>
      <c r="G34" s="24">
        <v>100000</v>
      </c>
      <c r="H34" s="29">
        <v>1026.7</v>
      </c>
      <c r="I34" s="29">
        <v>2.0499999999999998</v>
      </c>
      <c r="J34" s="12"/>
    </row>
    <row r="35" spans="2:10" x14ac:dyDescent="0.25">
      <c r="B35" s="11" t="s">
        <v>243</v>
      </c>
      <c r="C35" s="53" t="s">
        <v>244</v>
      </c>
      <c r="D35" s="50" t="s">
        <v>245</v>
      </c>
      <c r="E35" s="9"/>
      <c r="F35" s="9" t="s">
        <v>217</v>
      </c>
      <c r="G35" s="24">
        <v>86694</v>
      </c>
      <c r="H35" s="29">
        <v>63.55</v>
      </c>
      <c r="I35" s="29">
        <v>0.13</v>
      </c>
      <c r="J35" s="12"/>
    </row>
    <row r="36" spans="2:10" x14ac:dyDescent="0.25">
      <c r="C36" s="56" t="s">
        <v>161</v>
      </c>
      <c r="D36" s="50"/>
      <c r="E36" s="9"/>
      <c r="F36" s="9"/>
      <c r="G36" s="24"/>
      <c r="H36" s="30">
        <v>49334.559999999998</v>
      </c>
      <c r="I36" s="30">
        <v>98.55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3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5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7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8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9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10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13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14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15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16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17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18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19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20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21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22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174</v>
      </c>
      <c r="C74" s="53" t="s">
        <v>175</v>
      </c>
      <c r="D74" s="50"/>
      <c r="E74" s="9"/>
      <c r="F74" s="9"/>
      <c r="G74" s="24"/>
      <c r="H74" s="29">
        <v>223.63</v>
      </c>
      <c r="I74" s="29">
        <v>0.45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223.63</v>
      </c>
      <c r="I75" s="30">
        <v>0.45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23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7" t="s">
        <v>3687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B79" s="11"/>
      <c r="C79" s="53" t="s">
        <v>176</v>
      </c>
      <c r="D79" s="50"/>
      <c r="E79" s="9"/>
      <c r="F79" s="9"/>
      <c r="G79" s="24"/>
      <c r="H79" s="29">
        <v>505.06</v>
      </c>
      <c r="I79" s="29">
        <v>1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505.06</v>
      </c>
      <c r="I80" s="30">
        <v>1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8" t="s">
        <v>177</v>
      </c>
      <c r="D82" s="51"/>
      <c r="E82" s="6"/>
      <c r="F82" s="7"/>
      <c r="G82" s="25"/>
      <c r="H82" s="31">
        <v>50063.25</v>
      </c>
      <c r="I82" s="31">
        <f>SUMIFS(I:I,C:C,"Total")</f>
        <v>100</v>
      </c>
      <c r="J82" s="8"/>
    </row>
    <row r="85" spans="3:10" x14ac:dyDescent="0.25">
      <c r="C85" s="1" t="s">
        <v>178</v>
      </c>
    </row>
    <row r="86" spans="3:10" x14ac:dyDescent="0.25">
      <c r="C86" s="2" t="s">
        <v>179</v>
      </c>
    </row>
    <row r="87" spans="3:10" x14ac:dyDescent="0.25">
      <c r="C87" s="2" t="s">
        <v>180</v>
      </c>
    </row>
    <row r="88" spans="3:10" x14ac:dyDescent="0.25">
      <c r="C8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J16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1996</v>
      </c>
      <c r="J2" s="34" t="s">
        <v>3592</v>
      </c>
    </row>
    <row r="3" spans="1:10" ht="16.5" x14ac:dyDescent="0.3">
      <c r="C3" s="1" t="s">
        <v>26</v>
      </c>
      <c r="D3" s="26" t="s">
        <v>1997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1998</v>
      </c>
      <c r="C18" s="53" t="s">
        <v>215</v>
      </c>
      <c r="D18" s="50" t="s">
        <v>1999</v>
      </c>
      <c r="E18" s="9" t="s">
        <v>547</v>
      </c>
      <c r="F18" s="9" t="s">
        <v>217</v>
      </c>
      <c r="G18" s="24">
        <v>2500</v>
      </c>
      <c r="H18" s="29">
        <v>25547.48</v>
      </c>
      <c r="I18" s="29">
        <v>3</v>
      </c>
      <c r="J18" s="12" t="s">
        <v>530</v>
      </c>
    </row>
    <row r="19" spans="2:10" x14ac:dyDescent="0.25">
      <c r="B19" s="11" t="s">
        <v>2000</v>
      </c>
      <c r="C19" s="53" t="s">
        <v>904</v>
      </c>
      <c r="D19" s="50" t="s">
        <v>2001</v>
      </c>
      <c r="E19" s="9" t="s">
        <v>547</v>
      </c>
      <c r="F19" s="9" t="s">
        <v>217</v>
      </c>
      <c r="G19" s="24">
        <v>2350</v>
      </c>
      <c r="H19" s="29">
        <v>24408.959999999999</v>
      </c>
      <c r="I19" s="29">
        <v>2.87</v>
      </c>
      <c r="J19" s="12" t="s">
        <v>530</v>
      </c>
    </row>
    <row r="20" spans="2:10" x14ac:dyDescent="0.25">
      <c r="B20" s="11" t="s">
        <v>1581</v>
      </c>
      <c r="C20" s="53" t="s">
        <v>1086</v>
      </c>
      <c r="D20" s="50" t="s">
        <v>1582</v>
      </c>
      <c r="E20" s="9" t="s">
        <v>1583</v>
      </c>
      <c r="F20" s="9" t="s">
        <v>48</v>
      </c>
      <c r="G20" s="24">
        <v>2150</v>
      </c>
      <c r="H20" s="29">
        <v>21711.11</v>
      </c>
      <c r="I20" s="29">
        <v>2.5499999999999998</v>
      </c>
      <c r="J20" s="12"/>
    </row>
    <row r="21" spans="2:10" x14ac:dyDescent="0.25">
      <c r="B21" s="11" t="s">
        <v>2002</v>
      </c>
      <c r="C21" s="53" t="s">
        <v>73</v>
      </c>
      <c r="D21" s="50" t="s">
        <v>2003</v>
      </c>
      <c r="E21" s="9" t="s">
        <v>547</v>
      </c>
      <c r="F21" s="9" t="s">
        <v>48</v>
      </c>
      <c r="G21" s="24">
        <v>2100</v>
      </c>
      <c r="H21" s="29">
        <v>21044.52</v>
      </c>
      <c r="I21" s="29">
        <v>2.4700000000000002</v>
      </c>
      <c r="J21" s="12" t="s">
        <v>530</v>
      </c>
    </row>
    <row r="22" spans="2:10" x14ac:dyDescent="0.25">
      <c r="B22" s="11" t="s">
        <v>2004</v>
      </c>
      <c r="C22" s="53" t="s">
        <v>592</v>
      </c>
      <c r="D22" s="50" t="s">
        <v>2005</v>
      </c>
      <c r="E22" s="9" t="s">
        <v>547</v>
      </c>
      <c r="F22" s="9" t="s">
        <v>48</v>
      </c>
      <c r="G22" s="24">
        <v>2050</v>
      </c>
      <c r="H22" s="29">
        <v>20784.75</v>
      </c>
      <c r="I22" s="29">
        <v>2.44</v>
      </c>
      <c r="J22" s="12"/>
    </row>
    <row r="23" spans="2:10" x14ac:dyDescent="0.25">
      <c r="B23" s="11" t="s">
        <v>2006</v>
      </c>
      <c r="C23" s="53" t="s">
        <v>571</v>
      </c>
      <c r="D23" s="50" t="s">
        <v>2007</v>
      </c>
      <c r="E23" s="9" t="s">
        <v>547</v>
      </c>
      <c r="F23" s="9" t="s">
        <v>48</v>
      </c>
      <c r="G23" s="24">
        <v>1500</v>
      </c>
      <c r="H23" s="29">
        <v>15196.94</v>
      </c>
      <c r="I23" s="29">
        <v>1.79</v>
      </c>
      <c r="J23" s="12" t="s">
        <v>530</v>
      </c>
    </row>
    <row r="24" spans="2:10" x14ac:dyDescent="0.25">
      <c r="B24" s="11" t="s">
        <v>2008</v>
      </c>
      <c r="C24" s="53" t="s">
        <v>571</v>
      </c>
      <c r="D24" s="50" t="s">
        <v>2009</v>
      </c>
      <c r="E24" s="9" t="s">
        <v>547</v>
      </c>
      <c r="F24" s="9" t="s">
        <v>48</v>
      </c>
      <c r="G24" s="24">
        <v>1410</v>
      </c>
      <c r="H24" s="29">
        <v>14191.79</v>
      </c>
      <c r="I24" s="29">
        <v>1.67</v>
      </c>
      <c r="J24" s="12" t="s">
        <v>530</v>
      </c>
    </row>
    <row r="25" spans="2:10" x14ac:dyDescent="0.25">
      <c r="B25" s="11" t="s">
        <v>2010</v>
      </c>
      <c r="C25" s="53" t="s">
        <v>1705</v>
      </c>
      <c r="D25" s="50" t="s">
        <v>2011</v>
      </c>
      <c r="E25" s="9" t="s">
        <v>547</v>
      </c>
      <c r="F25" s="9" t="s">
        <v>48</v>
      </c>
      <c r="G25" s="24">
        <v>1400</v>
      </c>
      <c r="H25" s="29">
        <v>14056.62</v>
      </c>
      <c r="I25" s="29">
        <v>1.65</v>
      </c>
      <c r="J25" s="12" t="s">
        <v>530</v>
      </c>
    </row>
    <row r="26" spans="2:10" x14ac:dyDescent="0.25">
      <c r="B26" s="11" t="s">
        <v>2012</v>
      </c>
      <c r="C26" s="53" t="s">
        <v>579</v>
      </c>
      <c r="D26" s="50" t="s">
        <v>2013</v>
      </c>
      <c r="E26" s="9" t="s">
        <v>547</v>
      </c>
      <c r="F26" s="9" t="s">
        <v>48</v>
      </c>
      <c r="G26" s="24">
        <v>1250</v>
      </c>
      <c r="H26" s="29">
        <v>12761.75</v>
      </c>
      <c r="I26" s="29">
        <v>1.5</v>
      </c>
      <c r="J26" s="12" t="s">
        <v>530</v>
      </c>
    </row>
    <row r="27" spans="2:10" x14ac:dyDescent="0.25">
      <c r="B27" s="11" t="s">
        <v>1550</v>
      </c>
      <c r="C27" s="53" t="s">
        <v>571</v>
      </c>
      <c r="D27" s="50" t="s">
        <v>1551</v>
      </c>
      <c r="E27" s="9" t="s">
        <v>547</v>
      </c>
      <c r="F27" s="9" t="s">
        <v>48</v>
      </c>
      <c r="G27" s="24">
        <v>1250</v>
      </c>
      <c r="H27" s="29">
        <v>12695.08</v>
      </c>
      <c r="I27" s="29">
        <v>1.49</v>
      </c>
      <c r="J27" s="12" t="s">
        <v>530</v>
      </c>
    </row>
    <row r="28" spans="2:10" x14ac:dyDescent="0.25">
      <c r="B28" s="11" t="s">
        <v>2014</v>
      </c>
      <c r="C28" s="53" t="s">
        <v>1027</v>
      </c>
      <c r="D28" s="50" t="s">
        <v>2015</v>
      </c>
      <c r="E28" s="9" t="s">
        <v>1492</v>
      </c>
      <c r="F28" s="9" t="s">
        <v>48</v>
      </c>
      <c r="G28" s="24">
        <v>1000</v>
      </c>
      <c r="H28" s="29">
        <v>12223.69</v>
      </c>
      <c r="I28" s="29">
        <v>1.44</v>
      </c>
      <c r="J28" s="12" t="s">
        <v>530</v>
      </c>
    </row>
    <row r="29" spans="2:10" x14ac:dyDescent="0.25">
      <c r="B29" s="11" t="s">
        <v>2016</v>
      </c>
      <c r="C29" s="53" t="s">
        <v>1073</v>
      </c>
      <c r="D29" s="50" t="s">
        <v>2017</v>
      </c>
      <c r="E29" s="9" t="s">
        <v>547</v>
      </c>
      <c r="F29" s="9" t="s">
        <v>48</v>
      </c>
      <c r="G29" s="24">
        <v>1000</v>
      </c>
      <c r="H29" s="29">
        <v>11484.87</v>
      </c>
      <c r="I29" s="29">
        <v>1.35</v>
      </c>
      <c r="J29" s="12" t="s">
        <v>530</v>
      </c>
    </row>
    <row r="30" spans="2:10" x14ac:dyDescent="0.25">
      <c r="B30" s="11" t="s">
        <v>1249</v>
      </c>
      <c r="C30" s="53" t="s">
        <v>754</v>
      </c>
      <c r="D30" s="50" t="s">
        <v>1250</v>
      </c>
      <c r="E30" s="9" t="s">
        <v>547</v>
      </c>
      <c r="F30" s="9" t="s">
        <v>48</v>
      </c>
      <c r="G30" s="24">
        <v>1045</v>
      </c>
      <c r="H30" s="29">
        <v>10780.29</v>
      </c>
      <c r="I30" s="29">
        <v>1.27</v>
      </c>
      <c r="J30" s="12"/>
    </row>
    <row r="31" spans="2:10" x14ac:dyDescent="0.25">
      <c r="B31" s="11" t="s">
        <v>1573</v>
      </c>
      <c r="C31" s="53" t="s">
        <v>42</v>
      </c>
      <c r="D31" s="50" t="s">
        <v>1574</v>
      </c>
      <c r="E31" s="9" t="s">
        <v>547</v>
      </c>
      <c r="F31" s="9" t="s">
        <v>44</v>
      </c>
      <c r="G31" s="24">
        <v>1030</v>
      </c>
      <c r="H31" s="29">
        <v>10637.43</v>
      </c>
      <c r="I31" s="29">
        <v>1.25</v>
      </c>
      <c r="J31" s="12" t="s">
        <v>530</v>
      </c>
    </row>
    <row r="32" spans="2:10" x14ac:dyDescent="0.25">
      <c r="B32" s="11" t="s">
        <v>2018</v>
      </c>
      <c r="C32" s="53" t="s">
        <v>579</v>
      </c>
      <c r="D32" s="50" t="s">
        <v>2019</v>
      </c>
      <c r="E32" s="9" t="s">
        <v>547</v>
      </c>
      <c r="F32" s="9" t="s">
        <v>48</v>
      </c>
      <c r="G32" s="24">
        <v>1000</v>
      </c>
      <c r="H32" s="29">
        <v>10297.89</v>
      </c>
      <c r="I32" s="29">
        <v>1.21</v>
      </c>
      <c r="J32" s="12" t="s">
        <v>530</v>
      </c>
    </row>
    <row r="33" spans="2:10" x14ac:dyDescent="0.25">
      <c r="B33" s="11" t="s">
        <v>970</v>
      </c>
      <c r="C33" s="53" t="s">
        <v>571</v>
      </c>
      <c r="D33" s="50" t="s">
        <v>971</v>
      </c>
      <c r="E33" s="9" t="s">
        <v>547</v>
      </c>
      <c r="F33" s="9" t="s">
        <v>48</v>
      </c>
      <c r="G33" s="24">
        <v>1000</v>
      </c>
      <c r="H33" s="29">
        <v>10290.41</v>
      </c>
      <c r="I33" s="29">
        <v>1.21</v>
      </c>
      <c r="J33" s="12" t="s">
        <v>530</v>
      </c>
    </row>
    <row r="34" spans="2:10" x14ac:dyDescent="0.25">
      <c r="B34" s="11" t="s">
        <v>2020</v>
      </c>
      <c r="C34" s="53" t="s">
        <v>73</v>
      </c>
      <c r="D34" s="50" t="s">
        <v>2021</v>
      </c>
      <c r="E34" s="9" t="s">
        <v>547</v>
      </c>
      <c r="F34" s="9" t="s">
        <v>48</v>
      </c>
      <c r="G34" s="24">
        <v>100</v>
      </c>
      <c r="H34" s="29">
        <v>10266.299999999999</v>
      </c>
      <c r="I34" s="29">
        <v>1.21</v>
      </c>
      <c r="J34" s="12" t="s">
        <v>530</v>
      </c>
    </row>
    <row r="35" spans="2:10" x14ac:dyDescent="0.25">
      <c r="B35" s="11" t="s">
        <v>2022</v>
      </c>
      <c r="C35" s="53" t="s">
        <v>1366</v>
      </c>
      <c r="D35" s="50" t="s">
        <v>2023</v>
      </c>
      <c r="E35" s="9" t="s">
        <v>1460</v>
      </c>
      <c r="F35" s="9" t="s">
        <v>48</v>
      </c>
      <c r="G35" s="24">
        <v>1000</v>
      </c>
      <c r="H35" s="29">
        <v>10225.25</v>
      </c>
      <c r="I35" s="29">
        <v>1.2</v>
      </c>
      <c r="J35" s="12" t="s">
        <v>530</v>
      </c>
    </row>
    <row r="36" spans="2:10" x14ac:dyDescent="0.25">
      <c r="B36" s="11" t="s">
        <v>2024</v>
      </c>
      <c r="C36" s="53" t="s">
        <v>1458</v>
      </c>
      <c r="D36" s="50" t="s">
        <v>2025</v>
      </c>
      <c r="E36" s="9" t="s">
        <v>1460</v>
      </c>
      <c r="F36" s="9" t="s">
        <v>48</v>
      </c>
      <c r="G36" s="24">
        <v>1000</v>
      </c>
      <c r="H36" s="29">
        <v>10006.66</v>
      </c>
      <c r="I36" s="29">
        <v>1.18</v>
      </c>
      <c r="J36" s="12" t="s">
        <v>530</v>
      </c>
    </row>
    <row r="37" spans="2:10" x14ac:dyDescent="0.25">
      <c r="B37" s="11" t="s">
        <v>1552</v>
      </c>
      <c r="C37" s="53" t="s">
        <v>73</v>
      </c>
      <c r="D37" s="50" t="s">
        <v>1553</v>
      </c>
      <c r="E37" s="9" t="s">
        <v>547</v>
      </c>
      <c r="F37" s="9" t="s">
        <v>48</v>
      </c>
      <c r="G37" s="24">
        <v>850</v>
      </c>
      <c r="H37" s="29">
        <v>8675.39</v>
      </c>
      <c r="I37" s="29">
        <v>1.02</v>
      </c>
      <c r="J37" s="12" t="s">
        <v>530</v>
      </c>
    </row>
    <row r="38" spans="2:10" x14ac:dyDescent="0.25">
      <c r="B38" s="11" t="s">
        <v>1594</v>
      </c>
      <c r="C38" s="53" t="s">
        <v>579</v>
      </c>
      <c r="D38" s="50" t="s">
        <v>1595</v>
      </c>
      <c r="E38" s="9" t="s">
        <v>547</v>
      </c>
      <c r="F38" s="9" t="s">
        <v>48</v>
      </c>
      <c r="G38" s="24">
        <v>750</v>
      </c>
      <c r="H38" s="29">
        <v>7612.75</v>
      </c>
      <c r="I38" s="29">
        <v>0.89</v>
      </c>
      <c r="J38" s="12" t="s">
        <v>530</v>
      </c>
    </row>
    <row r="39" spans="2:10" x14ac:dyDescent="0.25">
      <c r="B39" s="11" t="s">
        <v>1598</v>
      </c>
      <c r="C39" s="53" t="s">
        <v>571</v>
      </c>
      <c r="D39" s="50" t="s">
        <v>1599</v>
      </c>
      <c r="E39" s="9" t="s">
        <v>547</v>
      </c>
      <c r="F39" s="9" t="s">
        <v>48</v>
      </c>
      <c r="G39" s="24">
        <v>750</v>
      </c>
      <c r="H39" s="29">
        <v>7578.5</v>
      </c>
      <c r="I39" s="29">
        <v>0.89</v>
      </c>
      <c r="J39" s="12"/>
    </row>
    <row r="40" spans="2:10" x14ac:dyDescent="0.25">
      <c r="B40" s="11" t="s">
        <v>1251</v>
      </c>
      <c r="C40" s="53" t="s">
        <v>869</v>
      </c>
      <c r="D40" s="50" t="s">
        <v>1252</v>
      </c>
      <c r="E40" s="9" t="s">
        <v>547</v>
      </c>
      <c r="F40" s="9" t="s">
        <v>44</v>
      </c>
      <c r="G40" s="24">
        <v>750</v>
      </c>
      <c r="H40" s="29">
        <v>7576.25</v>
      </c>
      <c r="I40" s="29">
        <v>0.89</v>
      </c>
      <c r="J40" s="12" t="s">
        <v>530</v>
      </c>
    </row>
    <row r="41" spans="2:10" x14ac:dyDescent="0.25">
      <c r="B41" s="11" t="s">
        <v>2026</v>
      </c>
      <c r="C41" s="53" t="s">
        <v>571</v>
      </c>
      <c r="D41" s="50" t="s">
        <v>2027</v>
      </c>
      <c r="E41" s="9" t="s">
        <v>547</v>
      </c>
      <c r="F41" s="9" t="s">
        <v>48</v>
      </c>
      <c r="G41" s="24">
        <v>700</v>
      </c>
      <c r="H41" s="29">
        <v>7265.52</v>
      </c>
      <c r="I41" s="29">
        <v>0.85</v>
      </c>
      <c r="J41" s="12"/>
    </row>
    <row r="42" spans="2:10" x14ac:dyDescent="0.25">
      <c r="B42" s="11" t="s">
        <v>2028</v>
      </c>
      <c r="C42" s="53" t="s">
        <v>553</v>
      </c>
      <c r="D42" s="50" t="s">
        <v>2029</v>
      </c>
      <c r="E42" s="9" t="s">
        <v>547</v>
      </c>
      <c r="F42" s="9" t="s">
        <v>48</v>
      </c>
      <c r="G42" s="24">
        <v>700</v>
      </c>
      <c r="H42" s="29">
        <v>7157.32</v>
      </c>
      <c r="I42" s="29">
        <v>0.84</v>
      </c>
      <c r="J42" s="12"/>
    </row>
    <row r="43" spans="2:10" x14ac:dyDescent="0.25">
      <c r="B43" s="11" t="s">
        <v>2030</v>
      </c>
      <c r="C43" s="53" t="s">
        <v>579</v>
      </c>
      <c r="D43" s="50" t="s">
        <v>2031</v>
      </c>
      <c r="E43" s="9" t="s">
        <v>547</v>
      </c>
      <c r="F43" s="9" t="s">
        <v>48</v>
      </c>
      <c r="G43" s="24">
        <v>700</v>
      </c>
      <c r="H43" s="29">
        <v>7005.94</v>
      </c>
      <c r="I43" s="29">
        <v>0.82</v>
      </c>
      <c r="J43" s="12" t="s">
        <v>530</v>
      </c>
    </row>
    <row r="44" spans="2:10" x14ac:dyDescent="0.25">
      <c r="B44" s="11" t="s">
        <v>2032</v>
      </c>
      <c r="C44" s="53" t="s">
        <v>553</v>
      </c>
      <c r="D44" s="50" t="s">
        <v>2033</v>
      </c>
      <c r="E44" s="9" t="s">
        <v>547</v>
      </c>
      <c r="F44" s="9" t="s">
        <v>48</v>
      </c>
      <c r="G44" s="24">
        <v>600</v>
      </c>
      <c r="H44" s="29">
        <v>6125.78</v>
      </c>
      <c r="I44" s="29">
        <v>0.72</v>
      </c>
      <c r="J44" s="12"/>
    </row>
    <row r="45" spans="2:10" x14ac:dyDescent="0.25">
      <c r="B45" s="11" t="s">
        <v>2034</v>
      </c>
      <c r="C45" s="53" t="s">
        <v>2035</v>
      </c>
      <c r="D45" s="50" t="s">
        <v>2036</v>
      </c>
      <c r="E45" s="9" t="s">
        <v>529</v>
      </c>
      <c r="F45" s="9" t="s">
        <v>259</v>
      </c>
      <c r="G45" s="24">
        <v>600</v>
      </c>
      <c r="H45" s="29">
        <v>6010.13</v>
      </c>
      <c r="I45" s="29">
        <v>0.71</v>
      </c>
      <c r="J45" s="12" t="s">
        <v>530</v>
      </c>
    </row>
    <row r="46" spans="2:10" x14ac:dyDescent="0.25">
      <c r="B46" s="11" t="s">
        <v>2037</v>
      </c>
      <c r="C46" s="53" t="s">
        <v>579</v>
      </c>
      <c r="D46" s="50" t="s">
        <v>2038</v>
      </c>
      <c r="E46" s="9" t="s">
        <v>547</v>
      </c>
      <c r="F46" s="9" t="s">
        <v>48</v>
      </c>
      <c r="G46" s="24">
        <v>550</v>
      </c>
      <c r="H46" s="29">
        <v>5529.62</v>
      </c>
      <c r="I46" s="29">
        <v>0.65</v>
      </c>
      <c r="J46" s="12" t="s">
        <v>530</v>
      </c>
    </row>
    <row r="47" spans="2:10" x14ac:dyDescent="0.25">
      <c r="B47" s="11" t="s">
        <v>2039</v>
      </c>
      <c r="C47" s="53" t="s">
        <v>66</v>
      </c>
      <c r="D47" s="50" t="s">
        <v>2040</v>
      </c>
      <c r="E47" s="9" t="s">
        <v>547</v>
      </c>
      <c r="F47" s="9" t="s">
        <v>68</v>
      </c>
      <c r="G47" s="24">
        <v>500</v>
      </c>
      <c r="H47" s="29">
        <v>5155.9799999999996</v>
      </c>
      <c r="I47" s="29">
        <v>0.61</v>
      </c>
      <c r="J47" s="12" t="s">
        <v>530</v>
      </c>
    </row>
    <row r="48" spans="2:10" x14ac:dyDescent="0.25">
      <c r="B48" s="11" t="s">
        <v>2041</v>
      </c>
      <c r="C48" s="53" t="s">
        <v>1705</v>
      </c>
      <c r="D48" s="50" t="s">
        <v>2042</v>
      </c>
      <c r="E48" s="9" t="s">
        <v>547</v>
      </c>
      <c r="F48" s="9" t="s">
        <v>48</v>
      </c>
      <c r="G48" s="24">
        <v>500</v>
      </c>
      <c r="H48" s="29">
        <v>5154.17</v>
      </c>
      <c r="I48" s="29">
        <v>0.61</v>
      </c>
      <c r="J48" s="12" t="s">
        <v>530</v>
      </c>
    </row>
    <row r="49" spans="2:10" x14ac:dyDescent="0.25">
      <c r="B49" s="11" t="s">
        <v>591</v>
      </c>
      <c r="C49" s="53" t="s">
        <v>592</v>
      </c>
      <c r="D49" s="50" t="s">
        <v>593</v>
      </c>
      <c r="E49" s="9" t="s">
        <v>547</v>
      </c>
      <c r="F49" s="9" t="s">
        <v>48</v>
      </c>
      <c r="G49" s="24">
        <v>500</v>
      </c>
      <c r="H49" s="29">
        <v>5147.99</v>
      </c>
      <c r="I49" s="29">
        <v>0.6</v>
      </c>
      <c r="J49" s="12" t="s">
        <v>530</v>
      </c>
    </row>
    <row r="50" spans="2:10" x14ac:dyDescent="0.25">
      <c r="B50" s="11" t="s">
        <v>2043</v>
      </c>
      <c r="C50" s="53" t="s">
        <v>592</v>
      </c>
      <c r="D50" s="50" t="s">
        <v>2044</v>
      </c>
      <c r="E50" s="9" t="s">
        <v>547</v>
      </c>
      <c r="F50" s="9" t="s">
        <v>48</v>
      </c>
      <c r="G50" s="24">
        <v>500</v>
      </c>
      <c r="H50" s="29">
        <v>5111.8599999999997</v>
      </c>
      <c r="I50" s="29">
        <v>0.6</v>
      </c>
      <c r="J50" s="12" t="s">
        <v>530</v>
      </c>
    </row>
    <row r="51" spans="2:10" x14ac:dyDescent="0.25">
      <c r="B51" s="11" t="s">
        <v>1561</v>
      </c>
      <c r="C51" s="53" t="s">
        <v>592</v>
      </c>
      <c r="D51" s="50" t="s">
        <v>1562</v>
      </c>
      <c r="E51" s="9" t="s">
        <v>1460</v>
      </c>
      <c r="F51" s="9" t="s">
        <v>48</v>
      </c>
      <c r="G51" s="24">
        <v>500</v>
      </c>
      <c r="H51" s="29">
        <v>5106.3500000000004</v>
      </c>
      <c r="I51" s="29">
        <v>0.6</v>
      </c>
      <c r="J51" s="12" t="s">
        <v>530</v>
      </c>
    </row>
    <row r="52" spans="2:10" x14ac:dyDescent="0.25">
      <c r="B52" s="11" t="s">
        <v>2045</v>
      </c>
      <c r="C52" s="53" t="s">
        <v>579</v>
      </c>
      <c r="D52" s="50" t="s">
        <v>2046</v>
      </c>
      <c r="E52" s="9" t="s">
        <v>547</v>
      </c>
      <c r="F52" s="9" t="s">
        <v>48</v>
      </c>
      <c r="G52" s="24">
        <v>500</v>
      </c>
      <c r="H52" s="29">
        <v>5078.7700000000004</v>
      </c>
      <c r="I52" s="29">
        <v>0.6</v>
      </c>
      <c r="J52" s="12" t="s">
        <v>530</v>
      </c>
    </row>
    <row r="53" spans="2:10" x14ac:dyDescent="0.25">
      <c r="B53" s="11" t="s">
        <v>1608</v>
      </c>
      <c r="C53" s="53" t="s">
        <v>73</v>
      </c>
      <c r="D53" s="50" t="s">
        <v>1609</v>
      </c>
      <c r="E53" s="9" t="s">
        <v>547</v>
      </c>
      <c r="F53" s="9" t="s">
        <v>48</v>
      </c>
      <c r="G53" s="24">
        <v>50</v>
      </c>
      <c r="H53" s="29">
        <v>5074.76</v>
      </c>
      <c r="I53" s="29">
        <v>0.6</v>
      </c>
      <c r="J53" s="12" t="s">
        <v>530</v>
      </c>
    </row>
    <row r="54" spans="2:10" x14ac:dyDescent="0.25">
      <c r="B54" s="11" t="s">
        <v>526</v>
      </c>
      <c r="C54" s="53" t="s">
        <v>527</v>
      </c>
      <c r="D54" s="50" t="s">
        <v>528</v>
      </c>
      <c r="E54" s="9" t="s">
        <v>529</v>
      </c>
      <c r="F54" s="9" t="s">
        <v>217</v>
      </c>
      <c r="G54" s="24">
        <v>500</v>
      </c>
      <c r="H54" s="29">
        <v>5054.7</v>
      </c>
      <c r="I54" s="29">
        <v>0.59</v>
      </c>
      <c r="J54" s="12" t="s">
        <v>530</v>
      </c>
    </row>
    <row r="55" spans="2:10" x14ac:dyDescent="0.25">
      <c r="B55" s="11" t="s">
        <v>1563</v>
      </c>
      <c r="C55" s="53" t="s">
        <v>1057</v>
      </c>
      <c r="D55" s="50" t="s">
        <v>1564</v>
      </c>
      <c r="E55" s="9" t="s">
        <v>599</v>
      </c>
      <c r="F55" s="9" t="s">
        <v>217</v>
      </c>
      <c r="G55" s="24">
        <v>500</v>
      </c>
      <c r="H55" s="29">
        <v>5030.78</v>
      </c>
      <c r="I55" s="29">
        <v>0.59</v>
      </c>
      <c r="J55" s="12" t="s">
        <v>530</v>
      </c>
    </row>
    <row r="56" spans="2:10" x14ac:dyDescent="0.25">
      <c r="B56" s="11" t="s">
        <v>1618</v>
      </c>
      <c r="C56" s="53" t="s">
        <v>1302</v>
      </c>
      <c r="D56" s="50" t="s">
        <v>1619</v>
      </c>
      <c r="E56" s="9" t="s">
        <v>547</v>
      </c>
      <c r="F56" s="9" t="s">
        <v>48</v>
      </c>
      <c r="G56" s="24">
        <v>500</v>
      </c>
      <c r="H56" s="29">
        <v>5025.76</v>
      </c>
      <c r="I56" s="29">
        <v>0.59</v>
      </c>
      <c r="J56" s="12" t="s">
        <v>530</v>
      </c>
    </row>
    <row r="57" spans="2:10" x14ac:dyDescent="0.25">
      <c r="B57" s="11" t="s">
        <v>2047</v>
      </c>
      <c r="C57" s="53" t="s">
        <v>1337</v>
      </c>
      <c r="D57" s="50" t="s">
        <v>2048</v>
      </c>
      <c r="E57" s="9" t="s">
        <v>1583</v>
      </c>
      <c r="F57" s="9" t="s">
        <v>48</v>
      </c>
      <c r="G57" s="24">
        <v>500</v>
      </c>
      <c r="H57" s="29">
        <v>5025.01</v>
      </c>
      <c r="I57" s="29">
        <v>0.59</v>
      </c>
      <c r="J57" s="12" t="s">
        <v>530</v>
      </c>
    </row>
    <row r="58" spans="2:10" x14ac:dyDescent="0.25">
      <c r="B58" s="11" t="s">
        <v>2049</v>
      </c>
      <c r="C58" s="53" t="s">
        <v>592</v>
      </c>
      <c r="D58" s="50" t="s">
        <v>2050</v>
      </c>
      <c r="E58" s="9" t="s">
        <v>1460</v>
      </c>
      <c r="F58" s="9" t="s">
        <v>48</v>
      </c>
      <c r="G58" s="24">
        <v>500</v>
      </c>
      <c r="H58" s="29">
        <v>5005.9399999999996</v>
      </c>
      <c r="I58" s="29">
        <v>0.59</v>
      </c>
      <c r="J58" s="12"/>
    </row>
    <row r="59" spans="2:10" x14ac:dyDescent="0.25">
      <c r="B59" s="11" t="s">
        <v>2051</v>
      </c>
      <c r="C59" s="53" t="s">
        <v>128</v>
      </c>
      <c r="D59" s="50" t="s">
        <v>2052</v>
      </c>
      <c r="E59" s="9" t="s">
        <v>1492</v>
      </c>
      <c r="F59" s="9" t="s">
        <v>100</v>
      </c>
      <c r="G59" s="24">
        <v>500</v>
      </c>
      <c r="H59" s="29">
        <v>4997.05</v>
      </c>
      <c r="I59" s="29">
        <v>0.59</v>
      </c>
      <c r="J59" s="12" t="s">
        <v>530</v>
      </c>
    </row>
    <row r="60" spans="2:10" x14ac:dyDescent="0.25">
      <c r="B60" s="11" t="s">
        <v>2053</v>
      </c>
      <c r="C60" s="53" t="s">
        <v>592</v>
      </c>
      <c r="D60" s="50" t="s">
        <v>2054</v>
      </c>
      <c r="E60" s="9" t="s">
        <v>547</v>
      </c>
      <c r="F60" s="9" t="s">
        <v>48</v>
      </c>
      <c r="G60" s="24">
        <v>400</v>
      </c>
      <c r="H60" s="29">
        <v>4083.22</v>
      </c>
      <c r="I60" s="29">
        <v>0.48</v>
      </c>
      <c r="J60" s="12" t="s">
        <v>530</v>
      </c>
    </row>
    <row r="61" spans="2:10" x14ac:dyDescent="0.25">
      <c r="B61" s="11" t="s">
        <v>2055</v>
      </c>
      <c r="C61" s="53" t="s">
        <v>904</v>
      </c>
      <c r="D61" s="50" t="s">
        <v>2056</v>
      </c>
      <c r="E61" s="9" t="s">
        <v>547</v>
      </c>
      <c r="F61" s="9" t="s">
        <v>217</v>
      </c>
      <c r="G61" s="24">
        <v>350</v>
      </c>
      <c r="H61" s="29">
        <v>3593.4</v>
      </c>
      <c r="I61" s="29">
        <v>0.42</v>
      </c>
      <c r="J61" s="12" t="s">
        <v>530</v>
      </c>
    </row>
    <row r="62" spans="2:10" x14ac:dyDescent="0.25">
      <c r="B62" s="11" t="s">
        <v>1584</v>
      </c>
      <c r="C62" s="53" t="s">
        <v>754</v>
      </c>
      <c r="D62" s="50" t="s">
        <v>1585</v>
      </c>
      <c r="E62" s="9" t="s">
        <v>547</v>
      </c>
      <c r="F62" s="9" t="s">
        <v>48</v>
      </c>
      <c r="G62" s="24">
        <v>350</v>
      </c>
      <c r="H62" s="29">
        <v>3529.26</v>
      </c>
      <c r="I62" s="29">
        <v>0.41</v>
      </c>
      <c r="J62" s="12"/>
    </row>
    <row r="63" spans="2:10" x14ac:dyDescent="0.25">
      <c r="B63" s="11" t="s">
        <v>656</v>
      </c>
      <c r="C63" s="53" t="s">
        <v>579</v>
      </c>
      <c r="D63" s="50" t="s">
        <v>657</v>
      </c>
      <c r="E63" s="9" t="s">
        <v>547</v>
      </c>
      <c r="F63" s="9" t="s">
        <v>48</v>
      </c>
      <c r="G63" s="24">
        <v>250</v>
      </c>
      <c r="H63" s="29">
        <v>2591.63</v>
      </c>
      <c r="I63" s="29">
        <v>0.3</v>
      </c>
      <c r="J63" s="12" t="s">
        <v>530</v>
      </c>
    </row>
    <row r="64" spans="2:10" x14ac:dyDescent="0.25">
      <c r="B64" s="11" t="s">
        <v>1559</v>
      </c>
      <c r="C64" s="53" t="s">
        <v>579</v>
      </c>
      <c r="D64" s="50" t="s">
        <v>1560</v>
      </c>
      <c r="E64" s="9" t="s">
        <v>547</v>
      </c>
      <c r="F64" s="9" t="s">
        <v>48</v>
      </c>
      <c r="G64" s="24">
        <v>250</v>
      </c>
      <c r="H64" s="29">
        <v>2543.29</v>
      </c>
      <c r="I64" s="29">
        <v>0.3</v>
      </c>
      <c r="J64" s="12" t="s">
        <v>530</v>
      </c>
    </row>
    <row r="65" spans="2:10" x14ac:dyDescent="0.25">
      <c r="B65" s="11" t="s">
        <v>2057</v>
      </c>
      <c r="C65" s="53" t="s">
        <v>73</v>
      </c>
      <c r="D65" s="50" t="s">
        <v>2058</v>
      </c>
      <c r="E65" s="9" t="s">
        <v>547</v>
      </c>
      <c r="F65" s="9" t="s">
        <v>48</v>
      </c>
      <c r="G65" s="24">
        <v>250</v>
      </c>
      <c r="H65" s="29">
        <v>2531.09</v>
      </c>
      <c r="I65" s="29">
        <v>0.3</v>
      </c>
      <c r="J65" s="12" t="s">
        <v>530</v>
      </c>
    </row>
    <row r="66" spans="2:10" x14ac:dyDescent="0.25">
      <c r="B66" s="11" t="s">
        <v>1590</v>
      </c>
      <c r="C66" s="53" t="s">
        <v>625</v>
      </c>
      <c r="D66" s="50" t="s">
        <v>1591</v>
      </c>
      <c r="E66" s="9" t="s">
        <v>529</v>
      </c>
      <c r="F66" s="9" t="s">
        <v>48</v>
      </c>
      <c r="G66" s="24">
        <v>250</v>
      </c>
      <c r="H66" s="29">
        <v>2515.8000000000002</v>
      </c>
      <c r="I66" s="29">
        <v>0.3</v>
      </c>
      <c r="J66" s="12" t="s">
        <v>530</v>
      </c>
    </row>
    <row r="67" spans="2:10" x14ac:dyDescent="0.25">
      <c r="B67" s="11" t="s">
        <v>1472</v>
      </c>
      <c r="C67" s="53" t="s">
        <v>571</v>
      </c>
      <c r="D67" s="50" t="s">
        <v>1473</v>
      </c>
      <c r="E67" s="9" t="s">
        <v>547</v>
      </c>
      <c r="F67" s="9" t="s">
        <v>48</v>
      </c>
      <c r="G67" s="24">
        <v>200</v>
      </c>
      <c r="H67" s="29">
        <v>2030.68</v>
      </c>
      <c r="I67" s="29">
        <v>0.24</v>
      </c>
      <c r="J67" s="12" t="s">
        <v>530</v>
      </c>
    </row>
    <row r="68" spans="2:10" x14ac:dyDescent="0.25">
      <c r="B68" s="11" t="s">
        <v>1629</v>
      </c>
      <c r="C68" s="53" t="s">
        <v>571</v>
      </c>
      <c r="D68" s="50" t="s">
        <v>1630</v>
      </c>
      <c r="E68" s="9" t="s">
        <v>547</v>
      </c>
      <c r="F68" s="9" t="s">
        <v>48</v>
      </c>
      <c r="G68" s="24">
        <v>200</v>
      </c>
      <c r="H68" s="29">
        <v>2029.75</v>
      </c>
      <c r="I68" s="29">
        <v>0.24</v>
      </c>
      <c r="J68" s="12" t="s">
        <v>530</v>
      </c>
    </row>
    <row r="69" spans="2:10" x14ac:dyDescent="0.25">
      <c r="B69" s="11" t="s">
        <v>2059</v>
      </c>
      <c r="C69" s="53" t="s">
        <v>571</v>
      </c>
      <c r="D69" s="50" t="s">
        <v>2060</v>
      </c>
      <c r="E69" s="9" t="s">
        <v>547</v>
      </c>
      <c r="F69" s="9" t="s">
        <v>48</v>
      </c>
      <c r="G69" s="24">
        <v>200</v>
      </c>
      <c r="H69" s="29">
        <v>2010.31</v>
      </c>
      <c r="I69" s="29">
        <v>0.24</v>
      </c>
      <c r="J69" s="12" t="s">
        <v>530</v>
      </c>
    </row>
    <row r="70" spans="2:10" x14ac:dyDescent="0.25">
      <c r="B70" s="11" t="s">
        <v>2061</v>
      </c>
      <c r="C70" s="53" t="s">
        <v>1305</v>
      </c>
      <c r="D70" s="50" t="s">
        <v>2062</v>
      </c>
      <c r="E70" s="9" t="s">
        <v>1583</v>
      </c>
      <c r="F70" s="9" t="s">
        <v>48</v>
      </c>
      <c r="G70" s="24">
        <v>200</v>
      </c>
      <c r="H70" s="29">
        <v>2002.72</v>
      </c>
      <c r="I70" s="29">
        <v>0.24</v>
      </c>
      <c r="J70" s="12" t="s">
        <v>530</v>
      </c>
    </row>
    <row r="71" spans="2:10" x14ac:dyDescent="0.25">
      <c r="B71" s="11" t="s">
        <v>2063</v>
      </c>
      <c r="C71" s="53" t="s">
        <v>66</v>
      </c>
      <c r="D71" s="50" t="s">
        <v>2064</v>
      </c>
      <c r="E71" s="9" t="s">
        <v>547</v>
      </c>
      <c r="F71" s="9" t="s">
        <v>68</v>
      </c>
      <c r="G71" s="24">
        <v>150</v>
      </c>
      <c r="H71" s="29">
        <v>1540.39</v>
      </c>
      <c r="I71" s="29">
        <v>0.18</v>
      </c>
      <c r="J71" s="12" t="s">
        <v>530</v>
      </c>
    </row>
    <row r="72" spans="2:10" x14ac:dyDescent="0.25">
      <c r="B72" s="11" t="s">
        <v>1610</v>
      </c>
      <c r="C72" s="53" t="s">
        <v>571</v>
      </c>
      <c r="D72" s="50" t="s">
        <v>1611</v>
      </c>
      <c r="E72" s="9" t="s">
        <v>547</v>
      </c>
      <c r="F72" s="9" t="s">
        <v>48</v>
      </c>
      <c r="G72" s="24">
        <v>150</v>
      </c>
      <c r="H72" s="29">
        <v>1512.71</v>
      </c>
      <c r="I72" s="29">
        <v>0.18</v>
      </c>
      <c r="J72" s="12" t="s">
        <v>530</v>
      </c>
    </row>
    <row r="73" spans="2:10" x14ac:dyDescent="0.25">
      <c r="B73" s="11" t="s">
        <v>2065</v>
      </c>
      <c r="C73" s="53" t="s">
        <v>1073</v>
      </c>
      <c r="D73" s="50" t="s">
        <v>2066</v>
      </c>
      <c r="E73" s="9" t="s">
        <v>547</v>
      </c>
      <c r="F73" s="9" t="s">
        <v>48</v>
      </c>
      <c r="G73" s="24">
        <v>50</v>
      </c>
      <c r="H73" s="29">
        <v>502.29</v>
      </c>
      <c r="I73" s="29">
        <v>0.06</v>
      </c>
      <c r="J73" s="12" t="s">
        <v>530</v>
      </c>
    </row>
    <row r="74" spans="2:10" x14ac:dyDescent="0.25">
      <c r="C74" s="56" t="s">
        <v>161</v>
      </c>
      <c r="D74" s="50"/>
      <c r="E74" s="9"/>
      <c r="F74" s="9"/>
      <c r="G74" s="24"/>
      <c r="H74" s="30">
        <v>448134.65</v>
      </c>
      <c r="I74" s="30">
        <v>52.68</v>
      </c>
      <c r="J74" s="12"/>
    </row>
    <row r="75" spans="2:10" x14ac:dyDescent="0.25">
      <c r="C75" s="53"/>
      <c r="D75" s="50"/>
      <c r="E75" s="9"/>
      <c r="F75" s="9"/>
      <c r="G75" s="24"/>
      <c r="H75" s="29"/>
      <c r="I75" s="29"/>
      <c r="J75" s="12"/>
    </row>
    <row r="76" spans="2:10" x14ac:dyDescent="0.25">
      <c r="C76" s="55" t="s">
        <v>7</v>
      </c>
      <c r="D76" s="50"/>
      <c r="E76" s="9"/>
      <c r="F76" s="9"/>
      <c r="G76" s="24"/>
      <c r="H76" s="29"/>
      <c r="I76" s="29"/>
      <c r="J76" s="12"/>
    </row>
    <row r="77" spans="2:10" x14ac:dyDescent="0.25">
      <c r="B77" s="11" t="s">
        <v>1637</v>
      </c>
      <c r="C77" s="53" t="s">
        <v>1175</v>
      </c>
      <c r="D77" s="50" t="s">
        <v>1638</v>
      </c>
      <c r="E77" s="9" t="s">
        <v>562</v>
      </c>
      <c r="F77" s="9" t="s">
        <v>85</v>
      </c>
      <c r="G77" s="24">
        <v>2000</v>
      </c>
      <c r="H77" s="29">
        <v>23109.22</v>
      </c>
      <c r="I77" s="29">
        <v>2.72</v>
      </c>
      <c r="J77" s="12" t="s">
        <v>530</v>
      </c>
    </row>
    <row r="78" spans="2:10" x14ac:dyDescent="0.25">
      <c r="B78" s="11" t="s">
        <v>2067</v>
      </c>
      <c r="C78" s="53" t="s">
        <v>1640</v>
      </c>
      <c r="D78" s="50" t="s">
        <v>2068</v>
      </c>
      <c r="E78" s="9" t="s">
        <v>547</v>
      </c>
      <c r="F78" s="9" t="s">
        <v>48</v>
      </c>
      <c r="G78" s="24">
        <v>1000</v>
      </c>
      <c r="H78" s="29">
        <v>10046.780000000001</v>
      </c>
      <c r="I78" s="29">
        <v>1.18</v>
      </c>
      <c r="J78" s="12" t="s">
        <v>530</v>
      </c>
    </row>
    <row r="79" spans="2:10" x14ac:dyDescent="0.25">
      <c r="B79" s="11" t="s">
        <v>2069</v>
      </c>
      <c r="C79" s="53" t="s">
        <v>672</v>
      </c>
      <c r="D79" s="50" t="s">
        <v>2070</v>
      </c>
      <c r="E79" s="9" t="s">
        <v>599</v>
      </c>
      <c r="F79" s="9" t="s">
        <v>909</v>
      </c>
      <c r="G79" s="24">
        <v>100</v>
      </c>
      <c r="H79" s="29">
        <v>10035.540000000001</v>
      </c>
      <c r="I79" s="29">
        <v>1.18</v>
      </c>
      <c r="J79" s="12" t="s">
        <v>530</v>
      </c>
    </row>
    <row r="80" spans="2:10" x14ac:dyDescent="0.25">
      <c r="B80" s="11" t="s">
        <v>2071</v>
      </c>
      <c r="C80" s="53" t="s">
        <v>2072</v>
      </c>
      <c r="D80" s="50" t="s">
        <v>2073</v>
      </c>
      <c r="E80" s="9" t="s">
        <v>660</v>
      </c>
      <c r="F80" s="9" t="s">
        <v>48</v>
      </c>
      <c r="G80" s="24">
        <v>750</v>
      </c>
      <c r="H80" s="29">
        <v>9606.7800000000007</v>
      </c>
      <c r="I80" s="29">
        <v>1.1299999999999999</v>
      </c>
      <c r="J80" s="12" t="s">
        <v>530</v>
      </c>
    </row>
    <row r="81" spans="2:10" x14ac:dyDescent="0.25">
      <c r="B81" s="11" t="s">
        <v>2074</v>
      </c>
      <c r="C81" s="53" t="s">
        <v>1640</v>
      </c>
      <c r="D81" s="50" t="s">
        <v>2075</v>
      </c>
      <c r="E81" s="9" t="s">
        <v>547</v>
      </c>
      <c r="F81" s="9" t="s">
        <v>48</v>
      </c>
      <c r="G81" s="24">
        <v>500</v>
      </c>
      <c r="H81" s="29">
        <v>5003.1400000000003</v>
      </c>
      <c r="I81" s="29">
        <v>0.59</v>
      </c>
      <c r="J81" s="12" t="s">
        <v>530</v>
      </c>
    </row>
    <row r="82" spans="2:10" x14ac:dyDescent="0.25">
      <c r="B82" s="11" t="s">
        <v>2076</v>
      </c>
      <c r="C82" s="53" t="s">
        <v>2077</v>
      </c>
      <c r="D82" s="50" t="s">
        <v>2078</v>
      </c>
      <c r="E82" s="9" t="s">
        <v>547</v>
      </c>
      <c r="F82" s="9" t="s">
        <v>48</v>
      </c>
      <c r="G82" s="24">
        <v>400</v>
      </c>
      <c r="H82" s="29">
        <v>4010.72</v>
      </c>
      <c r="I82" s="29">
        <v>0.47</v>
      </c>
      <c r="J82" s="12" t="s">
        <v>530</v>
      </c>
    </row>
    <row r="83" spans="2:10" x14ac:dyDescent="0.25">
      <c r="B83" s="11" t="s">
        <v>2079</v>
      </c>
      <c r="C83" s="53" t="s">
        <v>2072</v>
      </c>
      <c r="D83" s="50" t="s">
        <v>2080</v>
      </c>
      <c r="E83" s="9" t="s">
        <v>660</v>
      </c>
      <c r="F83" s="9" t="s">
        <v>48</v>
      </c>
      <c r="G83" s="24">
        <v>250</v>
      </c>
      <c r="H83" s="29">
        <v>3194.58</v>
      </c>
      <c r="I83" s="29">
        <v>0.38</v>
      </c>
      <c r="J83" s="12" t="s">
        <v>530</v>
      </c>
    </row>
    <row r="84" spans="2:10" x14ac:dyDescent="0.25">
      <c r="B84" s="11" t="s">
        <v>2081</v>
      </c>
      <c r="C84" s="53" t="s">
        <v>1640</v>
      </c>
      <c r="D84" s="50" t="s">
        <v>2082</v>
      </c>
      <c r="E84" s="9" t="s">
        <v>547</v>
      </c>
      <c r="F84" s="9" t="s">
        <v>48</v>
      </c>
      <c r="G84" s="24">
        <v>300</v>
      </c>
      <c r="H84" s="29">
        <v>3009.25</v>
      </c>
      <c r="I84" s="29">
        <v>0.35</v>
      </c>
      <c r="J84" s="12" t="s">
        <v>530</v>
      </c>
    </row>
    <row r="85" spans="2:10" x14ac:dyDescent="0.25">
      <c r="B85" s="11" t="s">
        <v>2083</v>
      </c>
      <c r="C85" s="53" t="s">
        <v>1640</v>
      </c>
      <c r="D85" s="50" t="s">
        <v>2084</v>
      </c>
      <c r="E85" s="9" t="s">
        <v>547</v>
      </c>
      <c r="F85" s="9" t="s">
        <v>48</v>
      </c>
      <c r="G85" s="24">
        <v>250</v>
      </c>
      <c r="H85" s="29">
        <v>2509.36</v>
      </c>
      <c r="I85" s="29">
        <v>0.28999999999999998</v>
      </c>
      <c r="J85" s="12" t="s">
        <v>530</v>
      </c>
    </row>
    <row r="86" spans="2:10" x14ac:dyDescent="0.25">
      <c r="B86" s="11" t="s">
        <v>2085</v>
      </c>
      <c r="C86" s="53" t="s">
        <v>1640</v>
      </c>
      <c r="D86" s="50" t="s">
        <v>2086</v>
      </c>
      <c r="E86" s="9" t="s">
        <v>547</v>
      </c>
      <c r="F86" s="9" t="s">
        <v>48</v>
      </c>
      <c r="G86" s="24">
        <v>250</v>
      </c>
      <c r="H86" s="29">
        <v>2509.23</v>
      </c>
      <c r="I86" s="29">
        <v>0.28999999999999998</v>
      </c>
      <c r="J86" s="12" t="s">
        <v>530</v>
      </c>
    </row>
    <row r="87" spans="2:10" x14ac:dyDescent="0.25">
      <c r="B87" s="11" t="s">
        <v>2087</v>
      </c>
      <c r="C87" s="53" t="s">
        <v>1640</v>
      </c>
      <c r="D87" s="50" t="s">
        <v>2088</v>
      </c>
      <c r="E87" s="9" t="s">
        <v>547</v>
      </c>
      <c r="F87" s="9" t="s">
        <v>48</v>
      </c>
      <c r="G87" s="24">
        <v>250</v>
      </c>
      <c r="H87" s="29">
        <v>2508.7600000000002</v>
      </c>
      <c r="I87" s="29">
        <v>0.28999999999999998</v>
      </c>
      <c r="J87" s="12" t="s">
        <v>530</v>
      </c>
    </row>
    <row r="88" spans="2:10" x14ac:dyDescent="0.25">
      <c r="C88" s="56" t="s">
        <v>161</v>
      </c>
      <c r="D88" s="50"/>
      <c r="E88" s="9"/>
      <c r="F88" s="9"/>
      <c r="G88" s="24"/>
      <c r="H88" s="30">
        <v>75543.360000000001</v>
      </c>
      <c r="I88" s="30">
        <v>8.8699999999999992</v>
      </c>
      <c r="J88" s="12"/>
    </row>
    <row r="89" spans="2:10" x14ac:dyDescent="0.25">
      <c r="C89" s="53"/>
      <c r="D89" s="50"/>
      <c r="E89" s="9"/>
      <c r="F89" s="9"/>
      <c r="G89" s="24"/>
      <c r="H89" s="29"/>
      <c r="I89" s="29"/>
      <c r="J89" s="12"/>
    </row>
    <row r="90" spans="2:10" x14ac:dyDescent="0.25">
      <c r="C90" s="55" t="s">
        <v>8</v>
      </c>
      <c r="D90" s="50"/>
      <c r="E90" s="9"/>
      <c r="F90" s="9"/>
      <c r="G90" s="24"/>
      <c r="H90" s="29"/>
      <c r="I90" s="29"/>
      <c r="J90" s="12"/>
    </row>
    <row r="91" spans="2:10" x14ac:dyDescent="0.25">
      <c r="B91" s="11" t="s">
        <v>2089</v>
      </c>
      <c r="C91" s="53" t="s">
        <v>1662</v>
      </c>
      <c r="D91" s="50" t="s">
        <v>2090</v>
      </c>
      <c r="E91" s="9" t="s">
        <v>599</v>
      </c>
      <c r="F91" s="9" t="s">
        <v>813</v>
      </c>
      <c r="G91" s="24">
        <v>893</v>
      </c>
      <c r="H91" s="29">
        <v>10237.530000000001</v>
      </c>
      <c r="I91" s="29">
        <v>1.2</v>
      </c>
      <c r="J91" s="12" t="s">
        <v>530</v>
      </c>
    </row>
    <row r="92" spans="2:10" x14ac:dyDescent="0.25">
      <c r="B92" s="11" t="s">
        <v>2091</v>
      </c>
      <c r="C92" s="53" t="s">
        <v>1662</v>
      </c>
      <c r="D92" s="50" t="s">
        <v>2092</v>
      </c>
      <c r="E92" s="9" t="s">
        <v>599</v>
      </c>
      <c r="F92" s="9" t="s">
        <v>813</v>
      </c>
      <c r="G92" s="24">
        <v>832</v>
      </c>
      <c r="H92" s="29">
        <v>9615.36</v>
      </c>
      <c r="I92" s="29">
        <v>1.1299999999999999</v>
      </c>
      <c r="J92" s="12" t="s">
        <v>530</v>
      </c>
    </row>
    <row r="93" spans="2:10" x14ac:dyDescent="0.25">
      <c r="B93" s="11" t="s">
        <v>1646</v>
      </c>
      <c r="C93" s="53" t="s">
        <v>1120</v>
      </c>
      <c r="D93" s="50" t="s">
        <v>1647</v>
      </c>
      <c r="E93" s="9" t="s">
        <v>599</v>
      </c>
      <c r="F93" s="9" t="s">
        <v>394</v>
      </c>
      <c r="G93" s="24">
        <v>685</v>
      </c>
      <c r="H93" s="29">
        <v>7884.97</v>
      </c>
      <c r="I93" s="29">
        <v>0.93</v>
      </c>
      <c r="J93" s="12" t="s">
        <v>530</v>
      </c>
    </row>
    <row r="94" spans="2:10" x14ac:dyDescent="0.25">
      <c r="B94" s="11" t="s">
        <v>2093</v>
      </c>
      <c r="C94" s="53" t="s">
        <v>1662</v>
      </c>
      <c r="D94" s="50" t="s">
        <v>2094</v>
      </c>
      <c r="E94" s="9" t="s">
        <v>599</v>
      </c>
      <c r="F94" s="9" t="s">
        <v>813</v>
      </c>
      <c r="G94" s="24">
        <v>627</v>
      </c>
      <c r="H94" s="29">
        <v>7085.39</v>
      </c>
      <c r="I94" s="29">
        <v>0.83</v>
      </c>
      <c r="J94" s="12" t="s">
        <v>530</v>
      </c>
    </row>
    <row r="95" spans="2:10" x14ac:dyDescent="0.25">
      <c r="B95" s="11" t="s">
        <v>2095</v>
      </c>
      <c r="C95" s="53" t="s">
        <v>1120</v>
      </c>
      <c r="D95" s="50" t="s">
        <v>2096</v>
      </c>
      <c r="E95" s="9" t="s">
        <v>599</v>
      </c>
      <c r="F95" s="9" t="s">
        <v>394</v>
      </c>
      <c r="G95" s="24">
        <v>565</v>
      </c>
      <c r="H95" s="29">
        <v>6629.78</v>
      </c>
      <c r="I95" s="29">
        <v>0.78</v>
      </c>
      <c r="J95" s="12" t="s">
        <v>530</v>
      </c>
    </row>
    <row r="96" spans="2:10" x14ac:dyDescent="0.25">
      <c r="B96" s="11" t="s">
        <v>2097</v>
      </c>
      <c r="C96" s="53" t="s">
        <v>1649</v>
      </c>
      <c r="D96" s="50" t="s">
        <v>2098</v>
      </c>
      <c r="E96" s="9" t="s">
        <v>599</v>
      </c>
      <c r="F96" s="9" t="s">
        <v>813</v>
      </c>
      <c r="G96" s="24">
        <v>404</v>
      </c>
      <c r="H96" s="29">
        <v>4593.42</v>
      </c>
      <c r="I96" s="29">
        <v>0.54</v>
      </c>
      <c r="J96" s="12" t="s">
        <v>530</v>
      </c>
    </row>
    <row r="97" spans="1:10" x14ac:dyDescent="0.25">
      <c r="B97" s="11" t="s">
        <v>1657</v>
      </c>
      <c r="C97" s="53" t="s">
        <v>1649</v>
      </c>
      <c r="D97" s="50" t="s">
        <v>1658</v>
      </c>
      <c r="E97" s="9" t="s">
        <v>599</v>
      </c>
      <c r="F97" s="9" t="s">
        <v>813</v>
      </c>
      <c r="G97" s="24">
        <v>370</v>
      </c>
      <c r="H97" s="29">
        <v>4274.78</v>
      </c>
      <c r="I97" s="29">
        <v>0.5</v>
      </c>
      <c r="J97" s="12" t="s">
        <v>530</v>
      </c>
    </row>
    <row r="98" spans="1:10" x14ac:dyDescent="0.25">
      <c r="B98" s="11" t="s">
        <v>1644</v>
      </c>
      <c r="C98" s="53" t="s">
        <v>1120</v>
      </c>
      <c r="D98" s="50" t="s">
        <v>1645</v>
      </c>
      <c r="E98" s="9" t="s">
        <v>599</v>
      </c>
      <c r="F98" s="9" t="s">
        <v>394</v>
      </c>
      <c r="G98" s="24">
        <v>241</v>
      </c>
      <c r="H98" s="29">
        <v>2754.57</v>
      </c>
      <c r="I98" s="29">
        <v>0.32</v>
      </c>
      <c r="J98" s="12" t="s">
        <v>530</v>
      </c>
    </row>
    <row r="99" spans="1:10" x14ac:dyDescent="0.25">
      <c r="B99" s="11" t="s">
        <v>2099</v>
      </c>
      <c r="C99" s="53" t="s">
        <v>1662</v>
      </c>
      <c r="D99" s="50" t="s">
        <v>2100</v>
      </c>
      <c r="E99" s="9" t="s">
        <v>599</v>
      </c>
      <c r="F99" s="9" t="s">
        <v>813</v>
      </c>
      <c r="G99" s="24">
        <v>192</v>
      </c>
      <c r="H99" s="29">
        <v>2184.83</v>
      </c>
      <c r="I99" s="29">
        <v>0.26</v>
      </c>
      <c r="J99" s="12" t="s">
        <v>530</v>
      </c>
    </row>
    <row r="100" spans="1:10" x14ac:dyDescent="0.25">
      <c r="C100" s="56" t="s">
        <v>161</v>
      </c>
      <c r="D100" s="50"/>
      <c r="E100" s="9"/>
      <c r="F100" s="9"/>
      <c r="G100" s="24"/>
      <c r="H100" s="30">
        <v>55260.63</v>
      </c>
      <c r="I100" s="30">
        <v>6.49</v>
      </c>
      <c r="J100" s="12"/>
    </row>
    <row r="101" spans="1:10" x14ac:dyDescent="0.25">
      <c r="C101" s="53"/>
      <c r="D101" s="50"/>
      <c r="E101" s="9"/>
      <c r="F101" s="9"/>
      <c r="G101" s="24"/>
      <c r="H101" s="29"/>
      <c r="I101" s="29"/>
      <c r="J101" s="12"/>
    </row>
    <row r="102" spans="1:10" x14ac:dyDescent="0.25">
      <c r="C102" s="56" t="s">
        <v>9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C103" s="53"/>
      <c r="D103" s="50"/>
      <c r="E103" s="9"/>
      <c r="F103" s="9"/>
      <c r="G103" s="24"/>
      <c r="H103" s="29"/>
      <c r="I103" s="29"/>
      <c r="J103" s="12"/>
    </row>
    <row r="104" spans="1:10" x14ac:dyDescent="0.25">
      <c r="C104" s="55" t="s">
        <v>10</v>
      </c>
      <c r="D104" s="50"/>
      <c r="E104" s="9"/>
      <c r="F104" s="9"/>
      <c r="G104" s="24"/>
      <c r="H104" s="29"/>
      <c r="I104" s="29"/>
      <c r="J104" s="12"/>
    </row>
    <row r="105" spans="1:10" x14ac:dyDescent="0.25">
      <c r="B105" s="11" t="s">
        <v>2102</v>
      </c>
      <c r="C105" s="53" t="s">
        <v>2103</v>
      </c>
      <c r="D105" s="50" t="s">
        <v>2104</v>
      </c>
      <c r="E105" s="9" t="s">
        <v>720</v>
      </c>
      <c r="F105" s="9"/>
      <c r="G105" s="24">
        <v>10000000</v>
      </c>
      <c r="H105" s="29">
        <v>10559.1</v>
      </c>
      <c r="I105" s="29">
        <v>1.24</v>
      </c>
      <c r="J105" s="12"/>
    </row>
    <row r="106" spans="1:10" x14ac:dyDescent="0.25">
      <c r="B106" s="11" t="s">
        <v>2105</v>
      </c>
      <c r="C106" s="53" t="s">
        <v>2106</v>
      </c>
      <c r="D106" s="50" t="s">
        <v>2107</v>
      </c>
      <c r="E106" s="9" t="s">
        <v>720</v>
      </c>
      <c r="F106" s="9"/>
      <c r="G106" s="24">
        <v>10000000</v>
      </c>
      <c r="H106" s="29">
        <v>10168.16</v>
      </c>
      <c r="I106" s="29">
        <v>1.19</v>
      </c>
      <c r="J106" s="12"/>
    </row>
    <row r="107" spans="1:10" x14ac:dyDescent="0.25">
      <c r="B107" s="11" t="s">
        <v>2108</v>
      </c>
      <c r="C107" s="53" t="s">
        <v>2109</v>
      </c>
      <c r="D107" s="50" t="s">
        <v>2110</v>
      </c>
      <c r="E107" s="9" t="s">
        <v>720</v>
      </c>
      <c r="F107" s="9"/>
      <c r="G107" s="24">
        <v>4081000</v>
      </c>
      <c r="H107" s="29">
        <v>4117.84</v>
      </c>
      <c r="I107" s="29">
        <v>0.48</v>
      </c>
      <c r="J107" s="12"/>
    </row>
    <row r="108" spans="1:10" x14ac:dyDescent="0.25">
      <c r="B108" s="11" t="s">
        <v>2111</v>
      </c>
      <c r="C108" s="53" t="s">
        <v>2112</v>
      </c>
      <c r="D108" s="50" t="s">
        <v>2113</v>
      </c>
      <c r="E108" s="9" t="s">
        <v>720</v>
      </c>
      <c r="F108" s="9"/>
      <c r="G108" s="24">
        <v>3768000</v>
      </c>
      <c r="H108" s="29">
        <v>3801.82</v>
      </c>
      <c r="I108" s="29">
        <v>0.45</v>
      </c>
      <c r="J108" s="12"/>
    </row>
    <row r="109" spans="1:10" x14ac:dyDescent="0.25">
      <c r="C109" s="56" t="s">
        <v>161</v>
      </c>
      <c r="D109" s="50"/>
      <c r="E109" s="9"/>
      <c r="F109" s="9"/>
      <c r="G109" s="24"/>
      <c r="H109" s="30">
        <v>28646.92</v>
      </c>
      <c r="I109" s="30">
        <v>3.36</v>
      </c>
      <c r="J109" s="12"/>
    </row>
    <row r="110" spans="1:10" x14ac:dyDescent="0.25">
      <c r="C110" s="53"/>
      <c r="D110" s="50"/>
      <c r="E110" s="9"/>
      <c r="F110" s="9"/>
      <c r="G110" s="24"/>
      <c r="H110" s="29"/>
      <c r="I110" s="29"/>
      <c r="J110" s="12"/>
    </row>
    <row r="111" spans="1:10" x14ac:dyDescent="0.25">
      <c r="A111" s="15"/>
      <c r="B111" s="33"/>
      <c r="C111" s="54" t="s">
        <v>11</v>
      </c>
      <c r="D111" s="50"/>
      <c r="E111" s="9"/>
      <c r="F111" s="9"/>
      <c r="G111" s="24"/>
      <c r="H111" s="29"/>
      <c r="I111" s="29"/>
      <c r="J111" s="12"/>
    </row>
    <row r="112" spans="1:10" x14ac:dyDescent="0.25">
      <c r="C112" s="55" t="s">
        <v>13</v>
      </c>
      <c r="D112" s="50"/>
      <c r="E112" s="9"/>
      <c r="F112" s="9"/>
      <c r="G112" s="24"/>
      <c r="H112" s="29"/>
      <c r="I112" s="29"/>
      <c r="J112" s="12"/>
    </row>
    <row r="113" spans="2:10" x14ac:dyDescent="0.25">
      <c r="B113" s="11" t="s">
        <v>2114</v>
      </c>
      <c r="C113" s="53" t="s">
        <v>589</v>
      </c>
      <c r="D113" s="50" t="s">
        <v>2115</v>
      </c>
      <c r="E113" s="9" t="s">
        <v>1007</v>
      </c>
      <c r="F113" s="9" t="s">
        <v>48</v>
      </c>
      <c r="G113" s="24">
        <v>4500</v>
      </c>
      <c r="H113" s="29">
        <v>22188.44</v>
      </c>
      <c r="I113" s="29">
        <v>2.61</v>
      </c>
      <c r="J113" s="12" t="s">
        <v>530</v>
      </c>
    </row>
    <row r="114" spans="2:10" x14ac:dyDescent="0.25">
      <c r="B114" s="11" t="s">
        <v>1270</v>
      </c>
      <c r="C114" s="53" t="s">
        <v>73</v>
      </c>
      <c r="D114" s="50" t="s">
        <v>1271</v>
      </c>
      <c r="E114" s="9" t="s">
        <v>1007</v>
      </c>
      <c r="F114" s="9" t="s">
        <v>48</v>
      </c>
      <c r="G114" s="24">
        <v>4000</v>
      </c>
      <c r="H114" s="29">
        <v>19453.18</v>
      </c>
      <c r="I114" s="29">
        <v>2.29</v>
      </c>
      <c r="J114" s="12" t="s">
        <v>530</v>
      </c>
    </row>
    <row r="115" spans="2:10" x14ac:dyDescent="0.25">
      <c r="B115" s="11" t="s">
        <v>2116</v>
      </c>
      <c r="C115" s="53" t="s">
        <v>927</v>
      </c>
      <c r="D115" s="50" t="s">
        <v>2117</v>
      </c>
      <c r="E115" s="9" t="s">
        <v>1010</v>
      </c>
      <c r="F115" s="9" t="s">
        <v>140</v>
      </c>
      <c r="G115" s="24">
        <v>2500</v>
      </c>
      <c r="H115" s="29">
        <v>12268.75</v>
      </c>
      <c r="I115" s="29">
        <v>1.44</v>
      </c>
      <c r="J115" s="12" t="s">
        <v>530</v>
      </c>
    </row>
    <row r="116" spans="2:10" x14ac:dyDescent="0.25">
      <c r="B116" s="11" t="s">
        <v>1266</v>
      </c>
      <c r="C116" s="53" t="s">
        <v>542</v>
      </c>
      <c r="D116" s="50" t="s">
        <v>1267</v>
      </c>
      <c r="E116" s="9" t="s">
        <v>1007</v>
      </c>
      <c r="F116" s="9" t="s">
        <v>217</v>
      </c>
      <c r="G116" s="24">
        <v>2000</v>
      </c>
      <c r="H116" s="29">
        <v>9810.0300000000007</v>
      </c>
      <c r="I116" s="29">
        <v>1.1499999999999999</v>
      </c>
      <c r="J116" s="12" t="s">
        <v>530</v>
      </c>
    </row>
    <row r="117" spans="2:10" x14ac:dyDescent="0.25">
      <c r="C117" s="56" t="s">
        <v>161</v>
      </c>
      <c r="D117" s="50"/>
      <c r="E117" s="9"/>
      <c r="F117" s="9"/>
      <c r="G117" s="24"/>
      <c r="H117" s="30">
        <v>63720.4</v>
      </c>
      <c r="I117" s="30">
        <v>7.49</v>
      </c>
      <c r="J117" s="12"/>
    </row>
    <row r="118" spans="2:10" x14ac:dyDescent="0.25">
      <c r="C118" s="53"/>
      <c r="D118" s="50"/>
      <c r="E118" s="9"/>
      <c r="F118" s="9"/>
      <c r="G118" s="24"/>
      <c r="H118" s="29"/>
      <c r="I118" s="29"/>
      <c r="J118" s="12"/>
    </row>
    <row r="119" spans="2:10" x14ac:dyDescent="0.25">
      <c r="C119" s="55" t="s">
        <v>14</v>
      </c>
      <c r="D119" s="50"/>
      <c r="E119" s="9"/>
      <c r="F119" s="9"/>
      <c r="G119" s="24"/>
      <c r="H119" s="29"/>
      <c r="I119" s="29"/>
      <c r="J119" s="12"/>
    </row>
    <row r="120" spans="2:10" x14ac:dyDescent="0.25">
      <c r="B120" s="11" t="s">
        <v>1702</v>
      </c>
      <c r="C120" s="53" t="s">
        <v>609</v>
      </c>
      <c r="D120" s="50" t="s">
        <v>1703</v>
      </c>
      <c r="E120" s="9" t="s">
        <v>1010</v>
      </c>
      <c r="F120" s="9" t="s">
        <v>40</v>
      </c>
      <c r="G120" s="24">
        <v>24500</v>
      </c>
      <c r="H120" s="29">
        <v>23891.35</v>
      </c>
      <c r="I120" s="29">
        <v>2.81</v>
      </c>
      <c r="J120" s="12" t="s">
        <v>530</v>
      </c>
    </row>
    <row r="121" spans="2:10" x14ac:dyDescent="0.25">
      <c r="B121" s="11" t="s">
        <v>2118</v>
      </c>
      <c r="C121" s="53" t="s">
        <v>754</v>
      </c>
      <c r="D121" s="50" t="s">
        <v>2119</v>
      </c>
      <c r="E121" s="9" t="s">
        <v>1007</v>
      </c>
      <c r="F121" s="9" t="s">
        <v>48</v>
      </c>
      <c r="G121" s="24">
        <v>20000</v>
      </c>
      <c r="H121" s="29">
        <v>19734.259999999998</v>
      </c>
      <c r="I121" s="29">
        <v>2.3199999999999998</v>
      </c>
      <c r="J121" s="12" t="s">
        <v>530</v>
      </c>
    </row>
    <row r="122" spans="2:10" x14ac:dyDescent="0.25">
      <c r="B122" s="11" t="s">
        <v>2120</v>
      </c>
      <c r="C122" s="53" t="s">
        <v>1366</v>
      </c>
      <c r="D122" s="50" t="s">
        <v>2121</v>
      </c>
      <c r="E122" s="9" t="s">
        <v>1007</v>
      </c>
      <c r="F122" s="9" t="s">
        <v>48</v>
      </c>
      <c r="G122" s="24">
        <v>20000</v>
      </c>
      <c r="H122" s="29">
        <v>19701.82</v>
      </c>
      <c r="I122" s="29">
        <v>2.3199999999999998</v>
      </c>
      <c r="J122" s="12" t="s">
        <v>530</v>
      </c>
    </row>
    <row r="123" spans="2:10" x14ac:dyDescent="0.25">
      <c r="B123" s="11" t="s">
        <v>2122</v>
      </c>
      <c r="C123" s="53" t="s">
        <v>1379</v>
      </c>
      <c r="D123" s="50" t="s">
        <v>2123</v>
      </c>
      <c r="E123" s="9" t="s">
        <v>1096</v>
      </c>
      <c r="F123" s="9" t="s">
        <v>40</v>
      </c>
      <c r="G123" s="24">
        <v>20000</v>
      </c>
      <c r="H123" s="29">
        <v>19490.54</v>
      </c>
      <c r="I123" s="29">
        <v>2.29</v>
      </c>
      <c r="J123" s="12" t="s">
        <v>530</v>
      </c>
    </row>
    <row r="124" spans="2:10" x14ac:dyDescent="0.25">
      <c r="B124" s="11" t="s">
        <v>1385</v>
      </c>
      <c r="C124" s="53" t="s">
        <v>1379</v>
      </c>
      <c r="D124" s="50" t="s">
        <v>1386</v>
      </c>
      <c r="E124" s="9" t="s">
        <v>1096</v>
      </c>
      <c r="F124" s="9" t="s">
        <v>40</v>
      </c>
      <c r="G124" s="24">
        <v>12500</v>
      </c>
      <c r="H124" s="29">
        <v>12328.74</v>
      </c>
      <c r="I124" s="29">
        <v>1.45</v>
      </c>
      <c r="J124" s="12" t="s">
        <v>530</v>
      </c>
    </row>
    <row r="125" spans="2:10" x14ac:dyDescent="0.25">
      <c r="B125" s="11" t="s">
        <v>1401</v>
      </c>
      <c r="C125" s="53" t="s">
        <v>754</v>
      </c>
      <c r="D125" s="50" t="s">
        <v>1402</v>
      </c>
      <c r="E125" s="9" t="s">
        <v>1007</v>
      </c>
      <c r="F125" s="9" t="s">
        <v>48</v>
      </c>
      <c r="G125" s="24">
        <v>10000</v>
      </c>
      <c r="H125" s="29">
        <v>9857.58</v>
      </c>
      <c r="I125" s="29">
        <v>1.1599999999999999</v>
      </c>
      <c r="J125" s="12"/>
    </row>
    <row r="126" spans="2:10" x14ac:dyDescent="0.25">
      <c r="B126" s="11" t="s">
        <v>1372</v>
      </c>
      <c r="C126" s="53" t="s">
        <v>50</v>
      </c>
      <c r="D126" s="50" t="s">
        <v>1373</v>
      </c>
      <c r="E126" s="9" t="s">
        <v>1010</v>
      </c>
      <c r="F126" s="9" t="s">
        <v>40</v>
      </c>
      <c r="G126" s="24">
        <v>10000</v>
      </c>
      <c r="H126" s="29">
        <v>9845.02</v>
      </c>
      <c r="I126" s="29">
        <v>1.1599999999999999</v>
      </c>
      <c r="J126" s="12" t="s">
        <v>530</v>
      </c>
    </row>
    <row r="127" spans="2:10" x14ac:dyDescent="0.25">
      <c r="B127" s="11" t="s">
        <v>2124</v>
      </c>
      <c r="C127" s="53" t="s">
        <v>1366</v>
      </c>
      <c r="D127" s="50" t="s">
        <v>2125</v>
      </c>
      <c r="E127" s="9" t="s">
        <v>1007</v>
      </c>
      <c r="F127" s="9" t="s">
        <v>48</v>
      </c>
      <c r="G127" s="24">
        <v>10000</v>
      </c>
      <c r="H127" s="29">
        <v>9702.1200000000008</v>
      </c>
      <c r="I127" s="29">
        <v>1.1399999999999999</v>
      </c>
      <c r="J127" s="12" t="s">
        <v>530</v>
      </c>
    </row>
    <row r="128" spans="2:10" x14ac:dyDescent="0.25">
      <c r="B128" s="11" t="s">
        <v>1387</v>
      </c>
      <c r="C128" s="53" t="s">
        <v>63</v>
      </c>
      <c r="D128" s="50" t="s">
        <v>1388</v>
      </c>
      <c r="E128" s="9" t="s">
        <v>1007</v>
      </c>
      <c r="F128" s="9" t="s">
        <v>40</v>
      </c>
      <c r="G128" s="24">
        <v>7500</v>
      </c>
      <c r="H128" s="29">
        <v>7393.6</v>
      </c>
      <c r="I128" s="29">
        <v>0.87</v>
      </c>
      <c r="J128" s="12" t="s">
        <v>530</v>
      </c>
    </row>
    <row r="129" spans="1:10" x14ac:dyDescent="0.25">
      <c r="B129" s="11" t="s">
        <v>1381</v>
      </c>
      <c r="C129" s="53" t="s">
        <v>609</v>
      </c>
      <c r="D129" s="50" t="s">
        <v>1382</v>
      </c>
      <c r="E129" s="9" t="s">
        <v>1010</v>
      </c>
      <c r="F129" s="9" t="s">
        <v>40</v>
      </c>
      <c r="G129" s="24">
        <v>2500</v>
      </c>
      <c r="H129" s="29">
        <v>2463.67</v>
      </c>
      <c r="I129" s="29">
        <v>0.28999999999999998</v>
      </c>
      <c r="J129" s="12" t="s">
        <v>530</v>
      </c>
    </row>
    <row r="130" spans="1:10" x14ac:dyDescent="0.25">
      <c r="B130" s="11" t="s">
        <v>2126</v>
      </c>
      <c r="C130" s="53" t="s">
        <v>1366</v>
      </c>
      <c r="D130" s="50" t="s">
        <v>2127</v>
      </c>
      <c r="E130" s="9" t="s">
        <v>1007</v>
      </c>
      <c r="F130" s="9" t="s">
        <v>48</v>
      </c>
      <c r="G130" s="24">
        <v>2500</v>
      </c>
      <c r="H130" s="29">
        <v>2432.5700000000002</v>
      </c>
      <c r="I130" s="29">
        <v>0.28999999999999998</v>
      </c>
      <c r="J130" s="12" t="s">
        <v>530</v>
      </c>
    </row>
    <row r="131" spans="1:10" x14ac:dyDescent="0.25">
      <c r="C131" s="56" t="s">
        <v>161</v>
      </c>
      <c r="D131" s="50"/>
      <c r="E131" s="9"/>
      <c r="F131" s="9"/>
      <c r="G131" s="24"/>
      <c r="H131" s="30">
        <v>136841.26999999999</v>
      </c>
      <c r="I131" s="30">
        <v>16.100000000000001</v>
      </c>
      <c r="J131" s="12"/>
    </row>
    <row r="132" spans="1:10" x14ac:dyDescent="0.25">
      <c r="C132" s="53"/>
      <c r="D132" s="50"/>
      <c r="E132" s="9"/>
      <c r="F132" s="9"/>
      <c r="G132" s="24"/>
      <c r="H132" s="29"/>
      <c r="I132" s="29"/>
      <c r="J132" s="12"/>
    </row>
    <row r="133" spans="1:10" x14ac:dyDescent="0.25">
      <c r="C133" s="56" t="s">
        <v>15</v>
      </c>
      <c r="D133" s="50"/>
      <c r="E133" s="9"/>
      <c r="F133" s="9"/>
      <c r="G133" s="24"/>
      <c r="H133" s="29" t="s">
        <v>2</v>
      </c>
      <c r="I133" s="29" t="s">
        <v>2</v>
      </c>
      <c r="J133" s="12"/>
    </row>
    <row r="134" spans="1:10" x14ac:dyDescent="0.25">
      <c r="C134" s="53"/>
      <c r="D134" s="50"/>
      <c r="E134" s="9"/>
      <c r="F134" s="9"/>
      <c r="G134" s="24"/>
      <c r="H134" s="29"/>
      <c r="I134" s="29"/>
      <c r="J134" s="12"/>
    </row>
    <row r="135" spans="1:10" x14ac:dyDescent="0.25">
      <c r="C135" s="56" t="s">
        <v>16</v>
      </c>
      <c r="D135" s="50"/>
      <c r="E135" s="9"/>
      <c r="F135" s="9"/>
      <c r="G135" s="24"/>
      <c r="H135" s="29" t="s">
        <v>2</v>
      </c>
      <c r="I135" s="29" t="s">
        <v>2</v>
      </c>
      <c r="J135" s="12"/>
    </row>
    <row r="136" spans="1:10" x14ac:dyDescent="0.25">
      <c r="C136" s="53"/>
      <c r="D136" s="50"/>
      <c r="E136" s="9"/>
      <c r="F136" s="9"/>
      <c r="G136" s="24"/>
      <c r="H136" s="29"/>
      <c r="I136" s="29"/>
      <c r="J136" s="12"/>
    </row>
    <row r="137" spans="1:10" x14ac:dyDescent="0.25">
      <c r="A137" s="15"/>
      <c r="B137" s="33"/>
      <c r="C137" s="54" t="s">
        <v>17</v>
      </c>
      <c r="D137" s="50"/>
      <c r="E137" s="9"/>
      <c r="F137" s="9"/>
      <c r="G137" s="24"/>
      <c r="H137" s="29"/>
      <c r="I137" s="29"/>
      <c r="J137" s="12"/>
    </row>
    <row r="138" spans="1:10" x14ac:dyDescent="0.25">
      <c r="A138" s="33"/>
      <c r="B138" s="33"/>
      <c r="C138" s="54" t="s">
        <v>18</v>
      </c>
      <c r="D138" s="50"/>
      <c r="E138" s="9"/>
      <c r="F138" s="9"/>
      <c r="G138" s="24"/>
      <c r="H138" s="29" t="s">
        <v>2</v>
      </c>
      <c r="I138" s="29" t="s">
        <v>2</v>
      </c>
      <c r="J138" s="12"/>
    </row>
    <row r="139" spans="1:10" x14ac:dyDescent="0.25">
      <c r="A139" s="33"/>
      <c r="B139" s="33"/>
      <c r="C139" s="54"/>
      <c r="D139" s="50"/>
      <c r="E139" s="9"/>
      <c r="F139" s="9"/>
      <c r="G139" s="24"/>
      <c r="H139" s="29"/>
      <c r="I139" s="29"/>
      <c r="J139" s="12"/>
    </row>
    <row r="140" spans="1:10" x14ac:dyDescent="0.25">
      <c r="A140" s="33"/>
      <c r="B140" s="33"/>
      <c r="C140" s="54" t="s">
        <v>19</v>
      </c>
      <c r="D140" s="50"/>
      <c r="E140" s="9"/>
      <c r="F140" s="9"/>
      <c r="G140" s="24"/>
      <c r="H140" s="29" t="s">
        <v>2</v>
      </c>
      <c r="I140" s="29" t="s">
        <v>2</v>
      </c>
      <c r="J140" s="12"/>
    </row>
    <row r="141" spans="1:10" x14ac:dyDescent="0.25">
      <c r="A141" s="33"/>
      <c r="B141" s="33"/>
      <c r="C141" s="54"/>
      <c r="D141" s="50"/>
      <c r="E141" s="9"/>
      <c r="F141" s="9"/>
      <c r="G141" s="24"/>
      <c r="H141" s="29"/>
      <c r="I141" s="29"/>
      <c r="J141" s="12"/>
    </row>
    <row r="142" spans="1:10" x14ac:dyDescent="0.25">
      <c r="A142" s="33"/>
      <c r="B142" s="33"/>
      <c r="C142" s="54" t="s">
        <v>20</v>
      </c>
      <c r="D142" s="50"/>
      <c r="E142" s="9"/>
      <c r="F142" s="9"/>
      <c r="G142" s="24"/>
      <c r="H142" s="29" t="s">
        <v>2</v>
      </c>
      <c r="I142" s="29" t="s">
        <v>2</v>
      </c>
      <c r="J142" s="12"/>
    </row>
    <row r="143" spans="1:10" x14ac:dyDescent="0.25">
      <c r="A143" s="33"/>
      <c r="B143" s="33"/>
      <c r="C143" s="54"/>
      <c r="D143" s="50"/>
      <c r="E143" s="9"/>
      <c r="F143" s="9"/>
      <c r="G143" s="24"/>
      <c r="H143" s="29"/>
      <c r="I143" s="29"/>
      <c r="J143" s="12"/>
    </row>
    <row r="144" spans="1:10" x14ac:dyDescent="0.25">
      <c r="A144" s="33"/>
      <c r="B144" s="33"/>
      <c r="C144" s="54" t="s">
        <v>21</v>
      </c>
      <c r="D144" s="50"/>
      <c r="E144" s="9"/>
      <c r="F144" s="9"/>
      <c r="G144" s="24"/>
      <c r="H144" s="29" t="s">
        <v>2</v>
      </c>
      <c r="I144" s="29" t="s">
        <v>2</v>
      </c>
      <c r="J144" s="12"/>
    </row>
    <row r="145" spans="1:10" x14ac:dyDescent="0.25">
      <c r="A145" s="33"/>
      <c r="B145" s="33"/>
      <c r="C145" s="54"/>
      <c r="D145" s="50"/>
      <c r="E145" s="9"/>
      <c r="F145" s="9"/>
      <c r="G145" s="24"/>
      <c r="H145" s="29"/>
      <c r="I145" s="29"/>
      <c r="J145" s="12"/>
    </row>
    <row r="146" spans="1:10" x14ac:dyDescent="0.25">
      <c r="C146" s="55" t="s">
        <v>22</v>
      </c>
      <c r="D146" s="50"/>
      <c r="E146" s="9"/>
      <c r="F146" s="9"/>
      <c r="G146" s="24"/>
      <c r="H146" s="29"/>
      <c r="I146" s="29"/>
      <c r="J146" s="12"/>
    </row>
    <row r="147" spans="1:10" x14ac:dyDescent="0.25">
      <c r="B147" s="11" t="s">
        <v>174</v>
      </c>
      <c r="C147" s="53" t="s">
        <v>175</v>
      </c>
      <c r="D147" s="50"/>
      <c r="E147" s="9"/>
      <c r="F147" s="9"/>
      <c r="G147" s="24"/>
      <c r="H147" s="29">
        <v>14658.59</v>
      </c>
      <c r="I147" s="29">
        <v>1.72</v>
      </c>
      <c r="J147" s="12"/>
    </row>
    <row r="148" spans="1:10" x14ac:dyDescent="0.25">
      <c r="C148" s="56" t="s">
        <v>161</v>
      </c>
      <c r="D148" s="50"/>
      <c r="E148" s="9"/>
      <c r="F148" s="9"/>
      <c r="G148" s="24"/>
      <c r="H148" s="30">
        <v>14658.59</v>
      </c>
      <c r="I148" s="30">
        <v>1.72</v>
      </c>
      <c r="J148" s="12"/>
    </row>
    <row r="149" spans="1:10" x14ac:dyDescent="0.25">
      <c r="C149" s="53"/>
      <c r="D149" s="50"/>
      <c r="E149" s="9"/>
      <c r="F149" s="9"/>
      <c r="G149" s="24"/>
      <c r="H149" s="29"/>
      <c r="I149" s="29"/>
      <c r="J149" s="12"/>
    </row>
    <row r="150" spans="1:10" x14ac:dyDescent="0.25">
      <c r="A150" s="15"/>
      <c r="B150" s="33"/>
      <c r="C150" s="54" t="s">
        <v>23</v>
      </c>
      <c r="D150" s="50"/>
      <c r="E150" s="9"/>
      <c r="F150" s="9"/>
      <c r="G150" s="24"/>
      <c r="H150" s="29"/>
      <c r="I150" s="29"/>
      <c r="J150" s="12"/>
    </row>
    <row r="151" spans="1:10" x14ac:dyDescent="0.25">
      <c r="A151" s="33"/>
      <c r="B151" s="33"/>
      <c r="C151" s="57" t="s">
        <v>3687</v>
      </c>
      <c r="D151" s="50"/>
      <c r="E151" s="9"/>
      <c r="F151" s="9"/>
      <c r="G151" s="24"/>
      <c r="H151" s="29" t="s">
        <v>2</v>
      </c>
      <c r="I151" s="29" t="s">
        <v>2</v>
      </c>
      <c r="J151" s="12"/>
    </row>
    <row r="152" spans="1:10" x14ac:dyDescent="0.25">
      <c r="B152" s="11"/>
      <c r="C152" s="53" t="s">
        <v>176</v>
      </c>
      <c r="D152" s="50"/>
      <c r="E152" s="9"/>
      <c r="F152" s="9"/>
      <c r="G152" s="24"/>
      <c r="H152" s="29">
        <v>28194.58</v>
      </c>
      <c r="I152" s="29">
        <v>3.29</v>
      </c>
      <c r="J152" s="12"/>
    </row>
    <row r="153" spans="1:10" x14ac:dyDescent="0.25">
      <c r="C153" s="56" t="s">
        <v>161</v>
      </c>
      <c r="D153" s="50"/>
      <c r="E153" s="9"/>
      <c r="F153" s="9"/>
      <c r="G153" s="24"/>
      <c r="H153" s="30">
        <v>28194.58</v>
      </c>
      <c r="I153" s="30">
        <v>3.29</v>
      </c>
      <c r="J153" s="12"/>
    </row>
    <row r="154" spans="1:10" x14ac:dyDescent="0.25">
      <c r="C154" s="53"/>
      <c r="D154" s="50"/>
      <c r="E154" s="9"/>
      <c r="F154" s="9"/>
      <c r="G154" s="24"/>
      <c r="H154" s="29"/>
      <c r="I154" s="29"/>
      <c r="J154" s="12"/>
    </row>
    <row r="155" spans="1:10" x14ac:dyDescent="0.25">
      <c r="C155" s="58" t="s">
        <v>177</v>
      </c>
      <c r="D155" s="51"/>
      <c r="E155" s="6"/>
      <c r="F155" s="7"/>
      <c r="G155" s="25"/>
      <c r="H155" s="31">
        <v>851000.4</v>
      </c>
      <c r="I155" s="31">
        <f>SUMIFS(I:I,C:C,"Total")</f>
        <v>99.999999999999986</v>
      </c>
      <c r="J155" s="8"/>
    </row>
    <row r="158" spans="1:10" x14ac:dyDescent="0.25">
      <c r="C158" s="1" t="s">
        <v>178</v>
      </c>
    </row>
    <row r="159" spans="1:10" x14ac:dyDescent="0.25">
      <c r="C159" s="2" t="s">
        <v>179</v>
      </c>
    </row>
    <row r="160" spans="1:10" x14ac:dyDescent="0.25">
      <c r="C160" s="2" t="s">
        <v>180</v>
      </c>
    </row>
    <row r="161" spans="3:3" x14ac:dyDescent="0.25">
      <c r="C16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J20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2128</v>
      </c>
      <c r="J2" s="34" t="s">
        <v>3592</v>
      </c>
    </row>
    <row r="3" spans="1:10" ht="16.5" x14ac:dyDescent="0.3">
      <c r="C3" s="1" t="s">
        <v>26</v>
      </c>
      <c r="D3" s="26" t="s">
        <v>2129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2130</v>
      </c>
      <c r="C18" s="53" t="s">
        <v>70</v>
      </c>
      <c r="D18" s="50" t="s">
        <v>2131</v>
      </c>
      <c r="E18" s="9" t="s">
        <v>562</v>
      </c>
      <c r="F18" s="9" t="s">
        <v>40</v>
      </c>
      <c r="G18" s="24">
        <v>2600</v>
      </c>
      <c r="H18" s="29">
        <v>26122.54</v>
      </c>
      <c r="I18" s="29">
        <v>2.9</v>
      </c>
      <c r="J18" s="12" t="s">
        <v>530</v>
      </c>
    </row>
    <row r="19" spans="2:10" x14ac:dyDescent="0.25">
      <c r="B19" s="11" t="s">
        <v>2132</v>
      </c>
      <c r="C19" s="53" t="s">
        <v>740</v>
      </c>
      <c r="D19" s="50" t="s">
        <v>2133</v>
      </c>
      <c r="E19" s="9" t="s">
        <v>562</v>
      </c>
      <c r="F19" s="9" t="s">
        <v>48</v>
      </c>
      <c r="G19" s="24">
        <v>2500</v>
      </c>
      <c r="H19" s="29">
        <v>24762.83</v>
      </c>
      <c r="I19" s="29">
        <v>2.75</v>
      </c>
      <c r="J19" s="12" t="s">
        <v>530</v>
      </c>
    </row>
    <row r="20" spans="2:10" x14ac:dyDescent="0.25">
      <c r="B20" s="11" t="s">
        <v>2134</v>
      </c>
      <c r="C20" s="53" t="s">
        <v>1017</v>
      </c>
      <c r="D20" s="50" t="s">
        <v>2135</v>
      </c>
      <c r="E20" s="9" t="s">
        <v>547</v>
      </c>
      <c r="F20" s="9" t="s">
        <v>85</v>
      </c>
      <c r="G20" s="24">
        <v>2250</v>
      </c>
      <c r="H20" s="29">
        <v>22954.55</v>
      </c>
      <c r="I20" s="29">
        <v>2.5499999999999998</v>
      </c>
      <c r="J20" s="12" t="s">
        <v>530</v>
      </c>
    </row>
    <row r="21" spans="2:10" x14ac:dyDescent="0.25">
      <c r="B21" s="11" t="s">
        <v>2018</v>
      </c>
      <c r="C21" s="53" t="s">
        <v>579</v>
      </c>
      <c r="D21" s="50" t="s">
        <v>2019</v>
      </c>
      <c r="E21" s="9" t="s">
        <v>547</v>
      </c>
      <c r="F21" s="9" t="s">
        <v>48</v>
      </c>
      <c r="G21" s="24">
        <v>2030</v>
      </c>
      <c r="H21" s="29">
        <v>20904.72</v>
      </c>
      <c r="I21" s="29">
        <v>2.3199999999999998</v>
      </c>
      <c r="J21" s="12" t="s">
        <v>530</v>
      </c>
    </row>
    <row r="22" spans="2:10" x14ac:dyDescent="0.25">
      <c r="B22" s="11" t="s">
        <v>591</v>
      </c>
      <c r="C22" s="53" t="s">
        <v>592</v>
      </c>
      <c r="D22" s="50" t="s">
        <v>593</v>
      </c>
      <c r="E22" s="9" t="s">
        <v>547</v>
      </c>
      <c r="F22" s="9" t="s">
        <v>48</v>
      </c>
      <c r="G22" s="24">
        <v>2000</v>
      </c>
      <c r="H22" s="29">
        <v>20591.96</v>
      </c>
      <c r="I22" s="29">
        <v>2.2799999999999998</v>
      </c>
      <c r="J22" s="12" t="s">
        <v>530</v>
      </c>
    </row>
    <row r="23" spans="2:10" x14ac:dyDescent="0.25">
      <c r="B23" s="11" t="s">
        <v>2136</v>
      </c>
      <c r="C23" s="53" t="s">
        <v>973</v>
      </c>
      <c r="D23" s="50" t="s">
        <v>2137</v>
      </c>
      <c r="E23" s="9" t="s">
        <v>547</v>
      </c>
      <c r="F23" s="9" t="s">
        <v>217</v>
      </c>
      <c r="G23" s="24">
        <v>2000</v>
      </c>
      <c r="H23" s="29">
        <v>20534.62</v>
      </c>
      <c r="I23" s="29">
        <v>2.2799999999999998</v>
      </c>
      <c r="J23" s="12" t="s">
        <v>530</v>
      </c>
    </row>
    <row r="24" spans="2:10" x14ac:dyDescent="0.25">
      <c r="B24" s="11" t="s">
        <v>2138</v>
      </c>
      <c r="C24" s="53" t="s">
        <v>625</v>
      </c>
      <c r="D24" s="50" t="s">
        <v>2139</v>
      </c>
      <c r="E24" s="9" t="s">
        <v>529</v>
      </c>
      <c r="F24" s="9" t="s">
        <v>48</v>
      </c>
      <c r="G24" s="24">
        <v>2000</v>
      </c>
      <c r="H24" s="29">
        <v>20447.7</v>
      </c>
      <c r="I24" s="29">
        <v>2.27</v>
      </c>
      <c r="J24" s="12" t="s">
        <v>530</v>
      </c>
    </row>
    <row r="25" spans="2:10" x14ac:dyDescent="0.25">
      <c r="B25" s="11" t="s">
        <v>545</v>
      </c>
      <c r="C25" s="53" t="s">
        <v>38</v>
      </c>
      <c r="D25" s="50" t="s">
        <v>546</v>
      </c>
      <c r="E25" s="9" t="s">
        <v>547</v>
      </c>
      <c r="F25" s="9" t="s">
        <v>40</v>
      </c>
      <c r="G25" s="24">
        <v>1750</v>
      </c>
      <c r="H25" s="29">
        <v>18639.62</v>
      </c>
      <c r="I25" s="29">
        <v>2.0699999999999998</v>
      </c>
      <c r="J25" s="12" t="s">
        <v>530</v>
      </c>
    </row>
    <row r="26" spans="2:10" x14ac:dyDescent="0.25">
      <c r="B26" s="11" t="s">
        <v>2000</v>
      </c>
      <c r="C26" s="53" t="s">
        <v>904</v>
      </c>
      <c r="D26" s="50" t="s">
        <v>2001</v>
      </c>
      <c r="E26" s="9" t="s">
        <v>547</v>
      </c>
      <c r="F26" s="9" t="s">
        <v>217</v>
      </c>
      <c r="G26" s="24">
        <v>1790</v>
      </c>
      <c r="H26" s="29">
        <v>18592.349999999999</v>
      </c>
      <c r="I26" s="29">
        <v>2.06</v>
      </c>
      <c r="J26" s="12" t="s">
        <v>530</v>
      </c>
    </row>
    <row r="27" spans="2:10" x14ac:dyDescent="0.25">
      <c r="B27" s="11" t="s">
        <v>2039</v>
      </c>
      <c r="C27" s="53" t="s">
        <v>66</v>
      </c>
      <c r="D27" s="50" t="s">
        <v>2040</v>
      </c>
      <c r="E27" s="9" t="s">
        <v>547</v>
      </c>
      <c r="F27" s="9" t="s">
        <v>68</v>
      </c>
      <c r="G27" s="24">
        <v>1495</v>
      </c>
      <c r="H27" s="29">
        <v>15416.38</v>
      </c>
      <c r="I27" s="29">
        <v>1.71</v>
      </c>
      <c r="J27" s="12" t="s">
        <v>530</v>
      </c>
    </row>
    <row r="28" spans="2:10" x14ac:dyDescent="0.25">
      <c r="B28" s="11" t="s">
        <v>594</v>
      </c>
      <c r="C28" s="53" t="s">
        <v>70</v>
      </c>
      <c r="D28" s="50" t="s">
        <v>595</v>
      </c>
      <c r="E28" s="9" t="s">
        <v>547</v>
      </c>
      <c r="F28" s="9" t="s">
        <v>40</v>
      </c>
      <c r="G28" s="24">
        <v>1384</v>
      </c>
      <c r="H28" s="29">
        <v>14830.67</v>
      </c>
      <c r="I28" s="29">
        <v>1.64</v>
      </c>
      <c r="J28" s="12" t="s">
        <v>530</v>
      </c>
    </row>
    <row r="29" spans="2:10" x14ac:dyDescent="0.25">
      <c r="B29" s="11" t="s">
        <v>2140</v>
      </c>
      <c r="C29" s="53" t="s">
        <v>592</v>
      </c>
      <c r="D29" s="50" t="s">
        <v>2141</v>
      </c>
      <c r="E29" s="9" t="s">
        <v>547</v>
      </c>
      <c r="F29" s="9" t="s">
        <v>48</v>
      </c>
      <c r="G29" s="24">
        <v>1400</v>
      </c>
      <c r="H29" s="29">
        <v>14670.99</v>
      </c>
      <c r="I29" s="29">
        <v>1.63</v>
      </c>
      <c r="J29" s="12" t="s">
        <v>530</v>
      </c>
    </row>
    <row r="30" spans="2:10" x14ac:dyDescent="0.25">
      <c r="B30" s="11" t="s">
        <v>2142</v>
      </c>
      <c r="C30" s="53" t="s">
        <v>571</v>
      </c>
      <c r="D30" s="50" t="s">
        <v>2143</v>
      </c>
      <c r="E30" s="9" t="s">
        <v>547</v>
      </c>
      <c r="F30" s="9" t="s">
        <v>48</v>
      </c>
      <c r="G30" s="24">
        <v>1430</v>
      </c>
      <c r="H30" s="29">
        <v>14453.8</v>
      </c>
      <c r="I30" s="29">
        <v>1.6</v>
      </c>
      <c r="J30" s="12" t="s">
        <v>530</v>
      </c>
    </row>
    <row r="31" spans="2:10" x14ac:dyDescent="0.25">
      <c r="B31" s="11" t="s">
        <v>2144</v>
      </c>
      <c r="C31" s="53" t="s">
        <v>73</v>
      </c>
      <c r="D31" s="50" t="s">
        <v>2145</v>
      </c>
      <c r="E31" s="9" t="s">
        <v>547</v>
      </c>
      <c r="F31" s="9" t="s">
        <v>48</v>
      </c>
      <c r="G31" s="24">
        <v>1370</v>
      </c>
      <c r="H31" s="29">
        <v>13974.59</v>
      </c>
      <c r="I31" s="29">
        <v>1.55</v>
      </c>
      <c r="J31" s="12"/>
    </row>
    <row r="32" spans="2:10" x14ac:dyDescent="0.25">
      <c r="B32" s="11" t="s">
        <v>2146</v>
      </c>
      <c r="C32" s="53" t="s">
        <v>1366</v>
      </c>
      <c r="D32" s="50" t="s">
        <v>2147</v>
      </c>
      <c r="E32" s="9" t="s">
        <v>1460</v>
      </c>
      <c r="F32" s="9" t="s">
        <v>48</v>
      </c>
      <c r="G32" s="24">
        <v>1310</v>
      </c>
      <c r="H32" s="29">
        <v>13708.4</v>
      </c>
      <c r="I32" s="29">
        <v>1.52</v>
      </c>
      <c r="J32" s="12" t="s">
        <v>530</v>
      </c>
    </row>
    <row r="33" spans="2:10" x14ac:dyDescent="0.25">
      <c r="B33" s="11" t="s">
        <v>2148</v>
      </c>
      <c r="C33" s="53" t="s">
        <v>625</v>
      </c>
      <c r="D33" s="50" t="s">
        <v>2149</v>
      </c>
      <c r="E33" s="9" t="s">
        <v>529</v>
      </c>
      <c r="F33" s="9" t="s">
        <v>48</v>
      </c>
      <c r="G33" s="24">
        <v>1310</v>
      </c>
      <c r="H33" s="29">
        <v>13593.04</v>
      </c>
      <c r="I33" s="29">
        <v>1.51</v>
      </c>
      <c r="J33" s="12" t="s">
        <v>530</v>
      </c>
    </row>
    <row r="34" spans="2:10" x14ac:dyDescent="0.25">
      <c r="B34" s="11" t="s">
        <v>2150</v>
      </c>
      <c r="C34" s="53" t="s">
        <v>754</v>
      </c>
      <c r="D34" s="50" t="s">
        <v>2151</v>
      </c>
      <c r="E34" s="9" t="s">
        <v>547</v>
      </c>
      <c r="F34" s="9" t="s">
        <v>48</v>
      </c>
      <c r="G34" s="24">
        <v>1300</v>
      </c>
      <c r="H34" s="29">
        <v>13367.82</v>
      </c>
      <c r="I34" s="29">
        <v>1.48</v>
      </c>
      <c r="J34" s="12" t="s">
        <v>530</v>
      </c>
    </row>
    <row r="35" spans="2:10" x14ac:dyDescent="0.25">
      <c r="B35" s="11" t="s">
        <v>972</v>
      </c>
      <c r="C35" s="53" t="s">
        <v>973</v>
      </c>
      <c r="D35" s="50" t="s">
        <v>974</v>
      </c>
      <c r="E35" s="9" t="s">
        <v>547</v>
      </c>
      <c r="F35" s="9" t="s">
        <v>217</v>
      </c>
      <c r="G35" s="24">
        <v>1250</v>
      </c>
      <c r="H35" s="29">
        <v>12752.39</v>
      </c>
      <c r="I35" s="29">
        <v>1.41</v>
      </c>
      <c r="J35" s="12" t="s">
        <v>530</v>
      </c>
    </row>
    <row r="36" spans="2:10" x14ac:dyDescent="0.25">
      <c r="B36" s="11" t="s">
        <v>2152</v>
      </c>
      <c r="C36" s="53" t="s">
        <v>754</v>
      </c>
      <c r="D36" s="50" t="s">
        <v>2153</v>
      </c>
      <c r="E36" s="9" t="s">
        <v>547</v>
      </c>
      <c r="F36" s="9" t="s">
        <v>48</v>
      </c>
      <c r="G36" s="24">
        <v>1140</v>
      </c>
      <c r="H36" s="29">
        <v>11722.53</v>
      </c>
      <c r="I36" s="29">
        <v>1.3</v>
      </c>
      <c r="J36" s="12" t="s">
        <v>530</v>
      </c>
    </row>
    <row r="37" spans="2:10" x14ac:dyDescent="0.25">
      <c r="B37" s="11" t="s">
        <v>2154</v>
      </c>
      <c r="C37" s="53" t="s">
        <v>625</v>
      </c>
      <c r="D37" s="50" t="s">
        <v>2155</v>
      </c>
      <c r="E37" s="9" t="s">
        <v>529</v>
      </c>
      <c r="F37" s="9" t="s">
        <v>48</v>
      </c>
      <c r="G37" s="24">
        <v>1130</v>
      </c>
      <c r="H37" s="29">
        <v>11695.84</v>
      </c>
      <c r="I37" s="29">
        <v>1.3</v>
      </c>
      <c r="J37" s="12" t="s">
        <v>530</v>
      </c>
    </row>
    <row r="38" spans="2:10" x14ac:dyDescent="0.25">
      <c r="B38" s="11" t="s">
        <v>970</v>
      </c>
      <c r="C38" s="53" t="s">
        <v>571</v>
      </c>
      <c r="D38" s="50" t="s">
        <v>971</v>
      </c>
      <c r="E38" s="9" t="s">
        <v>547</v>
      </c>
      <c r="F38" s="9" t="s">
        <v>48</v>
      </c>
      <c r="G38" s="24">
        <v>1070</v>
      </c>
      <c r="H38" s="29">
        <v>11010.74</v>
      </c>
      <c r="I38" s="29">
        <v>1.22</v>
      </c>
      <c r="J38" s="12" t="s">
        <v>530</v>
      </c>
    </row>
    <row r="39" spans="2:10" x14ac:dyDescent="0.25">
      <c r="B39" s="11" t="s">
        <v>1433</v>
      </c>
      <c r="C39" s="53" t="s">
        <v>1434</v>
      </c>
      <c r="D39" s="50" t="s">
        <v>1435</v>
      </c>
      <c r="E39" s="9" t="s">
        <v>547</v>
      </c>
      <c r="F39" s="9" t="s">
        <v>259</v>
      </c>
      <c r="G39" s="24">
        <v>1000</v>
      </c>
      <c r="H39" s="29">
        <v>10461.280000000001</v>
      </c>
      <c r="I39" s="29">
        <v>1.1599999999999999</v>
      </c>
      <c r="J39" s="12" t="s">
        <v>530</v>
      </c>
    </row>
    <row r="40" spans="2:10" x14ac:dyDescent="0.25">
      <c r="B40" s="11" t="s">
        <v>1604</v>
      </c>
      <c r="C40" s="53" t="s">
        <v>73</v>
      </c>
      <c r="D40" s="50" t="s">
        <v>1605</v>
      </c>
      <c r="E40" s="9" t="s">
        <v>547</v>
      </c>
      <c r="F40" s="9" t="s">
        <v>48</v>
      </c>
      <c r="G40" s="24">
        <v>100</v>
      </c>
      <c r="H40" s="29">
        <v>10386.280000000001</v>
      </c>
      <c r="I40" s="29">
        <v>1.1499999999999999</v>
      </c>
      <c r="J40" s="12" t="s">
        <v>530</v>
      </c>
    </row>
    <row r="41" spans="2:10" x14ac:dyDescent="0.25">
      <c r="B41" s="11" t="s">
        <v>526</v>
      </c>
      <c r="C41" s="53" t="s">
        <v>527</v>
      </c>
      <c r="D41" s="50" t="s">
        <v>528</v>
      </c>
      <c r="E41" s="9" t="s">
        <v>529</v>
      </c>
      <c r="F41" s="9" t="s">
        <v>217</v>
      </c>
      <c r="G41" s="24">
        <v>1015</v>
      </c>
      <c r="H41" s="29">
        <v>10261.040000000001</v>
      </c>
      <c r="I41" s="29">
        <v>1.1399999999999999</v>
      </c>
      <c r="J41" s="12" t="s">
        <v>530</v>
      </c>
    </row>
    <row r="42" spans="2:10" x14ac:dyDescent="0.25">
      <c r="B42" s="11" t="s">
        <v>2156</v>
      </c>
      <c r="C42" s="53" t="s">
        <v>1366</v>
      </c>
      <c r="D42" s="50" t="s">
        <v>2157</v>
      </c>
      <c r="E42" s="9" t="s">
        <v>1460</v>
      </c>
      <c r="F42" s="9" t="s">
        <v>48</v>
      </c>
      <c r="G42" s="24">
        <v>1000</v>
      </c>
      <c r="H42" s="29">
        <v>10130.129999999999</v>
      </c>
      <c r="I42" s="29">
        <v>1.1200000000000001</v>
      </c>
      <c r="J42" s="12" t="s">
        <v>530</v>
      </c>
    </row>
    <row r="43" spans="2:10" x14ac:dyDescent="0.25">
      <c r="B43" s="11" t="s">
        <v>2158</v>
      </c>
      <c r="C43" s="53" t="s">
        <v>2159</v>
      </c>
      <c r="D43" s="50" t="s">
        <v>2160</v>
      </c>
      <c r="E43" s="9" t="s">
        <v>529</v>
      </c>
      <c r="F43" s="9" t="s">
        <v>48</v>
      </c>
      <c r="G43" s="24">
        <v>1000</v>
      </c>
      <c r="H43" s="29">
        <v>10083.39</v>
      </c>
      <c r="I43" s="29">
        <v>1.1200000000000001</v>
      </c>
      <c r="J43" s="12" t="s">
        <v>530</v>
      </c>
    </row>
    <row r="44" spans="2:10" x14ac:dyDescent="0.25">
      <c r="B44" s="11" t="s">
        <v>2161</v>
      </c>
      <c r="C44" s="53" t="s">
        <v>2162</v>
      </c>
      <c r="D44" s="50" t="s">
        <v>2163</v>
      </c>
      <c r="E44" s="9" t="s">
        <v>2164</v>
      </c>
      <c r="F44" s="9" t="s">
        <v>81</v>
      </c>
      <c r="G44" s="24">
        <v>880</v>
      </c>
      <c r="H44" s="29">
        <v>9451.02</v>
      </c>
      <c r="I44" s="29">
        <v>1.05</v>
      </c>
      <c r="J44" s="12" t="s">
        <v>530</v>
      </c>
    </row>
    <row r="45" spans="2:10" x14ac:dyDescent="0.25">
      <c r="B45" s="11" t="s">
        <v>2165</v>
      </c>
      <c r="C45" s="53" t="s">
        <v>579</v>
      </c>
      <c r="D45" s="50" t="s">
        <v>2166</v>
      </c>
      <c r="E45" s="9" t="s">
        <v>547</v>
      </c>
      <c r="F45" s="9" t="s">
        <v>48</v>
      </c>
      <c r="G45" s="24">
        <v>877</v>
      </c>
      <c r="H45" s="29">
        <v>9251.4599999999991</v>
      </c>
      <c r="I45" s="29">
        <v>1.03</v>
      </c>
      <c r="J45" s="12" t="s">
        <v>530</v>
      </c>
    </row>
    <row r="46" spans="2:10" x14ac:dyDescent="0.25">
      <c r="B46" s="11" t="s">
        <v>2167</v>
      </c>
      <c r="C46" s="53" t="s">
        <v>571</v>
      </c>
      <c r="D46" s="50" t="s">
        <v>2168</v>
      </c>
      <c r="E46" s="9" t="s">
        <v>547</v>
      </c>
      <c r="F46" s="9" t="s">
        <v>48</v>
      </c>
      <c r="G46" s="24">
        <v>895</v>
      </c>
      <c r="H46" s="29">
        <v>9057.77</v>
      </c>
      <c r="I46" s="29">
        <v>1</v>
      </c>
      <c r="J46" s="12"/>
    </row>
    <row r="47" spans="2:10" x14ac:dyDescent="0.25">
      <c r="B47" s="11" t="s">
        <v>1500</v>
      </c>
      <c r="C47" s="53" t="s">
        <v>754</v>
      </c>
      <c r="D47" s="50" t="s">
        <v>1501</v>
      </c>
      <c r="E47" s="9" t="s">
        <v>547</v>
      </c>
      <c r="F47" s="9" t="s">
        <v>48</v>
      </c>
      <c r="G47" s="24">
        <v>855</v>
      </c>
      <c r="H47" s="29">
        <v>8891.35</v>
      </c>
      <c r="I47" s="29">
        <v>0.99</v>
      </c>
      <c r="J47" s="12" t="s">
        <v>530</v>
      </c>
    </row>
    <row r="48" spans="2:10" x14ac:dyDescent="0.25">
      <c r="B48" s="11" t="s">
        <v>2169</v>
      </c>
      <c r="C48" s="53" t="s">
        <v>1705</v>
      </c>
      <c r="D48" s="50" t="s">
        <v>2170</v>
      </c>
      <c r="E48" s="9" t="s">
        <v>547</v>
      </c>
      <c r="F48" s="9" t="s">
        <v>48</v>
      </c>
      <c r="G48" s="24">
        <v>800</v>
      </c>
      <c r="H48" s="29">
        <v>8200.2099999999991</v>
      </c>
      <c r="I48" s="29">
        <v>0.91</v>
      </c>
      <c r="J48" s="12" t="s">
        <v>530</v>
      </c>
    </row>
    <row r="49" spans="2:10" x14ac:dyDescent="0.25">
      <c r="B49" s="11" t="s">
        <v>968</v>
      </c>
      <c r="C49" s="53" t="s">
        <v>571</v>
      </c>
      <c r="D49" s="50" t="s">
        <v>969</v>
      </c>
      <c r="E49" s="9" t="s">
        <v>547</v>
      </c>
      <c r="F49" s="9" t="s">
        <v>48</v>
      </c>
      <c r="G49" s="24">
        <v>800</v>
      </c>
      <c r="H49" s="29">
        <v>8020.62</v>
      </c>
      <c r="I49" s="29">
        <v>0.89</v>
      </c>
      <c r="J49" s="12"/>
    </row>
    <row r="50" spans="2:10" x14ac:dyDescent="0.25">
      <c r="B50" s="11" t="s">
        <v>2171</v>
      </c>
      <c r="C50" s="53" t="s">
        <v>625</v>
      </c>
      <c r="D50" s="50" t="s">
        <v>2172</v>
      </c>
      <c r="E50" s="9" t="s">
        <v>529</v>
      </c>
      <c r="F50" s="9" t="s">
        <v>48</v>
      </c>
      <c r="G50" s="24">
        <v>770</v>
      </c>
      <c r="H50" s="29">
        <v>8012.4</v>
      </c>
      <c r="I50" s="29">
        <v>0.89</v>
      </c>
      <c r="J50" s="12" t="s">
        <v>530</v>
      </c>
    </row>
    <row r="51" spans="2:10" x14ac:dyDescent="0.25">
      <c r="B51" s="11" t="s">
        <v>2006</v>
      </c>
      <c r="C51" s="53" t="s">
        <v>571</v>
      </c>
      <c r="D51" s="50" t="s">
        <v>2007</v>
      </c>
      <c r="E51" s="9" t="s">
        <v>547</v>
      </c>
      <c r="F51" s="9" t="s">
        <v>48</v>
      </c>
      <c r="G51" s="24">
        <v>780</v>
      </c>
      <c r="H51" s="29">
        <v>7902.41</v>
      </c>
      <c r="I51" s="29">
        <v>0.88</v>
      </c>
      <c r="J51" s="12" t="s">
        <v>530</v>
      </c>
    </row>
    <row r="52" spans="2:10" x14ac:dyDescent="0.25">
      <c r="B52" s="11" t="s">
        <v>2173</v>
      </c>
      <c r="C52" s="53" t="s">
        <v>1027</v>
      </c>
      <c r="D52" s="50" t="s">
        <v>2174</v>
      </c>
      <c r="E52" s="9" t="s">
        <v>1492</v>
      </c>
      <c r="F52" s="9" t="s">
        <v>48</v>
      </c>
      <c r="G52" s="24">
        <v>600</v>
      </c>
      <c r="H52" s="29">
        <v>7286.41</v>
      </c>
      <c r="I52" s="29">
        <v>0.81</v>
      </c>
      <c r="J52" s="12" t="s">
        <v>530</v>
      </c>
    </row>
    <row r="53" spans="2:10" x14ac:dyDescent="0.25">
      <c r="B53" s="11" t="s">
        <v>966</v>
      </c>
      <c r="C53" s="53" t="s">
        <v>754</v>
      </c>
      <c r="D53" s="50" t="s">
        <v>967</v>
      </c>
      <c r="E53" s="9" t="s">
        <v>547</v>
      </c>
      <c r="F53" s="9" t="s">
        <v>48</v>
      </c>
      <c r="G53" s="24">
        <v>665</v>
      </c>
      <c r="H53" s="29">
        <v>6996.37</v>
      </c>
      <c r="I53" s="29">
        <v>0.78</v>
      </c>
      <c r="J53" s="12" t="s">
        <v>530</v>
      </c>
    </row>
    <row r="54" spans="2:10" x14ac:dyDescent="0.25">
      <c r="B54" s="11" t="s">
        <v>2026</v>
      </c>
      <c r="C54" s="53" t="s">
        <v>571</v>
      </c>
      <c r="D54" s="50" t="s">
        <v>2027</v>
      </c>
      <c r="E54" s="9" t="s">
        <v>547</v>
      </c>
      <c r="F54" s="9" t="s">
        <v>48</v>
      </c>
      <c r="G54" s="24">
        <v>670</v>
      </c>
      <c r="H54" s="29">
        <v>6954.14</v>
      </c>
      <c r="I54" s="29">
        <v>0.77</v>
      </c>
      <c r="J54" s="12"/>
    </row>
    <row r="55" spans="2:10" x14ac:dyDescent="0.25">
      <c r="B55" s="11" t="s">
        <v>636</v>
      </c>
      <c r="C55" s="53" t="s">
        <v>70</v>
      </c>
      <c r="D55" s="50" t="s">
        <v>637</v>
      </c>
      <c r="E55" s="9" t="s">
        <v>562</v>
      </c>
      <c r="F55" s="9" t="s">
        <v>40</v>
      </c>
      <c r="G55" s="24">
        <v>650</v>
      </c>
      <c r="H55" s="29">
        <v>6498.45</v>
      </c>
      <c r="I55" s="29">
        <v>0.72</v>
      </c>
      <c r="J55" s="12" t="s">
        <v>530</v>
      </c>
    </row>
    <row r="56" spans="2:10" x14ac:dyDescent="0.25">
      <c r="B56" s="11" t="s">
        <v>578</v>
      </c>
      <c r="C56" s="53" t="s">
        <v>579</v>
      </c>
      <c r="D56" s="50" t="s">
        <v>580</v>
      </c>
      <c r="E56" s="9" t="s">
        <v>547</v>
      </c>
      <c r="F56" s="9" t="s">
        <v>48</v>
      </c>
      <c r="G56" s="24">
        <v>590</v>
      </c>
      <c r="H56" s="29">
        <v>6109.72</v>
      </c>
      <c r="I56" s="29">
        <v>0.68</v>
      </c>
      <c r="J56" s="12" t="s">
        <v>530</v>
      </c>
    </row>
    <row r="57" spans="2:10" x14ac:dyDescent="0.25">
      <c r="B57" s="11" t="s">
        <v>531</v>
      </c>
      <c r="C57" s="53" t="s">
        <v>50</v>
      </c>
      <c r="D57" s="50" t="s">
        <v>532</v>
      </c>
      <c r="E57" s="9" t="s">
        <v>533</v>
      </c>
      <c r="F57" s="9" t="s">
        <v>40</v>
      </c>
      <c r="G57" s="24">
        <v>550</v>
      </c>
      <c r="H57" s="29">
        <v>5632.31</v>
      </c>
      <c r="I57" s="29">
        <v>0.62</v>
      </c>
      <c r="J57" s="12" t="s">
        <v>530</v>
      </c>
    </row>
    <row r="58" spans="2:10" x14ac:dyDescent="0.25">
      <c r="B58" s="11" t="s">
        <v>2176</v>
      </c>
      <c r="C58" s="53" t="s">
        <v>609</v>
      </c>
      <c r="D58" s="50" t="s">
        <v>2177</v>
      </c>
      <c r="E58" s="9" t="s">
        <v>1556</v>
      </c>
      <c r="F58" s="9" t="s">
        <v>40</v>
      </c>
      <c r="G58" s="24">
        <v>550</v>
      </c>
      <c r="H58" s="29">
        <v>5530.81</v>
      </c>
      <c r="I58" s="29">
        <v>0.61</v>
      </c>
      <c r="J58" s="12" t="s">
        <v>530</v>
      </c>
    </row>
    <row r="59" spans="2:10" x14ac:dyDescent="0.25">
      <c r="B59" s="11" t="s">
        <v>2178</v>
      </c>
      <c r="C59" s="53" t="s">
        <v>73</v>
      </c>
      <c r="D59" s="50" t="s">
        <v>2179</v>
      </c>
      <c r="E59" s="9" t="s">
        <v>547</v>
      </c>
      <c r="F59" s="9" t="s">
        <v>48</v>
      </c>
      <c r="G59" s="24">
        <v>530</v>
      </c>
      <c r="H59" s="29">
        <v>5476.13</v>
      </c>
      <c r="I59" s="29">
        <v>0.61</v>
      </c>
      <c r="J59" s="12" t="s">
        <v>530</v>
      </c>
    </row>
    <row r="60" spans="2:10" x14ac:dyDescent="0.25">
      <c r="B60" s="11" t="s">
        <v>2180</v>
      </c>
      <c r="C60" s="53" t="s">
        <v>973</v>
      </c>
      <c r="D60" s="50" t="s">
        <v>2181</v>
      </c>
      <c r="E60" s="9" t="s">
        <v>547</v>
      </c>
      <c r="F60" s="9" t="s">
        <v>217</v>
      </c>
      <c r="G60" s="24">
        <v>500</v>
      </c>
      <c r="H60" s="29">
        <v>5083.91</v>
      </c>
      <c r="I60" s="29">
        <v>0.56000000000000005</v>
      </c>
      <c r="J60" s="12" t="s">
        <v>530</v>
      </c>
    </row>
    <row r="61" spans="2:10" x14ac:dyDescent="0.25">
      <c r="B61" s="11" t="s">
        <v>2182</v>
      </c>
      <c r="C61" s="53" t="s">
        <v>215</v>
      </c>
      <c r="D61" s="50" t="s">
        <v>2183</v>
      </c>
      <c r="E61" s="9" t="s">
        <v>547</v>
      </c>
      <c r="F61" s="9" t="s">
        <v>217</v>
      </c>
      <c r="G61" s="24">
        <v>500</v>
      </c>
      <c r="H61" s="29">
        <v>5046.29</v>
      </c>
      <c r="I61" s="29">
        <v>0.56000000000000005</v>
      </c>
      <c r="J61" s="12" t="s">
        <v>530</v>
      </c>
    </row>
    <row r="62" spans="2:10" x14ac:dyDescent="0.25">
      <c r="B62" s="11" t="s">
        <v>2184</v>
      </c>
      <c r="C62" s="53" t="s">
        <v>579</v>
      </c>
      <c r="D62" s="50" t="s">
        <v>2185</v>
      </c>
      <c r="E62" s="9" t="s">
        <v>547</v>
      </c>
      <c r="F62" s="9" t="s">
        <v>48</v>
      </c>
      <c r="G62" s="24">
        <v>500</v>
      </c>
      <c r="H62" s="29">
        <v>5045.84</v>
      </c>
      <c r="I62" s="29">
        <v>0.56000000000000005</v>
      </c>
      <c r="J62" s="12" t="s">
        <v>530</v>
      </c>
    </row>
    <row r="63" spans="2:10" x14ac:dyDescent="0.25">
      <c r="B63" s="11" t="s">
        <v>1563</v>
      </c>
      <c r="C63" s="53" t="s">
        <v>1057</v>
      </c>
      <c r="D63" s="50" t="s">
        <v>1564</v>
      </c>
      <c r="E63" s="9" t="s">
        <v>599</v>
      </c>
      <c r="F63" s="9" t="s">
        <v>217</v>
      </c>
      <c r="G63" s="24">
        <v>500</v>
      </c>
      <c r="H63" s="29">
        <v>5030.78</v>
      </c>
      <c r="I63" s="29">
        <v>0.56000000000000005</v>
      </c>
      <c r="J63" s="12" t="s">
        <v>530</v>
      </c>
    </row>
    <row r="64" spans="2:10" x14ac:dyDescent="0.25">
      <c r="B64" s="11" t="s">
        <v>2010</v>
      </c>
      <c r="C64" s="53" t="s">
        <v>1705</v>
      </c>
      <c r="D64" s="50" t="s">
        <v>2011</v>
      </c>
      <c r="E64" s="9" t="s">
        <v>547</v>
      </c>
      <c r="F64" s="9" t="s">
        <v>48</v>
      </c>
      <c r="G64" s="24">
        <v>500</v>
      </c>
      <c r="H64" s="29">
        <v>5020.22</v>
      </c>
      <c r="I64" s="29">
        <v>0.56000000000000005</v>
      </c>
      <c r="J64" s="12" t="s">
        <v>530</v>
      </c>
    </row>
    <row r="65" spans="2:10" x14ac:dyDescent="0.25">
      <c r="B65" s="11" t="s">
        <v>2186</v>
      </c>
      <c r="C65" s="53" t="s">
        <v>754</v>
      </c>
      <c r="D65" s="50" t="s">
        <v>2187</v>
      </c>
      <c r="E65" s="9" t="s">
        <v>547</v>
      </c>
      <c r="F65" s="9" t="s">
        <v>48</v>
      </c>
      <c r="G65" s="24">
        <v>470</v>
      </c>
      <c r="H65" s="29">
        <v>4767.3900000000003</v>
      </c>
      <c r="I65" s="29">
        <v>0.53</v>
      </c>
      <c r="J65" s="12" t="s">
        <v>530</v>
      </c>
    </row>
    <row r="66" spans="2:10" x14ac:dyDescent="0.25">
      <c r="B66" s="11" t="s">
        <v>2188</v>
      </c>
      <c r="C66" s="53" t="s">
        <v>42</v>
      </c>
      <c r="D66" s="50" t="s">
        <v>2189</v>
      </c>
      <c r="E66" s="9" t="s">
        <v>547</v>
      </c>
      <c r="F66" s="9" t="s">
        <v>44</v>
      </c>
      <c r="G66" s="24">
        <v>450</v>
      </c>
      <c r="H66" s="29">
        <v>4526.21</v>
      </c>
      <c r="I66" s="29">
        <v>0.5</v>
      </c>
      <c r="J66" s="12" t="s">
        <v>530</v>
      </c>
    </row>
    <row r="67" spans="2:10" x14ac:dyDescent="0.25">
      <c r="B67" s="11" t="s">
        <v>2063</v>
      </c>
      <c r="C67" s="53" t="s">
        <v>66</v>
      </c>
      <c r="D67" s="50" t="s">
        <v>2064</v>
      </c>
      <c r="E67" s="9" t="s">
        <v>547</v>
      </c>
      <c r="F67" s="9" t="s">
        <v>68</v>
      </c>
      <c r="G67" s="24">
        <v>420</v>
      </c>
      <c r="H67" s="29">
        <v>4313.09</v>
      </c>
      <c r="I67" s="29">
        <v>0.48</v>
      </c>
      <c r="J67" s="12" t="s">
        <v>530</v>
      </c>
    </row>
    <row r="68" spans="2:10" x14ac:dyDescent="0.25">
      <c r="B68" s="11" t="s">
        <v>2190</v>
      </c>
      <c r="C68" s="53" t="s">
        <v>625</v>
      </c>
      <c r="D68" s="50" t="s">
        <v>2191</v>
      </c>
      <c r="E68" s="9" t="s">
        <v>529</v>
      </c>
      <c r="F68" s="9" t="s">
        <v>48</v>
      </c>
      <c r="G68" s="24">
        <v>405</v>
      </c>
      <c r="H68" s="29">
        <v>4120.93</v>
      </c>
      <c r="I68" s="29">
        <v>0.46</v>
      </c>
      <c r="J68" s="12" t="s">
        <v>530</v>
      </c>
    </row>
    <row r="69" spans="2:10" x14ac:dyDescent="0.25">
      <c r="B69" s="11" t="s">
        <v>2192</v>
      </c>
      <c r="C69" s="53" t="s">
        <v>592</v>
      </c>
      <c r="D69" s="50" t="s">
        <v>2193</v>
      </c>
      <c r="E69" s="9" t="s">
        <v>1460</v>
      </c>
      <c r="F69" s="9" t="s">
        <v>48</v>
      </c>
      <c r="G69" s="24">
        <v>400</v>
      </c>
      <c r="H69" s="29">
        <v>4111.8100000000004</v>
      </c>
      <c r="I69" s="29">
        <v>0.46</v>
      </c>
      <c r="J69" s="12" t="s">
        <v>530</v>
      </c>
    </row>
    <row r="70" spans="2:10" x14ac:dyDescent="0.25">
      <c r="B70" s="11" t="s">
        <v>2194</v>
      </c>
      <c r="C70" s="53" t="s">
        <v>625</v>
      </c>
      <c r="D70" s="50" t="s">
        <v>2195</v>
      </c>
      <c r="E70" s="9" t="s">
        <v>529</v>
      </c>
      <c r="F70" s="9" t="s">
        <v>48</v>
      </c>
      <c r="G70" s="24">
        <v>405</v>
      </c>
      <c r="H70" s="29">
        <v>4093.4</v>
      </c>
      <c r="I70" s="29">
        <v>0.45</v>
      </c>
      <c r="J70" s="12" t="s">
        <v>530</v>
      </c>
    </row>
    <row r="71" spans="2:10" x14ac:dyDescent="0.25">
      <c r="B71" s="11" t="s">
        <v>1998</v>
      </c>
      <c r="C71" s="53" t="s">
        <v>215</v>
      </c>
      <c r="D71" s="50" t="s">
        <v>1999</v>
      </c>
      <c r="E71" s="9" t="s">
        <v>547</v>
      </c>
      <c r="F71" s="9" t="s">
        <v>217</v>
      </c>
      <c r="G71" s="24">
        <v>400</v>
      </c>
      <c r="H71" s="29">
        <v>4087.6</v>
      </c>
      <c r="I71" s="29">
        <v>0.45</v>
      </c>
      <c r="J71" s="12" t="s">
        <v>530</v>
      </c>
    </row>
    <row r="72" spans="2:10" x14ac:dyDescent="0.25">
      <c r="B72" s="11" t="s">
        <v>665</v>
      </c>
      <c r="C72" s="53" t="s">
        <v>592</v>
      </c>
      <c r="D72" s="50" t="s">
        <v>666</v>
      </c>
      <c r="E72" s="9" t="s">
        <v>547</v>
      </c>
      <c r="F72" s="9" t="s">
        <v>48</v>
      </c>
      <c r="G72" s="24">
        <v>400</v>
      </c>
      <c r="H72" s="29">
        <v>4063.87</v>
      </c>
      <c r="I72" s="29">
        <v>0.45</v>
      </c>
      <c r="J72" s="12" t="s">
        <v>530</v>
      </c>
    </row>
    <row r="73" spans="2:10" x14ac:dyDescent="0.25">
      <c r="B73" s="11" t="s">
        <v>606</v>
      </c>
      <c r="C73" s="53" t="s">
        <v>571</v>
      </c>
      <c r="D73" s="50" t="s">
        <v>607</v>
      </c>
      <c r="E73" s="9" t="s">
        <v>547</v>
      </c>
      <c r="F73" s="9" t="s">
        <v>48</v>
      </c>
      <c r="G73" s="24">
        <v>400</v>
      </c>
      <c r="H73" s="29">
        <v>4050.35</v>
      </c>
      <c r="I73" s="29">
        <v>0.45</v>
      </c>
      <c r="J73" s="12"/>
    </row>
    <row r="74" spans="2:10" x14ac:dyDescent="0.25">
      <c r="B74" s="11" t="s">
        <v>2196</v>
      </c>
      <c r="C74" s="53" t="s">
        <v>2035</v>
      </c>
      <c r="D74" s="50" t="s">
        <v>2197</v>
      </c>
      <c r="E74" s="9" t="s">
        <v>529</v>
      </c>
      <c r="F74" s="9" t="s">
        <v>259</v>
      </c>
      <c r="G74" s="24">
        <v>390</v>
      </c>
      <c r="H74" s="29">
        <v>3864.04</v>
      </c>
      <c r="I74" s="29">
        <v>0.43</v>
      </c>
      <c r="J74" s="12" t="s">
        <v>530</v>
      </c>
    </row>
    <row r="75" spans="2:10" x14ac:dyDescent="0.25">
      <c r="B75" s="11" t="s">
        <v>2198</v>
      </c>
      <c r="C75" s="53" t="s">
        <v>42</v>
      </c>
      <c r="D75" s="50" t="s">
        <v>2199</v>
      </c>
      <c r="E75" s="9" t="s">
        <v>547</v>
      </c>
      <c r="F75" s="9" t="s">
        <v>44</v>
      </c>
      <c r="G75" s="24">
        <v>360</v>
      </c>
      <c r="H75" s="29">
        <v>3639.25</v>
      </c>
      <c r="I75" s="29">
        <v>0.4</v>
      </c>
      <c r="J75" s="12"/>
    </row>
    <row r="76" spans="2:10" x14ac:dyDescent="0.25">
      <c r="B76" s="11" t="s">
        <v>2200</v>
      </c>
      <c r="C76" s="53" t="s">
        <v>215</v>
      </c>
      <c r="D76" s="50" t="s">
        <v>2201</v>
      </c>
      <c r="E76" s="9" t="s">
        <v>547</v>
      </c>
      <c r="F76" s="9" t="s">
        <v>217</v>
      </c>
      <c r="G76" s="24">
        <v>350</v>
      </c>
      <c r="H76" s="29">
        <v>3584.99</v>
      </c>
      <c r="I76" s="29">
        <v>0.4</v>
      </c>
      <c r="J76" s="12" t="s">
        <v>530</v>
      </c>
    </row>
    <row r="77" spans="2:10" x14ac:dyDescent="0.25">
      <c r="B77" s="11" t="s">
        <v>608</v>
      </c>
      <c r="C77" s="53" t="s">
        <v>609</v>
      </c>
      <c r="D77" s="50" t="s">
        <v>610</v>
      </c>
      <c r="E77" s="9" t="s">
        <v>562</v>
      </c>
      <c r="F77" s="9" t="s">
        <v>40</v>
      </c>
      <c r="G77" s="24">
        <v>350</v>
      </c>
      <c r="H77" s="29">
        <v>3508.98</v>
      </c>
      <c r="I77" s="29">
        <v>0.39</v>
      </c>
      <c r="J77" s="12" t="s">
        <v>530</v>
      </c>
    </row>
    <row r="78" spans="2:10" x14ac:dyDescent="0.25">
      <c r="B78" s="11" t="s">
        <v>2202</v>
      </c>
      <c r="C78" s="53" t="s">
        <v>70</v>
      </c>
      <c r="D78" s="50" t="s">
        <v>2203</v>
      </c>
      <c r="E78" s="9" t="s">
        <v>562</v>
      </c>
      <c r="F78" s="9" t="s">
        <v>40</v>
      </c>
      <c r="G78" s="24">
        <v>300</v>
      </c>
      <c r="H78" s="29">
        <v>3041.18</v>
      </c>
      <c r="I78" s="29">
        <v>0.34</v>
      </c>
      <c r="J78" s="12" t="s">
        <v>530</v>
      </c>
    </row>
    <row r="79" spans="2:10" x14ac:dyDescent="0.25">
      <c r="B79" s="11" t="s">
        <v>1426</v>
      </c>
      <c r="C79" s="53" t="s">
        <v>754</v>
      </c>
      <c r="D79" s="50" t="s">
        <v>1427</v>
      </c>
      <c r="E79" s="9" t="s">
        <v>547</v>
      </c>
      <c r="F79" s="9" t="s">
        <v>48</v>
      </c>
      <c r="G79" s="24">
        <v>270</v>
      </c>
      <c r="H79" s="29">
        <v>2727.23</v>
      </c>
      <c r="I79" s="29">
        <v>0.3</v>
      </c>
      <c r="J79" s="12" t="s">
        <v>530</v>
      </c>
    </row>
    <row r="80" spans="2:10" x14ac:dyDescent="0.25">
      <c r="B80" s="11" t="s">
        <v>602</v>
      </c>
      <c r="C80" s="53" t="s">
        <v>597</v>
      </c>
      <c r="D80" s="50" t="s">
        <v>603</v>
      </c>
      <c r="E80" s="9" t="s">
        <v>599</v>
      </c>
      <c r="F80" s="9" t="s">
        <v>113</v>
      </c>
      <c r="G80" s="24">
        <v>250</v>
      </c>
      <c r="H80" s="29">
        <v>2652.62</v>
      </c>
      <c r="I80" s="29">
        <v>0.28999999999999998</v>
      </c>
      <c r="J80" s="12" t="s">
        <v>530</v>
      </c>
    </row>
    <row r="81" spans="2:10" x14ac:dyDescent="0.25">
      <c r="B81" s="11" t="s">
        <v>2204</v>
      </c>
      <c r="C81" s="53" t="s">
        <v>1434</v>
      </c>
      <c r="D81" s="50" t="s">
        <v>2205</v>
      </c>
      <c r="E81" s="9" t="s">
        <v>547</v>
      </c>
      <c r="F81" s="9" t="s">
        <v>259</v>
      </c>
      <c r="G81" s="24">
        <v>250</v>
      </c>
      <c r="H81" s="29">
        <v>2630.51</v>
      </c>
      <c r="I81" s="29">
        <v>0.28999999999999998</v>
      </c>
      <c r="J81" s="12" t="s">
        <v>530</v>
      </c>
    </row>
    <row r="82" spans="2:10" x14ac:dyDescent="0.25">
      <c r="B82" s="11" t="s">
        <v>2206</v>
      </c>
      <c r="C82" s="53" t="s">
        <v>1705</v>
      </c>
      <c r="D82" s="50" t="s">
        <v>2207</v>
      </c>
      <c r="E82" s="9" t="s">
        <v>547</v>
      </c>
      <c r="F82" s="9" t="s">
        <v>48</v>
      </c>
      <c r="G82" s="24">
        <v>250</v>
      </c>
      <c r="H82" s="29">
        <v>2555.06</v>
      </c>
      <c r="I82" s="29">
        <v>0.28000000000000003</v>
      </c>
      <c r="J82" s="12" t="s">
        <v>530</v>
      </c>
    </row>
    <row r="83" spans="2:10" x14ac:dyDescent="0.25">
      <c r="B83" s="11" t="s">
        <v>2208</v>
      </c>
      <c r="C83" s="53" t="s">
        <v>50</v>
      </c>
      <c r="D83" s="50" t="s">
        <v>2209</v>
      </c>
      <c r="E83" s="9" t="s">
        <v>533</v>
      </c>
      <c r="F83" s="9" t="s">
        <v>40</v>
      </c>
      <c r="G83" s="24">
        <v>250</v>
      </c>
      <c r="H83" s="29">
        <v>2550.56</v>
      </c>
      <c r="I83" s="29">
        <v>0.28000000000000003</v>
      </c>
      <c r="J83" s="12" t="s">
        <v>530</v>
      </c>
    </row>
    <row r="84" spans="2:10" x14ac:dyDescent="0.25">
      <c r="B84" s="11" t="s">
        <v>2210</v>
      </c>
      <c r="C84" s="53" t="s">
        <v>1017</v>
      </c>
      <c r="D84" s="50" t="s">
        <v>2211</v>
      </c>
      <c r="E84" s="9" t="s">
        <v>547</v>
      </c>
      <c r="F84" s="9" t="s">
        <v>85</v>
      </c>
      <c r="G84" s="24">
        <v>250</v>
      </c>
      <c r="H84" s="29">
        <v>2550.2800000000002</v>
      </c>
      <c r="I84" s="29">
        <v>0.28000000000000003</v>
      </c>
      <c r="J84" s="12" t="s">
        <v>530</v>
      </c>
    </row>
    <row r="85" spans="2:10" x14ac:dyDescent="0.25">
      <c r="B85" s="11" t="s">
        <v>2212</v>
      </c>
      <c r="C85" s="53" t="s">
        <v>1366</v>
      </c>
      <c r="D85" s="50" t="s">
        <v>2213</v>
      </c>
      <c r="E85" s="9" t="s">
        <v>1460</v>
      </c>
      <c r="F85" s="9" t="s">
        <v>48</v>
      </c>
      <c r="G85" s="24">
        <v>250</v>
      </c>
      <c r="H85" s="29">
        <v>2527.14</v>
      </c>
      <c r="I85" s="29">
        <v>0.28000000000000003</v>
      </c>
      <c r="J85" s="12" t="s">
        <v>530</v>
      </c>
    </row>
    <row r="86" spans="2:10" x14ac:dyDescent="0.25">
      <c r="B86" s="11" t="s">
        <v>2214</v>
      </c>
      <c r="C86" s="53" t="s">
        <v>1294</v>
      </c>
      <c r="D86" s="50" t="s">
        <v>2215</v>
      </c>
      <c r="E86" s="9" t="s">
        <v>529</v>
      </c>
      <c r="F86" s="9" t="s">
        <v>48</v>
      </c>
      <c r="G86" s="24">
        <v>250</v>
      </c>
      <c r="H86" s="29">
        <v>2523.64</v>
      </c>
      <c r="I86" s="29">
        <v>0.28000000000000003</v>
      </c>
      <c r="J86" s="12" t="s">
        <v>530</v>
      </c>
    </row>
    <row r="87" spans="2:10" x14ac:dyDescent="0.25">
      <c r="B87" s="11" t="s">
        <v>2216</v>
      </c>
      <c r="C87" s="53" t="s">
        <v>42</v>
      </c>
      <c r="D87" s="50" t="s">
        <v>2217</v>
      </c>
      <c r="E87" s="9" t="s">
        <v>547</v>
      </c>
      <c r="F87" s="9" t="s">
        <v>44</v>
      </c>
      <c r="G87" s="24">
        <v>250</v>
      </c>
      <c r="H87" s="29">
        <v>2523.4499999999998</v>
      </c>
      <c r="I87" s="29">
        <v>0.28000000000000003</v>
      </c>
      <c r="J87" s="12" t="s">
        <v>530</v>
      </c>
    </row>
    <row r="88" spans="2:10" x14ac:dyDescent="0.25">
      <c r="B88" s="11" t="s">
        <v>2218</v>
      </c>
      <c r="C88" s="53" t="s">
        <v>63</v>
      </c>
      <c r="D88" s="50" t="s">
        <v>2219</v>
      </c>
      <c r="E88" s="9" t="s">
        <v>562</v>
      </c>
      <c r="F88" s="9" t="s">
        <v>40</v>
      </c>
      <c r="G88" s="24">
        <v>250</v>
      </c>
      <c r="H88" s="29">
        <v>2516.5300000000002</v>
      </c>
      <c r="I88" s="29">
        <v>0.28000000000000003</v>
      </c>
      <c r="J88" s="12" t="s">
        <v>530</v>
      </c>
    </row>
    <row r="89" spans="2:10" x14ac:dyDescent="0.25">
      <c r="B89" s="11" t="s">
        <v>2220</v>
      </c>
      <c r="C89" s="53" t="s">
        <v>527</v>
      </c>
      <c r="D89" s="50" t="s">
        <v>2221</v>
      </c>
      <c r="E89" s="9" t="s">
        <v>599</v>
      </c>
      <c r="F89" s="9" t="s">
        <v>217</v>
      </c>
      <c r="G89" s="24">
        <v>250</v>
      </c>
      <c r="H89" s="29">
        <v>2510.59</v>
      </c>
      <c r="I89" s="29">
        <v>0.28000000000000003</v>
      </c>
      <c r="J89" s="12" t="s">
        <v>530</v>
      </c>
    </row>
    <row r="90" spans="2:10" x14ac:dyDescent="0.25">
      <c r="B90" s="11" t="s">
        <v>2222</v>
      </c>
      <c r="C90" s="53" t="s">
        <v>579</v>
      </c>
      <c r="D90" s="50" t="s">
        <v>2223</v>
      </c>
      <c r="E90" s="9" t="s">
        <v>547</v>
      </c>
      <c r="F90" s="9" t="s">
        <v>48</v>
      </c>
      <c r="G90" s="24">
        <v>250</v>
      </c>
      <c r="H90" s="29">
        <v>2510.58</v>
      </c>
      <c r="I90" s="29">
        <v>0.28000000000000003</v>
      </c>
      <c r="J90" s="12" t="s">
        <v>530</v>
      </c>
    </row>
    <row r="91" spans="2:10" x14ac:dyDescent="0.25">
      <c r="B91" s="11" t="s">
        <v>2224</v>
      </c>
      <c r="C91" s="53" t="s">
        <v>592</v>
      </c>
      <c r="D91" s="50" t="s">
        <v>2225</v>
      </c>
      <c r="E91" s="9" t="s">
        <v>547</v>
      </c>
      <c r="F91" s="9" t="s">
        <v>48</v>
      </c>
      <c r="G91" s="24">
        <v>200</v>
      </c>
      <c r="H91" s="29">
        <v>2032.07</v>
      </c>
      <c r="I91" s="29">
        <v>0.23</v>
      </c>
      <c r="J91" s="12"/>
    </row>
    <row r="92" spans="2:10" x14ac:dyDescent="0.25">
      <c r="B92" s="11" t="s">
        <v>2226</v>
      </c>
      <c r="C92" s="53" t="s">
        <v>1302</v>
      </c>
      <c r="D92" s="50" t="s">
        <v>2227</v>
      </c>
      <c r="E92" s="9" t="s">
        <v>547</v>
      </c>
      <c r="F92" s="9" t="s">
        <v>48</v>
      </c>
      <c r="G92" s="24">
        <v>140</v>
      </c>
      <c r="H92" s="29">
        <v>1608.74</v>
      </c>
      <c r="I92" s="29">
        <v>0.18</v>
      </c>
      <c r="J92" s="12" t="s">
        <v>530</v>
      </c>
    </row>
    <row r="93" spans="2:10" x14ac:dyDescent="0.25">
      <c r="B93" s="11" t="s">
        <v>756</v>
      </c>
      <c r="C93" s="53" t="s">
        <v>579</v>
      </c>
      <c r="D93" s="50" t="s">
        <v>757</v>
      </c>
      <c r="E93" s="9" t="s">
        <v>547</v>
      </c>
      <c r="F93" s="9" t="s">
        <v>48</v>
      </c>
      <c r="G93" s="24">
        <v>150</v>
      </c>
      <c r="H93" s="29">
        <v>1573.09</v>
      </c>
      <c r="I93" s="29">
        <v>0.17</v>
      </c>
      <c r="J93" s="12" t="s">
        <v>530</v>
      </c>
    </row>
    <row r="94" spans="2:10" x14ac:dyDescent="0.25">
      <c r="B94" s="11" t="s">
        <v>2228</v>
      </c>
      <c r="C94" s="53" t="s">
        <v>592</v>
      </c>
      <c r="D94" s="50" t="s">
        <v>2229</v>
      </c>
      <c r="E94" s="9" t="s">
        <v>547</v>
      </c>
      <c r="F94" s="9" t="s">
        <v>48</v>
      </c>
      <c r="G94" s="24">
        <v>150</v>
      </c>
      <c r="H94" s="29">
        <v>1514.77</v>
      </c>
      <c r="I94" s="29">
        <v>0.17</v>
      </c>
      <c r="J94" s="12" t="s">
        <v>530</v>
      </c>
    </row>
    <row r="95" spans="2:10" x14ac:dyDescent="0.25">
      <c r="B95" s="11" t="s">
        <v>2230</v>
      </c>
      <c r="C95" s="53" t="s">
        <v>579</v>
      </c>
      <c r="D95" s="50" t="s">
        <v>2231</v>
      </c>
      <c r="E95" s="9" t="s">
        <v>547</v>
      </c>
      <c r="F95" s="9" t="s">
        <v>48</v>
      </c>
      <c r="G95" s="24">
        <v>150</v>
      </c>
      <c r="H95" s="29">
        <v>1512.02</v>
      </c>
      <c r="I95" s="29">
        <v>0.17</v>
      </c>
      <c r="J95" s="12" t="s">
        <v>530</v>
      </c>
    </row>
    <row r="96" spans="2:10" x14ac:dyDescent="0.25">
      <c r="B96" s="11" t="s">
        <v>2232</v>
      </c>
      <c r="C96" s="53" t="s">
        <v>1434</v>
      </c>
      <c r="D96" s="50" t="s">
        <v>2233</v>
      </c>
      <c r="E96" s="9" t="s">
        <v>547</v>
      </c>
      <c r="F96" s="9" t="s">
        <v>259</v>
      </c>
      <c r="G96" s="24">
        <v>140</v>
      </c>
      <c r="H96" s="29">
        <v>1432.59</v>
      </c>
      <c r="I96" s="29">
        <v>0.16</v>
      </c>
      <c r="J96" s="12" t="s">
        <v>530</v>
      </c>
    </row>
    <row r="97" spans="2:10" x14ac:dyDescent="0.25">
      <c r="B97" s="11" t="s">
        <v>2059</v>
      </c>
      <c r="C97" s="53" t="s">
        <v>571</v>
      </c>
      <c r="D97" s="50" t="s">
        <v>2060</v>
      </c>
      <c r="E97" s="9" t="s">
        <v>547</v>
      </c>
      <c r="F97" s="9" t="s">
        <v>48</v>
      </c>
      <c r="G97" s="24">
        <v>140</v>
      </c>
      <c r="H97" s="29">
        <v>1407.22</v>
      </c>
      <c r="I97" s="29">
        <v>0.16</v>
      </c>
      <c r="J97" s="12" t="s">
        <v>530</v>
      </c>
    </row>
    <row r="98" spans="2:10" x14ac:dyDescent="0.25">
      <c r="B98" s="11" t="s">
        <v>2234</v>
      </c>
      <c r="C98" s="53" t="s">
        <v>1366</v>
      </c>
      <c r="D98" s="50" t="s">
        <v>2235</v>
      </c>
      <c r="E98" s="9" t="s">
        <v>1460</v>
      </c>
      <c r="F98" s="9" t="s">
        <v>48</v>
      </c>
      <c r="G98" s="24">
        <v>115</v>
      </c>
      <c r="H98" s="29">
        <v>1160.42</v>
      </c>
      <c r="I98" s="29">
        <v>0.13</v>
      </c>
      <c r="J98" s="12" t="s">
        <v>530</v>
      </c>
    </row>
    <row r="99" spans="2:10" x14ac:dyDescent="0.25">
      <c r="B99" s="11" t="s">
        <v>2236</v>
      </c>
      <c r="C99" s="53" t="s">
        <v>1366</v>
      </c>
      <c r="D99" s="50" t="s">
        <v>2237</v>
      </c>
      <c r="E99" s="9" t="s">
        <v>1460</v>
      </c>
      <c r="F99" s="9" t="s">
        <v>48</v>
      </c>
      <c r="G99" s="24">
        <v>110</v>
      </c>
      <c r="H99" s="29">
        <v>1138.9000000000001</v>
      </c>
      <c r="I99" s="29">
        <v>0.13</v>
      </c>
      <c r="J99" s="12" t="s">
        <v>530</v>
      </c>
    </row>
    <row r="100" spans="2:10" x14ac:dyDescent="0.25">
      <c r="B100" s="11" t="s">
        <v>2238</v>
      </c>
      <c r="C100" s="53" t="s">
        <v>579</v>
      </c>
      <c r="D100" s="50" t="s">
        <v>2239</v>
      </c>
      <c r="E100" s="9" t="s">
        <v>547</v>
      </c>
      <c r="F100" s="9" t="s">
        <v>48</v>
      </c>
      <c r="G100" s="24">
        <v>110</v>
      </c>
      <c r="H100" s="29">
        <v>1102.1500000000001</v>
      </c>
      <c r="I100" s="29">
        <v>0.12</v>
      </c>
      <c r="J100" s="12" t="s">
        <v>530</v>
      </c>
    </row>
    <row r="101" spans="2:10" x14ac:dyDescent="0.25">
      <c r="B101" s="11" t="s">
        <v>2240</v>
      </c>
      <c r="C101" s="53" t="s">
        <v>2241</v>
      </c>
      <c r="D101" s="50" t="s">
        <v>2242</v>
      </c>
      <c r="E101" s="9" t="s">
        <v>547</v>
      </c>
      <c r="F101" s="9" t="s">
        <v>48</v>
      </c>
      <c r="G101" s="24">
        <v>110</v>
      </c>
      <c r="H101" s="29">
        <v>1101.69</v>
      </c>
      <c r="I101" s="29">
        <v>0.12</v>
      </c>
      <c r="J101" s="12" t="s">
        <v>530</v>
      </c>
    </row>
    <row r="102" spans="2:10" x14ac:dyDescent="0.25">
      <c r="B102" s="11" t="s">
        <v>742</v>
      </c>
      <c r="C102" s="53" t="s">
        <v>70</v>
      </c>
      <c r="D102" s="50" t="s">
        <v>743</v>
      </c>
      <c r="E102" s="9" t="s">
        <v>562</v>
      </c>
      <c r="F102" s="9" t="s">
        <v>40</v>
      </c>
      <c r="G102" s="24">
        <v>100</v>
      </c>
      <c r="H102" s="29">
        <v>1040.4100000000001</v>
      </c>
      <c r="I102" s="29">
        <v>0.12</v>
      </c>
      <c r="J102" s="12" t="s">
        <v>530</v>
      </c>
    </row>
    <row r="103" spans="2:10" x14ac:dyDescent="0.25">
      <c r="B103" s="11" t="s">
        <v>2243</v>
      </c>
      <c r="C103" s="53" t="s">
        <v>571</v>
      </c>
      <c r="D103" s="50" t="s">
        <v>2244</v>
      </c>
      <c r="E103" s="9" t="s">
        <v>547</v>
      </c>
      <c r="F103" s="9" t="s">
        <v>48</v>
      </c>
      <c r="G103" s="24">
        <v>100</v>
      </c>
      <c r="H103" s="29">
        <v>1035.01</v>
      </c>
      <c r="I103" s="29">
        <v>0.11</v>
      </c>
      <c r="J103" s="12" t="s">
        <v>530</v>
      </c>
    </row>
    <row r="104" spans="2:10" x14ac:dyDescent="0.25">
      <c r="B104" s="11" t="s">
        <v>2245</v>
      </c>
      <c r="C104" s="53" t="s">
        <v>1294</v>
      </c>
      <c r="D104" s="50" t="s">
        <v>2246</v>
      </c>
      <c r="E104" s="9" t="s">
        <v>547</v>
      </c>
      <c r="F104" s="9" t="s">
        <v>48</v>
      </c>
      <c r="G104" s="24">
        <v>120</v>
      </c>
      <c r="H104" s="29">
        <v>975.87</v>
      </c>
      <c r="I104" s="29">
        <v>0.11</v>
      </c>
      <c r="J104" s="12" t="s">
        <v>530</v>
      </c>
    </row>
    <row r="105" spans="2:10" x14ac:dyDescent="0.25">
      <c r="B105" s="11" t="s">
        <v>2247</v>
      </c>
      <c r="C105" s="53" t="s">
        <v>1337</v>
      </c>
      <c r="D105" s="50" t="s">
        <v>2248</v>
      </c>
      <c r="E105" s="9" t="s">
        <v>1583</v>
      </c>
      <c r="F105" s="9" t="s">
        <v>48</v>
      </c>
      <c r="G105" s="24">
        <v>80</v>
      </c>
      <c r="H105" s="29">
        <v>900.96</v>
      </c>
      <c r="I105" s="29">
        <v>0.1</v>
      </c>
      <c r="J105" s="12" t="s">
        <v>530</v>
      </c>
    </row>
    <row r="106" spans="2:10" x14ac:dyDescent="0.25">
      <c r="B106" s="11" t="s">
        <v>558</v>
      </c>
      <c r="C106" s="53" t="s">
        <v>73</v>
      </c>
      <c r="D106" s="50" t="s">
        <v>559</v>
      </c>
      <c r="E106" s="9" t="s">
        <v>547</v>
      </c>
      <c r="F106" s="9" t="s">
        <v>48</v>
      </c>
      <c r="G106" s="24">
        <v>85</v>
      </c>
      <c r="H106" s="29">
        <v>855.78</v>
      </c>
      <c r="I106" s="29">
        <v>0.09</v>
      </c>
      <c r="J106" s="12"/>
    </row>
    <row r="107" spans="2:10" x14ac:dyDescent="0.25">
      <c r="B107" s="11" t="s">
        <v>2249</v>
      </c>
      <c r="C107" s="53" t="s">
        <v>131</v>
      </c>
      <c r="D107" s="50" t="s">
        <v>2250</v>
      </c>
      <c r="E107" s="9" t="s">
        <v>547</v>
      </c>
      <c r="F107" s="9" t="s">
        <v>44</v>
      </c>
      <c r="G107" s="24">
        <v>55</v>
      </c>
      <c r="H107" s="29">
        <v>561.02</v>
      </c>
      <c r="I107" s="29">
        <v>0.06</v>
      </c>
      <c r="J107" s="12" t="s">
        <v>530</v>
      </c>
    </row>
    <row r="108" spans="2:10" x14ac:dyDescent="0.25">
      <c r="B108" s="11" t="s">
        <v>2251</v>
      </c>
      <c r="C108" s="53" t="s">
        <v>571</v>
      </c>
      <c r="D108" s="50" t="s">
        <v>2252</v>
      </c>
      <c r="E108" s="9" t="s">
        <v>547</v>
      </c>
      <c r="F108" s="9" t="s">
        <v>48</v>
      </c>
      <c r="G108" s="24">
        <v>50</v>
      </c>
      <c r="H108" s="29">
        <v>521.17999999999995</v>
      </c>
      <c r="I108" s="29">
        <v>0.06</v>
      </c>
      <c r="J108" s="12" t="s">
        <v>530</v>
      </c>
    </row>
    <row r="109" spans="2:10" x14ac:dyDescent="0.25">
      <c r="B109" s="11" t="s">
        <v>2253</v>
      </c>
      <c r="C109" s="53" t="s">
        <v>579</v>
      </c>
      <c r="D109" s="50" t="s">
        <v>2254</v>
      </c>
      <c r="E109" s="9" t="s">
        <v>547</v>
      </c>
      <c r="F109" s="9" t="s">
        <v>48</v>
      </c>
      <c r="G109" s="24">
        <v>50</v>
      </c>
      <c r="H109" s="29">
        <v>516.73</v>
      </c>
      <c r="I109" s="29">
        <v>0.06</v>
      </c>
      <c r="J109" s="12" t="s">
        <v>530</v>
      </c>
    </row>
    <row r="110" spans="2:10" x14ac:dyDescent="0.25">
      <c r="B110" s="11" t="s">
        <v>1573</v>
      </c>
      <c r="C110" s="53" t="s">
        <v>42</v>
      </c>
      <c r="D110" s="50" t="s">
        <v>1574</v>
      </c>
      <c r="E110" s="9" t="s">
        <v>547</v>
      </c>
      <c r="F110" s="9" t="s">
        <v>44</v>
      </c>
      <c r="G110" s="24">
        <v>50</v>
      </c>
      <c r="H110" s="29">
        <v>516.38</v>
      </c>
      <c r="I110" s="29">
        <v>0.06</v>
      </c>
      <c r="J110" s="12" t="s">
        <v>530</v>
      </c>
    </row>
    <row r="111" spans="2:10" x14ac:dyDescent="0.25">
      <c r="B111" s="11" t="s">
        <v>2255</v>
      </c>
      <c r="C111" s="53" t="s">
        <v>1366</v>
      </c>
      <c r="D111" s="50" t="s">
        <v>2256</v>
      </c>
      <c r="E111" s="9" t="s">
        <v>529</v>
      </c>
      <c r="F111" s="9" t="s">
        <v>48</v>
      </c>
      <c r="G111" s="24">
        <v>50</v>
      </c>
      <c r="H111" s="29">
        <v>516.28</v>
      </c>
      <c r="I111" s="29">
        <v>0.06</v>
      </c>
      <c r="J111" s="12" t="s">
        <v>530</v>
      </c>
    </row>
    <row r="112" spans="2:10" x14ac:dyDescent="0.25">
      <c r="B112" s="11" t="s">
        <v>2257</v>
      </c>
      <c r="C112" s="53" t="s">
        <v>1434</v>
      </c>
      <c r="D112" s="50" t="s">
        <v>2258</v>
      </c>
      <c r="E112" s="9" t="s">
        <v>547</v>
      </c>
      <c r="F112" s="9" t="s">
        <v>259</v>
      </c>
      <c r="G112" s="24">
        <v>50</v>
      </c>
      <c r="H112" s="29">
        <v>514.25</v>
      </c>
      <c r="I112" s="29">
        <v>0.06</v>
      </c>
      <c r="J112" s="12" t="s">
        <v>530</v>
      </c>
    </row>
    <row r="113" spans="2:10" x14ac:dyDescent="0.25">
      <c r="B113" s="11" t="s">
        <v>2259</v>
      </c>
      <c r="C113" s="53" t="s">
        <v>579</v>
      </c>
      <c r="D113" s="50" t="s">
        <v>2260</v>
      </c>
      <c r="E113" s="9" t="s">
        <v>547</v>
      </c>
      <c r="F113" s="9" t="s">
        <v>48</v>
      </c>
      <c r="G113" s="24">
        <v>50</v>
      </c>
      <c r="H113" s="29">
        <v>506.85</v>
      </c>
      <c r="I113" s="29">
        <v>0.06</v>
      </c>
      <c r="J113" s="12"/>
    </row>
    <row r="114" spans="2:10" x14ac:dyDescent="0.25">
      <c r="B114" s="11" t="s">
        <v>2261</v>
      </c>
      <c r="C114" s="53" t="s">
        <v>571</v>
      </c>
      <c r="D114" s="50" t="s">
        <v>2262</v>
      </c>
      <c r="E114" s="9" t="s">
        <v>547</v>
      </c>
      <c r="F114" s="9" t="s">
        <v>48</v>
      </c>
      <c r="G114" s="24">
        <v>50</v>
      </c>
      <c r="H114" s="29">
        <v>505.82</v>
      </c>
      <c r="I114" s="29">
        <v>0.06</v>
      </c>
      <c r="J114" s="12" t="s">
        <v>530</v>
      </c>
    </row>
    <row r="115" spans="2:10" x14ac:dyDescent="0.25">
      <c r="B115" s="11" t="s">
        <v>2263</v>
      </c>
      <c r="C115" s="53" t="s">
        <v>754</v>
      </c>
      <c r="D115" s="50" t="s">
        <v>2264</v>
      </c>
      <c r="E115" s="9" t="s">
        <v>547</v>
      </c>
      <c r="F115" s="9" t="s">
        <v>48</v>
      </c>
      <c r="G115" s="24">
        <v>50</v>
      </c>
      <c r="H115" s="29">
        <v>501.77</v>
      </c>
      <c r="I115" s="29">
        <v>0.06</v>
      </c>
      <c r="J115" s="12" t="s">
        <v>530</v>
      </c>
    </row>
    <row r="116" spans="2:10" x14ac:dyDescent="0.25">
      <c r="B116" s="11" t="s">
        <v>2265</v>
      </c>
      <c r="C116" s="53" t="s">
        <v>215</v>
      </c>
      <c r="D116" s="50" t="s">
        <v>2266</v>
      </c>
      <c r="E116" s="9" t="s">
        <v>547</v>
      </c>
      <c r="F116" s="9" t="s">
        <v>217</v>
      </c>
      <c r="G116" s="24">
        <v>32</v>
      </c>
      <c r="H116" s="29">
        <v>425.92</v>
      </c>
      <c r="I116" s="29">
        <v>0.05</v>
      </c>
      <c r="J116" s="12" t="s">
        <v>530</v>
      </c>
    </row>
    <row r="117" spans="2:10" x14ac:dyDescent="0.25">
      <c r="B117" s="11" t="s">
        <v>2267</v>
      </c>
      <c r="C117" s="53" t="s">
        <v>592</v>
      </c>
      <c r="D117" s="50" t="s">
        <v>2268</v>
      </c>
      <c r="E117" s="9" t="s">
        <v>547</v>
      </c>
      <c r="F117" s="9" t="s">
        <v>48</v>
      </c>
      <c r="G117" s="24">
        <v>40</v>
      </c>
      <c r="H117" s="29">
        <v>402.22</v>
      </c>
      <c r="I117" s="29">
        <v>0.04</v>
      </c>
      <c r="J117" s="12" t="s">
        <v>530</v>
      </c>
    </row>
    <row r="118" spans="2:10" x14ac:dyDescent="0.25">
      <c r="B118" s="11" t="s">
        <v>2269</v>
      </c>
      <c r="C118" s="53" t="s">
        <v>2270</v>
      </c>
      <c r="D118" s="50" t="s">
        <v>2271</v>
      </c>
      <c r="E118" s="9" t="s">
        <v>991</v>
      </c>
      <c r="F118" s="9" t="s">
        <v>40</v>
      </c>
      <c r="G118" s="24">
        <v>40</v>
      </c>
      <c r="H118" s="29">
        <v>375.12</v>
      </c>
      <c r="I118" s="29">
        <v>0.04</v>
      </c>
      <c r="J118" s="12" t="s">
        <v>530</v>
      </c>
    </row>
    <row r="119" spans="2:10" x14ac:dyDescent="0.25">
      <c r="B119" s="11" t="s">
        <v>2272</v>
      </c>
      <c r="C119" s="53" t="s">
        <v>754</v>
      </c>
      <c r="D119" s="50" t="s">
        <v>2273</v>
      </c>
      <c r="E119" s="9" t="s">
        <v>547</v>
      </c>
      <c r="F119" s="9" t="s">
        <v>48</v>
      </c>
      <c r="G119" s="24">
        <v>35</v>
      </c>
      <c r="H119" s="29">
        <v>360.89</v>
      </c>
      <c r="I119" s="29">
        <v>0.04</v>
      </c>
      <c r="J119" s="12"/>
    </row>
    <row r="120" spans="2:10" x14ac:dyDescent="0.25">
      <c r="B120" s="11" t="s">
        <v>2274</v>
      </c>
      <c r="C120" s="53" t="s">
        <v>571</v>
      </c>
      <c r="D120" s="50" t="s">
        <v>2275</v>
      </c>
      <c r="E120" s="9" t="s">
        <v>547</v>
      </c>
      <c r="F120" s="9" t="s">
        <v>48</v>
      </c>
      <c r="G120" s="24">
        <v>25</v>
      </c>
      <c r="H120" s="29">
        <v>263.27</v>
      </c>
      <c r="I120" s="29">
        <v>0.03</v>
      </c>
      <c r="J120" s="12" t="s">
        <v>530</v>
      </c>
    </row>
    <row r="121" spans="2:10" x14ac:dyDescent="0.25">
      <c r="B121" s="11" t="s">
        <v>2276</v>
      </c>
      <c r="C121" s="53" t="s">
        <v>215</v>
      </c>
      <c r="D121" s="50" t="s">
        <v>2277</v>
      </c>
      <c r="E121" s="9" t="s">
        <v>547</v>
      </c>
      <c r="F121" s="9" t="s">
        <v>217</v>
      </c>
      <c r="G121" s="24">
        <v>16</v>
      </c>
      <c r="H121" s="29">
        <v>216.22</v>
      </c>
      <c r="I121" s="29">
        <v>0.02</v>
      </c>
      <c r="J121" s="12" t="s">
        <v>530</v>
      </c>
    </row>
    <row r="122" spans="2:10" x14ac:dyDescent="0.25">
      <c r="B122" s="11" t="s">
        <v>2278</v>
      </c>
      <c r="C122" s="53" t="s">
        <v>592</v>
      </c>
      <c r="D122" s="50" t="s">
        <v>2279</v>
      </c>
      <c r="E122" s="9" t="s">
        <v>547</v>
      </c>
      <c r="F122" s="9" t="s">
        <v>48</v>
      </c>
      <c r="G122" s="24">
        <v>15</v>
      </c>
      <c r="H122" s="29">
        <v>157.4</v>
      </c>
      <c r="I122" s="29">
        <v>0.02</v>
      </c>
      <c r="J122" s="12" t="s">
        <v>530</v>
      </c>
    </row>
    <row r="123" spans="2:10" x14ac:dyDescent="0.25">
      <c r="B123" s="11" t="s">
        <v>2280</v>
      </c>
      <c r="C123" s="53" t="s">
        <v>579</v>
      </c>
      <c r="D123" s="50" t="s">
        <v>2281</v>
      </c>
      <c r="E123" s="9" t="s">
        <v>547</v>
      </c>
      <c r="F123" s="9" t="s">
        <v>48</v>
      </c>
      <c r="G123" s="24">
        <v>15</v>
      </c>
      <c r="H123" s="29">
        <v>152.24</v>
      </c>
      <c r="I123" s="29">
        <v>0.02</v>
      </c>
      <c r="J123" s="12" t="s">
        <v>530</v>
      </c>
    </row>
    <row r="124" spans="2:10" x14ac:dyDescent="0.25">
      <c r="B124" s="11" t="s">
        <v>1546</v>
      </c>
      <c r="C124" s="53" t="s">
        <v>1017</v>
      </c>
      <c r="D124" s="50" t="s">
        <v>1547</v>
      </c>
      <c r="E124" s="9" t="s">
        <v>547</v>
      </c>
      <c r="F124" s="9" t="s">
        <v>85</v>
      </c>
      <c r="G124" s="24">
        <v>10</v>
      </c>
      <c r="H124" s="29">
        <v>103.09</v>
      </c>
      <c r="I124" s="29">
        <v>0.01</v>
      </c>
      <c r="J124" s="12" t="s">
        <v>530</v>
      </c>
    </row>
    <row r="125" spans="2:10" x14ac:dyDescent="0.25">
      <c r="B125" s="11" t="s">
        <v>654</v>
      </c>
      <c r="C125" s="53" t="s">
        <v>571</v>
      </c>
      <c r="D125" s="50" t="s">
        <v>655</v>
      </c>
      <c r="E125" s="9" t="s">
        <v>547</v>
      </c>
      <c r="F125" s="9" t="s">
        <v>48</v>
      </c>
      <c r="G125" s="24">
        <v>10</v>
      </c>
      <c r="H125" s="29">
        <v>101.34</v>
      </c>
      <c r="I125" s="29">
        <v>0.01</v>
      </c>
      <c r="J125" s="12" t="s">
        <v>530</v>
      </c>
    </row>
    <row r="126" spans="2:10" x14ac:dyDescent="0.25">
      <c r="B126" s="11" t="s">
        <v>2282</v>
      </c>
      <c r="C126" s="53" t="s">
        <v>625</v>
      </c>
      <c r="D126" s="50" t="s">
        <v>2283</v>
      </c>
      <c r="E126" s="9" t="s">
        <v>529</v>
      </c>
      <c r="F126" s="9" t="s">
        <v>48</v>
      </c>
      <c r="G126" s="24">
        <v>10</v>
      </c>
      <c r="H126" s="29">
        <v>100.96</v>
      </c>
      <c r="I126" s="29">
        <v>0.01</v>
      </c>
      <c r="J126" s="12" t="s">
        <v>530</v>
      </c>
    </row>
    <row r="127" spans="2:10" x14ac:dyDescent="0.25">
      <c r="B127" s="11" t="s">
        <v>1629</v>
      </c>
      <c r="C127" s="53" t="s">
        <v>571</v>
      </c>
      <c r="D127" s="50" t="s">
        <v>1630</v>
      </c>
      <c r="E127" s="9" t="s">
        <v>547</v>
      </c>
      <c r="F127" s="9" t="s">
        <v>48</v>
      </c>
      <c r="G127" s="24">
        <v>5</v>
      </c>
      <c r="H127" s="29">
        <v>50.74</v>
      </c>
      <c r="I127" s="29">
        <v>0.01</v>
      </c>
      <c r="J127" s="12" t="s">
        <v>530</v>
      </c>
    </row>
    <row r="128" spans="2:10" x14ac:dyDescent="0.25">
      <c r="B128" s="11" t="s">
        <v>2284</v>
      </c>
      <c r="C128" s="53" t="s">
        <v>1302</v>
      </c>
      <c r="D128" s="50" t="s">
        <v>2285</v>
      </c>
      <c r="E128" s="9" t="s">
        <v>547</v>
      </c>
      <c r="F128" s="9" t="s">
        <v>48</v>
      </c>
      <c r="G128" s="24">
        <v>5</v>
      </c>
      <c r="H128" s="29">
        <v>50.28</v>
      </c>
      <c r="I128" s="29">
        <v>0.01</v>
      </c>
      <c r="J128" s="12" t="s">
        <v>530</v>
      </c>
    </row>
    <row r="129" spans="2:10" x14ac:dyDescent="0.25">
      <c r="C129" s="56" t="s">
        <v>161</v>
      </c>
      <c r="D129" s="50"/>
      <c r="E129" s="9"/>
      <c r="F129" s="9"/>
      <c r="G129" s="24"/>
      <c r="H129" s="30">
        <v>664931.76</v>
      </c>
      <c r="I129" s="30">
        <v>73.790000000000006</v>
      </c>
      <c r="J129" s="12"/>
    </row>
    <row r="130" spans="2:10" x14ac:dyDescent="0.25">
      <c r="C130" s="53"/>
      <c r="D130" s="50"/>
      <c r="E130" s="9"/>
      <c r="F130" s="9"/>
      <c r="G130" s="24"/>
      <c r="H130" s="29"/>
      <c r="I130" s="29"/>
      <c r="J130" s="12"/>
    </row>
    <row r="131" spans="2:10" x14ac:dyDescent="0.25">
      <c r="C131" s="55" t="s">
        <v>7</v>
      </c>
      <c r="D131" s="50"/>
      <c r="E131" s="9"/>
      <c r="F131" s="9"/>
      <c r="G131" s="24"/>
      <c r="H131" s="29"/>
      <c r="I131" s="29"/>
      <c r="J131" s="12"/>
    </row>
    <row r="132" spans="2:10" x14ac:dyDescent="0.25">
      <c r="B132" s="11" t="s">
        <v>2069</v>
      </c>
      <c r="C132" s="53" t="s">
        <v>672</v>
      </c>
      <c r="D132" s="50" t="s">
        <v>2070</v>
      </c>
      <c r="E132" s="9" t="s">
        <v>599</v>
      </c>
      <c r="F132" s="9" t="s">
        <v>909</v>
      </c>
      <c r="G132" s="24">
        <v>150</v>
      </c>
      <c r="H132" s="29">
        <v>15053.31</v>
      </c>
      <c r="I132" s="29">
        <v>1.67</v>
      </c>
      <c r="J132" s="12" t="s">
        <v>530</v>
      </c>
    </row>
    <row r="133" spans="2:10" x14ac:dyDescent="0.25">
      <c r="B133" s="11" t="s">
        <v>2286</v>
      </c>
      <c r="C133" s="53" t="s">
        <v>1640</v>
      </c>
      <c r="D133" s="50" t="s">
        <v>2287</v>
      </c>
      <c r="E133" s="9" t="s">
        <v>547</v>
      </c>
      <c r="F133" s="9" t="s">
        <v>48</v>
      </c>
      <c r="G133" s="24">
        <v>1000</v>
      </c>
      <c r="H133" s="29">
        <v>10035.33</v>
      </c>
      <c r="I133" s="29">
        <v>1.1100000000000001</v>
      </c>
      <c r="J133" s="12" t="s">
        <v>530</v>
      </c>
    </row>
    <row r="134" spans="2:10" x14ac:dyDescent="0.25">
      <c r="B134" s="11" t="s">
        <v>2076</v>
      </c>
      <c r="C134" s="53" t="s">
        <v>2077</v>
      </c>
      <c r="D134" s="50" t="s">
        <v>2078</v>
      </c>
      <c r="E134" s="9" t="s">
        <v>547</v>
      </c>
      <c r="F134" s="9" t="s">
        <v>48</v>
      </c>
      <c r="G134" s="24">
        <v>500</v>
      </c>
      <c r="H134" s="29">
        <v>5013.41</v>
      </c>
      <c r="I134" s="29">
        <v>0.56000000000000005</v>
      </c>
      <c r="J134" s="12" t="s">
        <v>530</v>
      </c>
    </row>
    <row r="135" spans="2:10" x14ac:dyDescent="0.25">
      <c r="B135" s="11" t="s">
        <v>2288</v>
      </c>
      <c r="C135" s="53" t="s">
        <v>1640</v>
      </c>
      <c r="D135" s="50" t="s">
        <v>2289</v>
      </c>
      <c r="E135" s="9" t="s">
        <v>547</v>
      </c>
      <c r="F135" s="9" t="s">
        <v>48</v>
      </c>
      <c r="G135" s="24">
        <v>225</v>
      </c>
      <c r="H135" s="29">
        <v>2260.1999999999998</v>
      </c>
      <c r="I135" s="29">
        <v>0.25</v>
      </c>
      <c r="J135" s="12" t="s">
        <v>530</v>
      </c>
    </row>
    <row r="136" spans="2:10" x14ac:dyDescent="0.25">
      <c r="C136" s="56" t="s">
        <v>161</v>
      </c>
      <c r="D136" s="50"/>
      <c r="E136" s="9"/>
      <c r="F136" s="9"/>
      <c r="G136" s="24"/>
      <c r="H136" s="30">
        <v>32362.25</v>
      </c>
      <c r="I136" s="30">
        <v>3.59</v>
      </c>
      <c r="J136" s="12"/>
    </row>
    <row r="137" spans="2:10" x14ac:dyDescent="0.25">
      <c r="C137" s="53"/>
      <c r="D137" s="50"/>
      <c r="E137" s="9"/>
      <c r="F137" s="9"/>
      <c r="G137" s="24"/>
      <c r="H137" s="29"/>
      <c r="I137" s="29"/>
      <c r="J137" s="12"/>
    </row>
    <row r="138" spans="2:10" x14ac:dyDescent="0.25">
      <c r="C138" s="55" t="s">
        <v>8</v>
      </c>
      <c r="D138" s="50"/>
      <c r="E138" s="9"/>
      <c r="F138" s="9"/>
      <c r="G138" s="24"/>
      <c r="H138" s="29"/>
      <c r="I138" s="29"/>
      <c r="J138" s="12"/>
    </row>
    <row r="139" spans="2:10" x14ac:dyDescent="0.25">
      <c r="B139" s="11" t="s">
        <v>1648</v>
      </c>
      <c r="C139" s="53" t="s">
        <v>1649</v>
      </c>
      <c r="D139" s="50" t="s">
        <v>1650</v>
      </c>
      <c r="E139" s="9" t="s">
        <v>529</v>
      </c>
      <c r="F139" s="9" t="s">
        <v>813</v>
      </c>
      <c r="G139" s="24">
        <v>330</v>
      </c>
      <c r="H139" s="29">
        <v>3734.88</v>
      </c>
      <c r="I139" s="29">
        <v>0.41</v>
      </c>
      <c r="J139" s="12" t="s">
        <v>530</v>
      </c>
    </row>
    <row r="140" spans="2:10" x14ac:dyDescent="0.25">
      <c r="B140" s="11" t="s">
        <v>2097</v>
      </c>
      <c r="C140" s="53" t="s">
        <v>1649</v>
      </c>
      <c r="D140" s="50" t="s">
        <v>2098</v>
      </c>
      <c r="E140" s="9" t="s">
        <v>599</v>
      </c>
      <c r="F140" s="9" t="s">
        <v>813</v>
      </c>
      <c r="G140" s="24">
        <v>323</v>
      </c>
      <c r="H140" s="29">
        <v>3672.46</v>
      </c>
      <c r="I140" s="29">
        <v>0.41</v>
      </c>
      <c r="J140" s="12" t="s">
        <v>530</v>
      </c>
    </row>
    <row r="141" spans="2:10" x14ac:dyDescent="0.25">
      <c r="B141" s="11" t="s">
        <v>1670</v>
      </c>
      <c r="C141" s="53" t="s">
        <v>1649</v>
      </c>
      <c r="D141" s="50" t="s">
        <v>1671</v>
      </c>
      <c r="E141" s="9" t="s">
        <v>599</v>
      </c>
      <c r="F141" s="9" t="s">
        <v>813</v>
      </c>
      <c r="G141" s="24">
        <v>316</v>
      </c>
      <c r="H141" s="29">
        <v>3609.27</v>
      </c>
      <c r="I141" s="29">
        <v>0.4</v>
      </c>
      <c r="J141" s="12" t="s">
        <v>530</v>
      </c>
    </row>
    <row r="142" spans="2:10" x14ac:dyDescent="0.25">
      <c r="B142" s="11" t="s">
        <v>1668</v>
      </c>
      <c r="C142" s="53" t="s">
        <v>1649</v>
      </c>
      <c r="D142" s="50" t="s">
        <v>1669</v>
      </c>
      <c r="E142" s="9" t="s">
        <v>599</v>
      </c>
      <c r="F142" s="9" t="s">
        <v>813</v>
      </c>
      <c r="G142" s="24">
        <v>309</v>
      </c>
      <c r="H142" s="29">
        <v>3546.31</v>
      </c>
      <c r="I142" s="29">
        <v>0.39</v>
      </c>
      <c r="J142" s="12" t="s">
        <v>530</v>
      </c>
    </row>
    <row r="143" spans="2:10" x14ac:dyDescent="0.25">
      <c r="B143" s="11" t="s">
        <v>1651</v>
      </c>
      <c r="C143" s="53" t="s">
        <v>1649</v>
      </c>
      <c r="D143" s="50" t="s">
        <v>1652</v>
      </c>
      <c r="E143" s="9" t="s">
        <v>599</v>
      </c>
      <c r="F143" s="9" t="s">
        <v>813</v>
      </c>
      <c r="G143" s="24">
        <v>303</v>
      </c>
      <c r="H143" s="29">
        <v>3486.51</v>
      </c>
      <c r="I143" s="29">
        <v>0.39</v>
      </c>
      <c r="J143" s="12" t="s">
        <v>530</v>
      </c>
    </row>
    <row r="144" spans="2:10" x14ac:dyDescent="0.25">
      <c r="B144" s="11" t="s">
        <v>1657</v>
      </c>
      <c r="C144" s="53" t="s">
        <v>1649</v>
      </c>
      <c r="D144" s="50" t="s">
        <v>1658</v>
      </c>
      <c r="E144" s="9" t="s">
        <v>599</v>
      </c>
      <c r="F144" s="9" t="s">
        <v>813</v>
      </c>
      <c r="G144" s="24">
        <v>297</v>
      </c>
      <c r="H144" s="29">
        <v>3431.38</v>
      </c>
      <c r="I144" s="29">
        <v>0.38</v>
      </c>
      <c r="J144" s="12" t="s">
        <v>530</v>
      </c>
    </row>
    <row r="145" spans="2:10" x14ac:dyDescent="0.25">
      <c r="B145" s="11" t="s">
        <v>1666</v>
      </c>
      <c r="C145" s="53" t="s">
        <v>1120</v>
      </c>
      <c r="D145" s="50" t="s">
        <v>1667</v>
      </c>
      <c r="E145" s="9" t="s">
        <v>599</v>
      </c>
      <c r="F145" s="9" t="s">
        <v>394</v>
      </c>
      <c r="G145" s="24">
        <v>231</v>
      </c>
      <c r="H145" s="29">
        <v>2672.85</v>
      </c>
      <c r="I145" s="29">
        <v>0.3</v>
      </c>
      <c r="J145" s="12" t="s">
        <v>530</v>
      </c>
    </row>
    <row r="146" spans="2:10" x14ac:dyDescent="0.25">
      <c r="B146" s="11" t="s">
        <v>1653</v>
      </c>
      <c r="C146" s="53" t="s">
        <v>1120</v>
      </c>
      <c r="D146" s="50" t="s">
        <v>1654</v>
      </c>
      <c r="E146" s="9" t="s">
        <v>599</v>
      </c>
      <c r="F146" s="9" t="s">
        <v>394</v>
      </c>
      <c r="G146" s="24">
        <v>224</v>
      </c>
      <c r="H146" s="29">
        <v>2612.5100000000002</v>
      </c>
      <c r="I146" s="29">
        <v>0.28999999999999998</v>
      </c>
      <c r="J146" s="12" t="s">
        <v>530</v>
      </c>
    </row>
    <row r="147" spans="2:10" x14ac:dyDescent="0.25">
      <c r="B147" s="11" t="s">
        <v>2095</v>
      </c>
      <c r="C147" s="53" t="s">
        <v>1120</v>
      </c>
      <c r="D147" s="50" t="s">
        <v>2096</v>
      </c>
      <c r="E147" s="9" t="s">
        <v>599</v>
      </c>
      <c r="F147" s="9" t="s">
        <v>394</v>
      </c>
      <c r="G147" s="24">
        <v>218</v>
      </c>
      <c r="H147" s="29">
        <v>2558.04</v>
      </c>
      <c r="I147" s="29">
        <v>0.28000000000000003</v>
      </c>
      <c r="J147" s="12" t="s">
        <v>530</v>
      </c>
    </row>
    <row r="148" spans="2:10" x14ac:dyDescent="0.25">
      <c r="C148" s="56" t="s">
        <v>161</v>
      </c>
      <c r="D148" s="50"/>
      <c r="E148" s="9"/>
      <c r="F148" s="9"/>
      <c r="G148" s="24"/>
      <c r="H148" s="30">
        <v>29324.21</v>
      </c>
      <c r="I148" s="30">
        <v>3.25</v>
      </c>
      <c r="J148" s="12"/>
    </row>
    <row r="149" spans="2:10" x14ac:dyDescent="0.25">
      <c r="C149" s="53"/>
      <c r="D149" s="50"/>
      <c r="E149" s="9"/>
      <c r="F149" s="9"/>
      <c r="G149" s="24"/>
      <c r="H149" s="29"/>
      <c r="I149" s="29"/>
      <c r="J149" s="12"/>
    </row>
    <row r="150" spans="2:10" x14ac:dyDescent="0.25">
      <c r="C150" s="55" t="s">
        <v>9</v>
      </c>
      <c r="D150" s="50"/>
      <c r="E150" s="9"/>
      <c r="F150" s="9"/>
      <c r="G150" s="24"/>
      <c r="H150" s="29"/>
      <c r="I150" s="29"/>
      <c r="J150" s="12"/>
    </row>
    <row r="151" spans="2:10" x14ac:dyDescent="0.25">
      <c r="B151" s="11" t="s">
        <v>721</v>
      </c>
      <c r="C151" s="53" t="s">
        <v>722</v>
      </c>
      <c r="D151" s="50" t="s">
        <v>723</v>
      </c>
      <c r="E151" s="9" t="s">
        <v>720</v>
      </c>
      <c r="F151" s="9"/>
      <c r="G151" s="24">
        <v>35000000</v>
      </c>
      <c r="H151" s="29">
        <v>36463.279999999999</v>
      </c>
      <c r="I151" s="29">
        <v>4.04</v>
      </c>
      <c r="J151" s="12"/>
    </row>
    <row r="152" spans="2:10" x14ac:dyDescent="0.25">
      <c r="B152" s="11" t="s">
        <v>717</v>
      </c>
      <c r="C152" s="53" t="s">
        <v>718</v>
      </c>
      <c r="D152" s="50" t="s">
        <v>719</v>
      </c>
      <c r="E152" s="9" t="s">
        <v>720</v>
      </c>
      <c r="F152" s="9"/>
      <c r="G152" s="24">
        <v>15000000</v>
      </c>
      <c r="H152" s="29">
        <v>14961.92</v>
      </c>
      <c r="I152" s="29">
        <v>1.66</v>
      </c>
      <c r="J152" s="12"/>
    </row>
    <row r="153" spans="2:10" x14ac:dyDescent="0.25">
      <c r="B153" s="11" t="s">
        <v>1809</v>
      </c>
      <c r="C153" s="53" t="s">
        <v>1810</v>
      </c>
      <c r="D153" s="50" t="s">
        <v>1811</v>
      </c>
      <c r="E153" s="9" t="s">
        <v>720</v>
      </c>
      <c r="F153" s="9"/>
      <c r="G153" s="24">
        <v>14000000</v>
      </c>
      <c r="H153" s="29">
        <v>14371.06</v>
      </c>
      <c r="I153" s="29">
        <v>1.59</v>
      </c>
      <c r="J153" s="12"/>
    </row>
    <row r="154" spans="2:10" x14ac:dyDescent="0.25">
      <c r="B154" s="11" t="s">
        <v>2290</v>
      </c>
      <c r="C154" s="53" t="s">
        <v>2291</v>
      </c>
      <c r="D154" s="50" t="s">
        <v>2292</v>
      </c>
      <c r="E154" s="9" t="s">
        <v>720</v>
      </c>
      <c r="F154" s="9"/>
      <c r="G154" s="24">
        <v>6500000</v>
      </c>
      <c r="H154" s="29">
        <v>6770.83</v>
      </c>
      <c r="I154" s="29">
        <v>0.75</v>
      </c>
      <c r="J154" s="12"/>
    </row>
    <row r="155" spans="2:10" x14ac:dyDescent="0.25">
      <c r="C155" s="56" t="s">
        <v>161</v>
      </c>
      <c r="D155" s="50"/>
      <c r="E155" s="9"/>
      <c r="F155" s="9"/>
      <c r="G155" s="24"/>
      <c r="H155" s="30">
        <v>72567.09</v>
      </c>
      <c r="I155" s="30">
        <v>8.0399999999999991</v>
      </c>
      <c r="J155" s="12"/>
    </row>
    <row r="156" spans="2:10" x14ac:dyDescent="0.25">
      <c r="C156" s="53"/>
      <c r="D156" s="50"/>
      <c r="E156" s="9"/>
      <c r="F156" s="9"/>
      <c r="G156" s="24"/>
      <c r="H156" s="29"/>
      <c r="I156" s="29"/>
      <c r="J156" s="12"/>
    </row>
    <row r="157" spans="2:10" x14ac:dyDescent="0.25">
      <c r="C157" s="55" t="s">
        <v>10</v>
      </c>
      <c r="D157" s="50"/>
      <c r="E157" s="9"/>
      <c r="F157" s="9"/>
      <c r="G157" s="24"/>
      <c r="H157" s="29"/>
      <c r="I157" s="29"/>
      <c r="J157" s="12"/>
    </row>
    <row r="158" spans="2:10" x14ac:dyDescent="0.25">
      <c r="B158" s="11" t="s">
        <v>2293</v>
      </c>
      <c r="C158" s="53" t="s">
        <v>2294</v>
      </c>
      <c r="D158" s="50" t="s">
        <v>2295</v>
      </c>
      <c r="E158" s="9" t="s">
        <v>720</v>
      </c>
      <c r="F158" s="9"/>
      <c r="G158" s="24">
        <v>17500000</v>
      </c>
      <c r="H158" s="29">
        <v>18378.82</v>
      </c>
      <c r="I158" s="29">
        <v>2.04</v>
      </c>
      <c r="J158" s="12"/>
    </row>
    <row r="159" spans="2:10" x14ac:dyDescent="0.25">
      <c r="B159" s="11" t="s">
        <v>2296</v>
      </c>
      <c r="C159" s="53" t="s">
        <v>2297</v>
      </c>
      <c r="D159" s="50" t="s">
        <v>2298</v>
      </c>
      <c r="E159" s="9" t="s">
        <v>720</v>
      </c>
      <c r="F159" s="9"/>
      <c r="G159" s="24">
        <v>10000000</v>
      </c>
      <c r="H159" s="29">
        <v>10025.73</v>
      </c>
      <c r="I159" s="29">
        <v>1.1100000000000001</v>
      </c>
      <c r="J159" s="12"/>
    </row>
    <row r="160" spans="2:10" x14ac:dyDescent="0.25">
      <c r="B160" s="11" t="s">
        <v>2299</v>
      </c>
      <c r="C160" s="53" t="s">
        <v>2300</v>
      </c>
      <c r="D160" s="50" t="s">
        <v>2301</v>
      </c>
      <c r="E160" s="9" t="s">
        <v>720</v>
      </c>
      <c r="F160" s="9"/>
      <c r="G160" s="24">
        <v>2000000</v>
      </c>
      <c r="H160" s="29">
        <v>2005.43</v>
      </c>
      <c r="I160" s="29">
        <v>0.22</v>
      </c>
      <c r="J160" s="12"/>
    </row>
    <row r="161" spans="1:10" x14ac:dyDescent="0.25">
      <c r="B161" s="11" t="s">
        <v>2302</v>
      </c>
      <c r="C161" s="53" t="s">
        <v>2303</v>
      </c>
      <c r="D161" s="50" t="s">
        <v>2304</v>
      </c>
      <c r="E161" s="9" t="s">
        <v>720</v>
      </c>
      <c r="F161" s="9"/>
      <c r="G161" s="24">
        <v>100000</v>
      </c>
      <c r="H161" s="29">
        <v>101.33</v>
      </c>
      <c r="I161" s="29">
        <v>0.01</v>
      </c>
      <c r="J161" s="12"/>
    </row>
    <row r="162" spans="1:10" x14ac:dyDescent="0.25">
      <c r="C162" s="56" t="s">
        <v>161</v>
      </c>
      <c r="D162" s="50"/>
      <c r="E162" s="9"/>
      <c r="F162" s="9"/>
      <c r="G162" s="24"/>
      <c r="H162" s="30">
        <v>30511.31</v>
      </c>
      <c r="I162" s="30">
        <v>3.38</v>
      </c>
      <c r="J162" s="12"/>
    </row>
    <row r="163" spans="1:10" x14ac:dyDescent="0.25">
      <c r="C163" s="53"/>
      <c r="D163" s="50"/>
      <c r="E163" s="9"/>
      <c r="F163" s="9"/>
      <c r="G163" s="24"/>
      <c r="H163" s="29"/>
      <c r="I163" s="29"/>
      <c r="J163" s="12"/>
    </row>
    <row r="164" spans="1:10" x14ac:dyDescent="0.25">
      <c r="A164" s="15"/>
      <c r="B164" s="33"/>
      <c r="C164" s="54" t="s">
        <v>11</v>
      </c>
      <c r="D164" s="50"/>
      <c r="E164" s="9"/>
      <c r="F164" s="9"/>
      <c r="G164" s="24"/>
      <c r="H164" s="29"/>
      <c r="I164" s="29"/>
      <c r="J164" s="12"/>
    </row>
    <row r="165" spans="1:10" x14ac:dyDescent="0.25">
      <c r="A165" s="33"/>
      <c r="B165" s="33"/>
      <c r="C165" s="54" t="s">
        <v>13</v>
      </c>
      <c r="D165" s="50"/>
      <c r="E165" s="9"/>
      <c r="F165" s="9"/>
      <c r="G165" s="24"/>
      <c r="H165" s="29" t="s">
        <v>2</v>
      </c>
      <c r="I165" s="29" t="s">
        <v>2</v>
      </c>
      <c r="J165" s="12"/>
    </row>
    <row r="166" spans="1:10" x14ac:dyDescent="0.25">
      <c r="A166" s="33"/>
      <c r="B166" s="33"/>
      <c r="C166" s="54"/>
      <c r="D166" s="50"/>
      <c r="E166" s="9"/>
      <c r="F166" s="9"/>
      <c r="G166" s="24"/>
      <c r="H166" s="29"/>
      <c r="I166" s="29"/>
      <c r="J166" s="12"/>
    </row>
    <row r="167" spans="1:10" x14ac:dyDescent="0.25">
      <c r="C167" s="55" t="s">
        <v>14</v>
      </c>
      <c r="D167" s="50"/>
      <c r="E167" s="9"/>
      <c r="F167" s="9"/>
      <c r="G167" s="24"/>
      <c r="H167" s="29"/>
      <c r="I167" s="29"/>
      <c r="J167" s="12"/>
    </row>
    <row r="168" spans="1:10" x14ac:dyDescent="0.25">
      <c r="B168" s="11" t="s">
        <v>1702</v>
      </c>
      <c r="C168" s="53" t="s">
        <v>609</v>
      </c>
      <c r="D168" s="50" t="s">
        <v>1703</v>
      </c>
      <c r="E168" s="9" t="s">
        <v>1010</v>
      </c>
      <c r="F168" s="9" t="s">
        <v>40</v>
      </c>
      <c r="G168" s="24">
        <v>10000</v>
      </c>
      <c r="H168" s="29">
        <v>9751.57</v>
      </c>
      <c r="I168" s="29">
        <v>1.08</v>
      </c>
      <c r="J168" s="12" t="s">
        <v>530</v>
      </c>
    </row>
    <row r="169" spans="1:10" x14ac:dyDescent="0.25">
      <c r="B169" s="11" t="s">
        <v>1378</v>
      </c>
      <c r="C169" s="53" t="s">
        <v>1379</v>
      </c>
      <c r="D169" s="50" t="s">
        <v>1380</v>
      </c>
      <c r="E169" s="9" t="s">
        <v>1096</v>
      </c>
      <c r="F169" s="9" t="s">
        <v>40</v>
      </c>
      <c r="G169" s="24">
        <v>5000</v>
      </c>
      <c r="H169" s="29">
        <v>4868.8</v>
      </c>
      <c r="I169" s="29">
        <v>0.54</v>
      </c>
      <c r="J169" s="12" t="s">
        <v>530</v>
      </c>
    </row>
    <row r="170" spans="1:10" x14ac:dyDescent="0.25">
      <c r="C170" s="56" t="s">
        <v>161</v>
      </c>
      <c r="D170" s="50"/>
      <c r="E170" s="9"/>
      <c r="F170" s="9"/>
      <c r="G170" s="24"/>
      <c r="H170" s="30">
        <v>14620.37</v>
      </c>
      <c r="I170" s="30">
        <v>1.62</v>
      </c>
      <c r="J170" s="12"/>
    </row>
    <row r="171" spans="1:10" x14ac:dyDescent="0.25">
      <c r="C171" s="53"/>
      <c r="D171" s="50"/>
      <c r="E171" s="9"/>
      <c r="F171" s="9"/>
      <c r="G171" s="24"/>
      <c r="H171" s="29"/>
      <c r="I171" s="29"/>
      <c r="J171" s="12"/>
    </row>
    <row r="172" spans="1:10" x14ac:dyDescent="0.25">
      <c r="C172" s="56" t="s">
        <v>15</v>
      </c>
      <c r="D172" s="50"/>
      <c r="E172" s="9"/>
      <c r="F172" s="9"/>
      <c r="G172" s="24"/>
      <c r="H172" s="29" t="s">
        <v>2</v>
      </c>
      <c r="I172" s="29" t="s">
        <v>2</v>
      </c>
      <c r="J172" s="12"/>
    </row>
    <row r="173" spans="1:10" x14ac:dyDescent="0.25">
      <c r="C173" s="53"/>
      <c r="D173" s="50"/>
      <c r="E173" s="9"/>
      <c r="F173" s="9"/>
      <c r="G173" s="24"/>
      <c r="H173" s="29"/>
      <c r="I173" s="29"/>
      <c r="J173" s="12"/>
    </row>
    <row r="174" spans="1:10" x14ac:dyDescent="0.25">
      <c r="C174" s="56" t="s">
        <v>16</v>
      </c>
      <c r="D174" s="50"/>
      <c r="E174" s="9"/>
      <c r="F174" s="9"/>
      <c r="G174" s="24"/>
      <c r="H174" s="29" t="s">
        <v>2</v>
      </c>
      <c r="I174" s="29" t="s">
        <v>2</v>
      </c>
      <c r="J174" s="12"/>
    </row>
    <row r="175" spans="1:10" x14ac:dyDescent="0.25">
      <c r="C175" s="53"/>
      <c r="D175" s="50"/>
      <c r="E175" s="9"/>
      <c r="F175" s="9"/>
      <c r="G175" s="24"/>
      <c r="H175" s="29"/>
      <c r="I175" s="29"/>
      <c r="J175" s="12"/>
    </row>
    <row r="176" spans="1:10" x14ac:dyDescent="0.25">
      <c r="A176" s="15"/>
      <c r="B176" s="33"/>
      <c r="C176" s="54" t="s">
        <v>17</v>
      </c>
      <c r="D176" s="50"/>
      <c r="E176" s="9"/>
      <c r="F176" s="9"/>
      <c r="G176" s="24"/>
      <c r="H176" s="29"/>
      <c r="I176" s="29"/>
      <c r="J176" s="12"/>
    </row>
    <row r="177" spans="1:10" x14ac:dyDescent="0.25">
      <c r="A177" s="33"/>
      <c r="B177" s="33"/>
      <c r="C177" s="54" t="s">
        <v>18</v>
      </c>
      <c r="D177" s="50"/>
      <c r="E177" s="9"/>
      <c r="F177" s="9"/>
      <c r="G177" s="24"/>
      <c r="H177" s="29" t="s">
        <v>2</v>
      </c>
      <c r="I177" s="29" t="s">
        <v>2</v>
      </c>
      <c r="J177" s="12"/>
    </row>
    <row r="178" spans="1:10" x14ac:dyDescent="0.25">
      <c r="A178" s="33"/>
      <c r="B178" s="33"/>
      <c r="C178" s="54"/>
      <c r="D178" s="50"/>
      <c r="E178" s="9"/>
      <c r="F178" s="9"/>
      <c r="G178" s="24"/>
      <c r="H178" s="29"/>
      <c r="I178" s="29"/>
      <c r="J178" s="12"/>
    </row>
    <row r="179" spans="1:10" x14ac:dyDescent="0.25">
      <c r="A179" s="33"/>
      <c r="B179" s="33"/>
      <c r="C179" s="54" t="s">
        <v>19</v>
      </c>
      <c r="D179" s="50"/>
      <c r="E179" s="9"/>
      <c r="F179" s="9"/>
      <c r="G179" s="24"/>
      <c r="H179" s="29" t="s">
        <v>2</v>
      </c>
      <c r="I179" s="29" t="s">
        <v>2</v>
      </c>
      <c r="J179" s="12"/>
    </row>
    <row r="180" spans="1:10" x14ac:dyDescent="0.25">
      <c r="A180" s="33"/>
      <c r="B180" s="33"/>
      <c r="C180" s="54"/>
      <c r="D180" s="50"/>
      <c r="E180" s="9"/>
      <c r="F180" s="9"/>
      <c r="G180" s="24"/>
      <c r="H180" s="29"/>
      <c r="I180" s="29"/>
      <c r="J180" s="12"/>
    </row>
    <row r="181" spans="1:10" x14ac:dyDescent="0.25">
      <c r="A181" s="33"/>
      <c r="B181" s="33"/>
      <c r="C181" s="54" t="s">
        <v>20</v>
      </c>
      <c r="D181" s="50"/>
      <c r="E181" s="9"/>
      <c r="F181" s="9"/>
      <c r="G181" s="24"/>
      <c r="H181" s="29" t="s">
        <v>2</v>
      </c>
      <c r="I181" s="29" t="s">
        <v>2</v>
      </c>
      <c r="J181" s="12"/>
    </row>
    <row r="182" spans="1:10" x14ac:dyDescent="0.25">
      <c r="A182" s="33"/>
      <c r="B182" s="33"/>
      <c r="C182" s="54"/>
      <c r="D182" s="50"/>
      <c r="E182" s="9"/>
      <c r="F182" s="9"/>
      <c r="G182" s="24"/>
      <c r="H182" s="29"/>
      <c r="I182" s="29"/>
      <c r="J182" s="12"/>
    </row>
    <row r="183" spans="1:10" x14ac:dyDescent="0.25">
      <c r="A183" s="33"/>
      <c r="B183" s="33"/>
      <c r="C183" s="54" t="s">
        <v>21</v>
      </c>
      <c r="D183" s="50"/>
      <c r="E183" s="9"/>
      <c r="F183" s="9"/>
      <c r="G183" s="24"/>
      <c r="H183" s="29" t="s">
        <v>2</v>
      </c>
      <c r="I183" s="29" t="s">
        <v>2</v>
      </c>
      <c r="J183" s="12"/>
    </row>
    <row r="184" spans="1:10" x14ac:dyDescent="0.25">
      <c r="A184" s="33"/>
      <c r="B184" s="33"/>
      <c r="C184" s="54"/>
      <c r="D184" s="50"/>
      <c r="E184" s="9"/>
      <c r="F184" s="9"/>
      <c r="G184" s="24"/>
      <c r="H184" s="29"/>
      <c r="I184" s="29"/>
      <c r="J184" s="12"/>
    </row>
    <row r="185" spans="1:10" x14ac:dyDescent="0.25">
      <c r="C185" s="55" t="s">
        <v>22</v>
      </c>
      <c r="D185" s="50"/>
      <c r="E185" s="9"/>
      <c r="F185" s="9"/>
      <c r="G185" s="24"/>
      <c r="H185" s="29"/>
      <c r="I185" s="29"/>
      <c r="J185" s="12"/>
    </row>
    <row r="186" spans="1:10" x14ac:dyDescent="0.25">
      <c r="B186" s="11" t="s">
        <v>174</v>
      </c>
      <c r="C186" s="53" t="s">
        <v>175</v>
      </c>
      <c r="D186" s="50"/>
      <c r="E186" s="9"/>
      <c r="F186" s="9"/>
      <c r="G186" s="24"/>
      <c r="H186" s="29">
        <v>20278.07</v>
      </c>
      <c r="I186" s="29">
        <v>2.25</v>
      </c>
      <c r="J186" s="12"/>
    </row>
    <row r="187" spans="1:10" x14ac:dyDescent="0.25">
      <c r="C187" s="56" t="s">
        <v>161</v>
      </c>
      <c r="D187" s="50"/>
      <c r="E187" s="9"/>
      <c r="F187" s="9"/>
      <c r="G187" s="24"/>
      <c r="H187" s="30">
        <v>20278.07</v>
      </c>
      <c r="I187" s="30">
        <v>2.25</v>
      </c>
      <c r="J187" s="12"/>
    </row>
    <row r="188" spans="1:10" x14ac:dyDescent="0.25">
      <c r="C188" s="53"/>
      <c r="D188" s="50"/>
      <c r="E188" s="9"/>
      <c r="F188" s="9"/>
      <c r="G188" s="24"/>
      <c r="H188" s="29"/>
      <c r="I188" s="29"/>
      <c r="J188" s="12"/>
    </row>
    <row r="189" spans="1:10" x14ac:dyDescent="0.25">
      <c r="A189" s="15"/>
      <c r="B189" s="33"/>
      <c r="C189" s="54" t="s">
        <v>23</v>
      </c>
      <c r="D189" s="50"/>
      <c r="E189" s="9"/>
      <c r="F189" s="9"/>
      <c r="G189" s="24"/>
      <c r="H189" s="29"/>
      <c r="I189" s="29"/>
      <c r="J189" s="12"/>
    </row>
    <row r="190" spans="1:10" x14ac:dyDescent="0.25">
      <c r="A190" s="33"/>
      <c r="B190" s="33"/>
      <c r="C190" s="57" t="s">
        <v>3687</v>
      </c>
      <c r="D190" s="50"/>
      <c r="E190" s="9"/>
      <c r="F190" s="9"/>
      <c r="G190" s="24"/>
      <c r="H190" s="29" t="s">
        <v>2</v>
      </c>
      <c r="I190" s="29" t="s">
        <v>2</v>
      </c>
      <c r="J190" s="12"/>
    </row>
    <row r="191" spans="1:10" x14ac:dyDescent="0.25">
      <c r="B191" s="11"/>
      <c r="C191" s="53" t="s">
        <v>176</v>
      </c>
      <c r="D191" s="50"/>
      <c r="E191" s="9"/>
      <c r="F191" s="9"/>
      <c r="G191" s="24"/>
      <c r="H191" s="29">
        <v>37093.129999999997</v>
      </c>
      <c r="I191" s="29">
        <v>4.08</v>
      </c>
      <c r="J191" s="12"/>
    </row>
    <row r="192" spans="1:10" x14ac:dyDescent="0.25">
      <c r="C192" s="56" t="s">
        <v>161</v>
      </c>
      <c r="D192" s="50"/>
      <c r="E192" s="9"/>
      <c r="F192" s="9"/>
      <c r="G192" s="24"/>
      <c r="H192" s="30">
        <v>37093.129999999997</v>
      </c>
      <c r="I192" s="30">
        <v>4.08</v>
      </c>
      <c r="J192" s="12"/>
    </row>
    <row r="193" spans="3:10" x14ac:dyDescent="0.25">
      <c r="C193" s="53"/>
      <c r="D193" s="50"/>
      <c r="E193" s="9"/>
      <c r="F193" s="9"/>
      <c r="G193" s="24"/>
      <c r="H193" s="29"/>
      <c r="I193" s="29"/>
      <c r="J193" s="12"/>
    </row>
    <row r="194" spans="3:10" x14ac:dyDescent="0.25">
      <c r="C194" s="58" t="s">
        <v>177</v>
      </c>
      <c r="D194" s="51"/>
      <c r="E194" s="6"/>
      <c r="F194" s="7"/>
      <c r="G194" s="25"/>
      <c r="H194" s="31">
        <v>901688.19</v>
      </c>
      <c r="I194" s="31">
        <f>SUMIFS(I:I,C:C,"Total")</f>
        <v>100.00000000000001</v>
      </c>
      <c r="J194" s="8"/>
    </row>
    <row r="197" spans="3:10" x14ac:dyDescent="0.25">
      <c r="C197" s="1" t="s">
        <v>178</v>
      </c>
    </row>
    <row r="198" spans="3:10" x14ac:dyDescent="0.25">
      <c r="C198" s="2" t="s">
        <v>179</v>
      </c>
    </row>
    <row r="199" spans="3:10" x14ac:dyDescent="0.25">
      <c r="C199" s="2" t="s">
        <v>180</v>
      </c>
    </row>
    <row r="200" spans="3:10" x14ac:dyDescent="0.25">
      <c r="C20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J6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2305</v>
      </c>
      <c r="J2" s="34" t="s">
        <v>3592</v>
      </c>
    </row>
    <row r="3" spans="1:10" ht="16.5" x14ac:dyDescent="0.3">
      <c r="C3" s="1" t="s">
        <v>26</v>
      </c>
      <c r="D3" s="26" t="s">
        <v>2306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C16" s="56" t="s">
        <v>5</v>
      </c>
      <c r="D16" s="50"/>
      <c r="E16" s="9"/>
      <c r="F16" s="9"/>
      <c r="G16" s="24"/>
      <c r="H16" s="29"/>
      <c r="I16" s="29"/>
      <c r="J16" s="12"/>
    </row>
    <row r="17" spans="3:10" x14ac:dyDescent="0.25">
      <c r="C17" s="53"/>
      <c r="D17" s="50"/>
      <c r="E17" s="9"/>
      <c r="F17" s="9"/>
      <c r="G17" s="24"/>
      <c r="H17" s="29"/>
      <c r="I17" s="29"/>
      <c r="J17" s="12"/>
    </row>
    <row r="18" spans="3:10" x14ac:dyDescent="0.25">
      <c r="C18" s="56" t="s">
        <v>6</v>
      </c>
      <c r="D18" s="50"/>
      <c r="E18" s="9"/>
      <c r="F18" s="9"/>
      <c r="G18" s="24"/>
      <c r="H18" s="29" t="s">
        <v>2</v>
      </c>
      <c r="I18" s="29" t="s">
        <v>2</v>
      </c>
      <c r="J18" s="12"/>
    </row>
    <row r="19" spans="3:10" x14ac:dyDescent="0.25">
      <c r="C19" s="53"/>
      <c r="D19" s="50"/>
      <c r="E19" s="9"/>
      <c r="F19" s="9"/>
      <c r="G19" s="24"/>
      <c r="H19" s="29"/>
      <c r="I19" s="29"/>
      <c r="J19" s="12"/>
    </row>
    <row r="20" spans="3:10" x14ac:dyDescent="0.25">
      <c r="C20" s="56" t="s">
        <v>7</v>
      </c>
      <c r="D20" s="50"/>
      <c r="E20" s="9"/>
      <c r="F20" s="9"/>
      <c r="G20" s="24"/>
      <c r="H20" s="29" t="s">
        <v>2</v>
      </c>
      <c r="I20" s="29" t="s">
        <v>2</v>
      </c>
      <c r="J20" s="12"/>
    </row>
    <row r="21" spans="3:10" x14ac:dyDescent="0.25">
      <c r="C21" s="53"/>
      <c r="D21" s="50"/>
      <c r="E21" s="9"/>
      <c r="F21" s="9"/>
      <c r="G21" s="24"/>
      <c r="H21" s="29"/>
      <c r="I21" s="29"/>
      <c r="J21" s="12"/>
    </row>
    <row r="22" spans="3:10" x14ac:dyDescent="0.25">
      <c r="C22" s="56" t="s">
        <v>8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3:10" x14ac:dyDescent="0.25">
      <c r="C23" s="53"/>
      <c r="D23" s="50"/>
      <c r="E23" s="9"/>
      <c r="F23" s="9"/>
      <c r="G23" s="24"/>
      <c r="H23" s="29"/>
      <c r="I23" s="29"/>
      <c r="J23" s="12"/>
    </row>
    <row r="24" spans="3:10" x14ac:dyDescent="0.25">
      <c r="C24" s="56" t="s">
        <v>9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3:10" x14ac:dyDescent="0.25">
      <c r="C25" s="53"/>
      <c r="D25" s="50"/>
      <c r="E25" s="9"/>
      <c r="F25" s="9"/>
      <c r="G25" s="24"/>
      <c r="H25" s="29"/>
      <c r="I25" s="29"/>
      <c r="J25" s="12"/>
    </row>
    <row r="26" spans="3:10" x14ac:dyDescent="0.25">
      <c r="C26" s="56" t="s">
        <v>10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3:10" x14ac:dyDescent="0.25">
      <c r="C27" s="53"/>
      <c r="D27" s="50"/>
      <c r="E27" s="9"/>
      <c r="F27" s="9"/>
      <c r="G27" s="24"/>
      <c r="H27" s="29"/>
      <c r="I27" s="29"/>
      <c r="J27" s="12"/>
    </row>
    <row r="28" spans="3:10" x14ac:dyDescent="0.25">
      <c r="C28" s="56" t="s">
        <v>11</v>
      </c>
      <c r="D28" s="50"/>
      <c r="E28" s="9"/>
      <c r="F28" s="9"/>
      <c r="G28" s="24"/>
      <c r="H28" s="29"/>
      <c r="I28" s="29"/>
      <c r="J28" s="12"/>
    </row>
    <row r="29" spans="3:10" x14ac:dyDescent="0.25">
      <c r="C29" s="53"/>
      <c r="D29" s="50"/>
      <c r="E29" s="9"/>
      <c r="F29" s="9"/>
      <c r="G29" s="24"/>
      <c r="H29" s="29"/>
      <c r="I29" s="29"/>
      <c r="J29" s="12"/>
    </row>
    <row r="30" spans="3:10" x14ac:dyDescent="0.25">
      <c r="C30" s="56" t="s">
        <v>13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3:10" x14ac:dyDescent="0.25">
      <c r="C31" s="53"/>
      <c r="D31" s="50"/>
      <c r="E31" s="9"/>
      <c r="F31" s="9"/>
      <c r="G31" s="24"/>
      <c r="H31" s="29"/>
      <c r="I31" s="29"/>
      <c r="J31" s="12"/>
    </row>
    <row r="32" spans="3:10" x14ac:dyDescent="0.25">
      <c r="C32" s="56" t="s">
        <v>14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15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16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A38" s="15"/>
      <c r="B38" s="33"/>
      <c r="C38" s="54" t="s">
        <v>17</v>
      </c>
      <c r="D38" s="50"/>
      <c r="E38" s="9"/>
      <c r="F38" s="9"/>
      <c r="G38" s="24"/>
      <c r="H38" s="29"/>
      <c r="I38" s="29"/>
      <c r="J38" s="12"/>
    </row>
    <row r="39" spans="1:10" x14ac:dyDescent="0.25">
      <c r="A39" s="33"/>
      <c r="B39" s="33"/>
      <c r="C39" s="54" t="s">
        <v>18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A40" s="33"/>
      <c r="B40" s="33"/>
      <c r="C40" s="54"/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19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1897</v>
      </c>
      <c r="C42" s="53" t="s">
        <v>1898</v>
      </c>
      <c r="D42" s="50" t="s">
        <v>1899</v>
      </c>
      <c r="E42" s="9"/>
      <c r="F42" s="9"/>
      <c r="G42" s="24">
        <v>2062</v>
      </c>
      <c r="H42" s="29">
        <v>78269.11</v>
      </c>
      <c r="I42" s="29">
        <v>99.89</v>
      </c>
      <c r="J42" s="12"/>
    </row>
    <row r="43" spans="1:10" x14ac:dyDescent="0.25">
      <c r="C43" s="56" t="s">
        <v>161</v>
      </c>
      <c r="D43" s="50"/>
      <c r="E43" s="9"/>
      <c r="F43" s="9"/>
      <c r="G43" s="24"/>
      <c r="H43" s="30">
        <v>78269.11</v>
      </c>
      <c r="I43" s="30">
        <v>99.89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C45" s="56" t="s">
        <v>20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C46" s="53"/>
      <c r="D46" s="50"/>
      <c r="E46" s="9"/>
      <c r="F46" s="9"/>
      <c r="G46" s="24"/>
      <c r="H46" s="29"/>
      <c r="I46" s="29"/>
      <c r="J46" s="12"/>
    </row>
    <row r="47" spans="1:10" x14ac:dyDescent="0.25">
      <c r="C47" s="56" t="s">
        <v>21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5" t="s">
        <v>22</v>
      </c>
      <c r="D49" s="50"/>
      <c r="E49" s="9"/>
      <c r="F49" s="9"/>
      <c r="G49" s="24"/>
      <c r="H49" s="29"/>
      <c r="I49" s="29"/>
      <c r="J49" s="12"/>
    </row>
    <row r="50" spans="1:10" x14ac:dyDescent="0.25">
      <c r="B50" s="11" t="s">
        <v>174</v>
      </c>
      <c r="C50" s="53" t="s">
        <v>175</v>
      </c>
      <c r="D50" s="50"/>
      <c r="E50" s="9"/>
      <c r="F50" s="9"/>
      <c r="G50" s="24"/>
      <c r="H50" s="29">
        <v>23.12</v>
      </c>
      <c r="I50" s="29">
        <v>0.03</v>
      </c>
      <c r="J50" s="12"/>
    </row>
    <row r="51" spans="1:10" x14ac:dyDescent="0.25">
      <c r="C51" s="56" t="s">
        <v>161</v>
      </c>
      <c r="D51" s="50"/>
      <c r="E51" s="9"/>
      <c r="F51" s="9"/>
      <c r="G51" s="24"/>
      <c r="H51" s="30">
        <v>23.12</v>
      </c>
      <c r="I51" s="30">
        <v>0.03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23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7" t="s">
        <v>3687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B55" s="11"/>
      <c r="C55" s="53" t="s">
        <v>176</v>
      </c>
      <c r="D55" s="50"/>
      <c r="E55" s="9"/>
      <c r="F55" s="9"/>
      <c r="G55" s="24"/>
      <c r="H55" s="29">
        <v>62.99</v>
      </c>
      <c r="I55" s="29">
        <v>0.08</v>
      </c>
      <c r="J55" s="12"/>
    </row>
    <row r="56" spans="1:10" x14ac:dyDescent="0.25">
      <c r="C56" s="56" t="s">
        <v>161</v>
      </c>
      <c r="D56" s="50"/>
      <c r="E56" s="9"/>
      <c r="F56" s="9"/>
      <c r="G56" s="24"/>
      <c r="H56" s="30">
        <v>62.99</v>
      </c>
      <c r="I56" s="30">
        <v>0.08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8" t="s">
        <v>177</v>
      </c>
      <c r="D58" s="51"/>
      <c r="E58" s="6"/>
      <c r="F58" s="7"/>
      <c r="G58" s="25"/>
      <c r="H58" s="31">
        <v>78355.22</v>
      </c>
      <c r="I58" s="31">
        <f>SUMIFS(I:I,C:C,"Total")</f>
        <v>100</v>
      </c>
      <c r="J58" s="8"/>
    </row>
    <row r="61" spans="1:10" x14ac:dyDescent="0.25">
      <c r="C61" s="1" t="s">
        <v>178</v>
      </c>
    </row>
    <row r="62" spans="1:10" x14ac:dyDescent="0.25">
      <c r="C62" s="2" t="s">
        <v>179</v>
      </c>
    </row>
    <row r="63" spans="1:10" x14ac:dyDescent="0.25">
      <c r="C63" s="2" t="s">
        <v>180</v>
      </c>
    </row>
    <row r="64" spans="1:10" x14ac:dyDescent="0.25">
      <c r="C6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2101</v>
      </c>
      <c r="J2" s="34" t="s">
        <v>3592</v>
      </c>
    </row>
    <row r="3" spans="1:10" ht="16.5" x14ac:dyDescent="0.3">
      <c r="C3" s="1" t="s">
        <v>26</v>
      </c>
      <c r="D3" s="26" t="s">
        <v>2307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69</v>
      </c>
      <c r="C10" s="53" t="s">
        <v>70</v>
      </c>
      <c r="D10" s="50" t="s">
        <v>71</v>
      </c>
      <c r="E10" s="9"/>
      <c r="F10" s="9" t="s">
        <v>40</v>
      </c>
      <c r="G10" s="24">
        <v>617500</v>
      </c>
      <c r="H10" s="29">
        <v>2110.92</v>
      </c>
      <c r="I10" s="29">
        <v>12.44</v>
      </c>
      <c r="J10" s="12"/>
    </row>
    <row r="11" spans="1:10" x14ac:dyDescent="0.25">
      <c r="B11" s="11" t="s">
        <v>2308</v>
      </c>
      <c r="C11" s="53" t="s">
        <v>2309</v>
      </c>
      <c r="D11" s="50" t="s">
        <v>2310</v>
      </c>
      <c r="E11" s="9"/>
      <c r="F11" s="9" t="s">
        <v>2311</v>
      </c>
      <c r="G11" s="24">
        <v>617594</v>
      </c>
      <c r="H11" s="29">
        <v>1304.67</v>
      </c>
      <c r="I11" s="29">
        <v>7.69</v>
      </c>
      <c r="J11" s="12"/>
    </row>
    <row r="12" spans="1:10" x14ac:dyDescent="0.25">
      <c r="B12" s="11" t="s">
        <v>130</v>
      </c>
      <c r="C12" s="53" t="s">
        <v>131</v>
      </c>
      <c r="D12" s="50" t="s">
        <v>132</v>
      </c>
      <c r="E12" s="9"/>
      <c r="F12" s="9" t="s">
        <v>44</v>
      </c>
      <c r="G12" s="24">
        <v>220000</v>
      </c>
      <c r="H12" s="29">
        <v>1125.4100000000001</v>
      </c>
      <c r="I12" s="29">
        <v>6.63</v>
      </c>
      <c r="J12" s="12"/>
    </row>
    <row r="13" spans="1:10" x14ac:dyDescent="0.25">
      <c r="B13" s="11" t="s">
        <v>214</v>
      </c>
      <c r="C13" s="53" t="s">
        <v>215</v>
      </c>
      <c r="D13" s="50" t="s">
        <v>216</v>
      </c>
      <c r="E13" s="9"/>
      <c r="F13" s="9" t="s">
        <v>217</v>
      </c>
      <c r="G13" s="24">
        <v>545000</v>
      </c>
      <c r="H13" s="29">
        <v>1053.49</v>
      </c>
      <c r="I13" s="29">
        <v>6.21</v>
      </c>
      <c r="J13" s="12"/>
    </row>
    <row r="14" spans="1:10" x14ac:dyDescent="0.25">
      <c r="B14" s="11" t="s">
        <v>810</v>
      </c>
      <c r="C14" s="53" t="s">
        <v>811</v>
      </c>
      <c r="D14" s="50" t="s">
        <v>812</v>
      </c>
      <c r="E14" s="9"/>
      <c r="F14" s="9" t="s">
        <v>813</v>
      </c>
      <c r="G14" s="24">
        <v>115000</v>
      </c>
      <c r="H14" s="29">
        <v>1031.8399999999999</v>
      </c>
      <c r="I14" s="29">
        <v>6.08</v>
      </c>
      <c r="J14" s="12"/>
    </row>
    <row r="15" spans="1:10" x14ac:dyDescent="0.25">
      <c r="B15" s="11" t="s">
        <v>272</v>
      </c>
      <c r="C15" s="53" t="s">
        <v>273</v>
      </c>
      <c r="D15" s="50" t="s">
        <v>274</v>
      </c>
      <c r="E15" s="9"/>
      <c r="F15" s="9" t="s">
        <v>48</v>
      </c>
      <c r="G15" s="24">
        <v>210000</v>
      </c>
      <c r="H15" s="29">
        <v>836.43</v>
      </c>
      <c r="I15" s="29">
        <v>4.93</v>
      </c>
      <c r="J15" s="12"/>
    </row>
    <row r="16" spans="1:10" x14ac:dyDescent="0.25">
      <c r="B16" s="11" t="s">
        <v>906</v>
      </c>
      <c r="C16" s="53" t="s">
        <v>907</v>
      </c>
      <c r="D16" s="50" t="s">
        <v>908</v>
      </c>
      <c r="E16" s="9"/>
      <c r="F16" s="9" t="s">
        <v>909</v>
      </c>
      <c r="G16" s="24">
        <v>632279</v>
      </c>
      <c r="H16" s="29">
        <v>833.03</v>
      </c>
      <c r="I16" s="29">
        <v>4.91</v>
      </c>
      <c r="J16" s="12"/>
    </row>
    <row r="17" spans="2:10" x14ac:dyDescent="0.25">
      <c r="B17" s="11" t="s">
        <v>1902</v>
      </c>
      <c r="C17" s="53" t="s">
        <v>1903</v>
      </c>
      <c r="D17" s="50" t="s">
        <v>1904</v>
      </c>
      <c r="E17" s="9"/>
      <c r="F17" s="9" t="s">
        <v>227</v>
      </c>
      <c r="G17" s="24">
        <v>800000</v>
      </c>
      <c r="H17" s="29">
        <v>824.8</v>
      </c>
      <c r="I17" s="29">
        <v>4.8600000000000003</v>
      </c>
      <c r="J17" s="12"/>
    </row>
    <row r="18" spans="2:10" x14ac:dyDescent="0.25">
      <c r="B18" s="11" t="s">
        <v>275</v>
      </c>
      <c r="C18" s="53" t="s">
        <v>276</v>
      </c>
      <c r="D18" s="50" t="s">
        <v>277</v>
      </c>
      <c r="E18" s="9"/>
      <c r="F18" s="9" t="s">
        <v>44</v>
      </c>
      <c r="G18" s="24">
        <v>558536</v>
      </c>
      <c r="H18" s="29">
        <v>733.92</v>
      </c>
      <c r="I18" s="29">
        <v>4.33</v>
      </c>
      <c r="J18" s="12"/>
    </row>
    <row r="19" spans="2:10" x14ac:dyDescent="0.25">
      <c r="B19" s="11" t="s">
        <v>868</v>
      </c>
      <c r="C19" s="53" t="s">
        <v>869</v>
      </c>
      <c r="D19" s="50" t="s">
        <v>870</v>
      </c>
      <c r="E19" s="9"/>
      <c r="F19" s="9" t="s">
        <v>44</v>
      </c>
      <c r="G19" s="24">
        <v>245000</v>
      </c>
      <c r="H19" s="29">
        <v>692.37</v>
      </c>
      <c r="I19" s="29">
        <v>4.08</v>
      </c>
      <c r="J19" s="12"/>
    </row>
    <row r="20" spans="2:10" x14ac:dyDescent="0.25">
      <c r="B20" s="11" t="s">
        <v>1798</v>
      </c>
      <c r="C20" s="53" t="s">
        <v>1799</v>
      </c>
      <c r="D20" s="50" t="s">
        <v>1800</v>
      </c>
      <c r="E20" s="9"/>
      <c r="F20" s="9" t="s">
        <v>916</v>
      </c>
      <c r="G20" s="24">
        <v>675000</v>
      </c>
      <c r="H20" s="29">
        <v>692.21</v>
      </c>
      <c r="I20" s="29">
        <v>4.08</v>
      </c>
      <c r="J20" s="12"/>
    </row>
    <row r="21" spans="2:10" x14ac:dyDescent="0.25">
      <c r="B21" s="11" t="s">
        <v>331</v>
      </c>
      <c r="C21" s="53" t="s">
        <v>332</v>
      </c>
      <c r="D21" s="50" t="s">
        <v>333</v>
      </c>
      <c r="E21" s="9"/>
      <c r="F21" s="9" t="s">
        <v>48</v>
      </c>
      <c r="G21" s="24">
        <v>420000</v>
      </c>
      <c r="H21" s="29">
        <v>623.07000000000005</v>
      </c>
      <c r="I21" s="29">
        <v>3.67</v>
      </c>
      <c r="J21" s="12"/>
    </row>
    <row r="22" spans="2:10" x14ac:dyDescent="0.25">
      <c r="B22" s="11" t="s">
        <v>886</v>
      </c>
      <c r="C22" s="53" t="s">
        <v>609</v>
      </c>
      <c r="D22" s="50" t="s">
        <v>887</v>
      </c>
      <c r="E22" s="9"/>
      <c r="F22" s="9" t="s">
        <v>40</v>
      </c>
      <c r="G22" s="24">
        <v>586010</v>
      </c>
      <c r="H22" s="29">
        <v>614.72</v>
      </c>
      <c r="I22" s="29">
        <v>3.62</v>
      </c>
      <c r="J22" s="12"/>
    </row>
    <row r="23" spans="2:10" x14ac:dyDescent="0.25">
      <c r="B23" s="11" t="s">
        <v>903</v>
      </c>
      <c r="C23" s="53" t="s">
        <v>904</v>
      </c>
      <c r="D23" s="50" t="s">
        <v>905</v>
      </c>
      <c r="E23" s="9"/>
      <c r="F23" s="9" t="s">
        <v>217</v>
      </c>
      <c r="G23" s="24">
        <v>514000</v>
      </c>
      <c r="H23" s="29">
        <v>598.04</v>
      </c>
      <c r="I23" s="29">
        <v>3.52</v>
      </c>
      <c r="J23" s="12"/>
    </row>
    <row r="24" spans="2:10" x14ac:dyDescent="0.25">
      <c r="B24" s="11" t="s">
        <v>1856</v>
      </c>
      <c r="C24" s="53" t="s">
        <v>1857</v>
      </c>
      <c r="D24" s="50" t="s">
        <v>1858</v>
      </c>
      <c r="E24" s="9"/>
      <c r="F24" s="9" t="s">
        <v>113</v>
      </c>
      <c r="G24" s="24">
        <v>100000</v>
      </c>
      <c r="H24" s="29">
        <v>579</v>
      </c>
      <c r="I24" s="29">
        <v>3.41</v>
      </c>
      <c r="J24" s="12"/>
    </row>
    <row r="25" spans="2:10" x14ac:dyDescent="0.25">
      <c r="B25" s="11" t="s">
        <v>1759</v>
      </c>
      <c r="C25" s="53" t="s">
        <v>1760</v>
      </c>
      <c r="D25" s="50" t="s">
        <v>1761</v>
      </c>
      <c r="E25" s="9"/>
      <c r="F25" s="9" t="s">
        <v>136</v>
      </c>
      <c r="G25" s="24">
        <v>1260813</v>
      </c>
      <c r="H25" s="29">
        <v>559.79999999999995</v>
      </c>
      <c r="I25" s="29">
        <v>3.3</v>
      </c>
      <c r="J25" s="12"/>
    </row>
    <row r="26" spans="2:10" x14ac:dyDescent="0.25">
      <c r="B26" s="11" t="s">
        <v>1830</v>
      </c>
      <c r="C26" s="53" t="s">
        <v>1831</v>
      </c>
      <c r="D26" s="50" t="s">
        <v>1832</v>
      </c>
      <c r="E26" s="9"/>
      <c r="F26" s="9" t="s">
        <v>48</v>
      </c>
      <c r="G26" s="24">
        <v>52500</v>
      </c>
      <c r="H26" s="29">
        <v>504.03</v>
      </c>
      <c r="I26" s="29">
        <v>2.97</v>
      </c>
      <c r="J26" s="12"/>
    </row>
    <row r="27" spans="2:10" x14ac:dyDescent="0.25">
      <c r="B27" s="11" t="s">
        <v>2313</v>
      </c>
      <c r="C27" s="53" t="s">
        <v>2314</v>
      </c>
      <c r="D27" s="50" t="s">
        <v>2315</v>
      </c>
      <c r="E27" s="9"/>
      <c r="F27" s="9" t="s">
        <v>68</v>
      </c>
      <c r="G27" s="24">
        <v>176335</v>
      </c>
      <c r="H27" s="29">
        <v>493.83</v>
      </c>
      <c r="I27" s="29">
        <v>2.91</v>
      </c>
      <c r="J27" s="12"/>
    </row>
    <row r="28" spans="2:10" x14ac:dyDescent="0.25">
      <c r="B28" s="11" t="s">
        <v>1804</v>
      </c>
      <c r="C28" s="53" t="s">
        <v>1805</v>
      </c>
      <c r="D28" s="50" t="s">
        <v>1806</v>
      </c>
      <c r="E28" s="9"/>
      <c r="F28" s="9" t="s">
        <v>909</v>
      </c>
      <c r="G28" s="24">
        <v>231157</v>
      </c>
      <c r="H28" s="29">
        <v>356.1</v>
      </c>
      <c r="I28" s="29">
        <v>2.1</v>
      </c>
      <c r="J28" s="12"/>
    </row>
    <row r="29" spans="2:10" x14ac:dyDescent="0.25">
      <c r="C29" s="56" t="s">
        <v>161</v>
      </c>
      <c r="D29" s="50"/>
      <c r="E29" s="9"/>
      <c r="F29" s="9"/>
      <c r="G29" s="24"/>
      <c r="H29" s="30">
        <v>15567.68</v>
      </c>
      <c r="I29" s="30">
        <v>91.74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3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3:10" x14ac:dyDescent="0.25">
      <c r="C33" s="56" t="s">
        <v>4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5</v>
      </c>
      <c r="D35" s="50"/>
      <c r="E35" s="9"/>
      <c r="F35" s="9"/>
      <c r="G35" s="24"/>
      <c r="H35" s="29"/>
      <c r="I35" s="29"/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6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7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8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11</v>
      </c>
      <c r="D47" s="50"/>
      <c r="E47" s="9"/>
      <c r="F47" s="9"/>
      <c r="G47" s="24"/>
      <c r="H47" s="29"/>
      <c r="I47" s="29"/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13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14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1462.34</v>
      </c>
      <c r="I67" s="29">
        <v>8.6199999999999992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1462.34</v>
      </c>
      <c r="I68" s="30">
        <v>8.6199999999999992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-62.31</v>
      </c>
      <c r="I72" s="29">
        <v>-0.36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-62.31</v>
      </c>
      <c r="I73" s="30">
        <v>-0.36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16967.71</v>
      </c>
      <c r="I75" s="31">
        <f>SUMIFS(I:I,C:C,"Total")</f>
        <v>100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J6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2316</v>
      </c>
      <c r="J2" s="34" t="s">
        <v>3592</v>
      </c>
    </row>
    <row r="3" spans="1:10" ht="16.5" x14ac:dyDescent="0.3">
      <c r="C3" s="1" t="s">
        <v>26</v>
      </c>
      <c r="D3" s="26" t="s">
        <v>2317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C16" s="56" t="s">
        <v>5</v>
      </c>
      <c r="D16" s="50"/>
      <c r="E16" s="9"/>
      <c r="F16" s="9"/>
      <c r="G16" s="24"/>
      <c r="H16" s="29"/>
      <c r="I16" s="29"/>
      <c r="J16" s="12"/>
    </row>
    <row r="17" spans="3:10" x14ac:dyDescent="0.25">
      <c r="C17" s="53"/>
      <c r="D17" s="50"/>
      <c r="E17" s="9"/>
      <c r="F17" s="9"/>
      <c r="G17" s="24"/>
      <c r="H17" s="29"/>
      <c r="I17" s="29"/>
      <c r="J17" s="12"/>
    </row>
    <row r="18" spans="3:10" x14ac:dyDescent="0.25">
      <c r="C18" s="56" t="s">
        <v>6</v>
      </c>
      <c r="D18" s="50"/>
      <c r="E18" s="9"/>
      <c r="F18" s="9"/>
      <c r="G18" s="24"/>
      <c r="H18" s="29" t="s">
        <v>2</v>
      </c>
      <c r="I18" s="29" t="s">
        <v>2</v>
      </c>
      <c r="J18" s="12"/>
    </row>
    <row r="19" spans="3:10" x14ac:dyDescent="0.25">
      <c r="C19" s="53"/>
      <c r="D19" s="50"/>
      <c r="E19" s="9"/>
      <c r="F19" s="9"/>
      <c r="G19" s="24"/>
      <c r="H19" s="29"/>
      <c r="I19" s="29"/>
      <c r="J19" s="12"/>
    </row>
    <row r="20" spans="3:10" x14ac:dyDescent="0.25">
      <c r="C20" s="56" t="s">
        <v>7</v>
      </c>
      <c r="D20" s="50"/>
      <c r="E20" s="9"/>
      <c r="F20" s="9"/>
      <c r="G20" s="24"/>
      <c r="H20" s="29" t="s">
        <v>2</v>
      </c>
      <c r="I20" s="29" t="s">
        <v>2</v>
      </c>
      <c r="J20" s="12"/>
    </row>
    <row r="21" spans="3:10" x14ac:dyDescent="0.25">
      <c r="C21" s="53"/>
      <c r="D21" s="50"/>
      <c r="E21" s="9"/>
      <c r="F21" s="9"/>
      <c r="G21" s="24"/>
      <c r="H21" s="29"/>
      <c r="I21" s="29"/>
      <c r="J21" s="12"/>
    </row>
    <row r="22" spans="3:10" x14ac:dyDescent="0.25">
      <c r="C22" s="56" t="s">
        <v>8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3:10" x14ac:dyDescent="0.25">
      <c r="C23" s="53"/>
      <c r="D23" s="50"/>
      <c r="E23" s="9"/>
      <c r="F23" s="9"/>
      <c r="G23" s="24"/>
      <c r="H23" s="29"/>
      <c r="I23" s="29"/>
      <c r="J23" s="12"/>
    </row>
    <row r="24" spans="3:10" x14ac:dyDescent="0.25">
      <c r="C24" s="56" t="s">
        <v>9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3:10" x14ac:dyDescent="0.25">
      <c r="C25" s="53"/>
      <c r="D25" s="50"/>
      <c r="E25" s="9"/>
      <c r="F25" s="9"/>
      <c r="G25" s="24"/>
      <c r="H25" s="29"/>
      <c r="I25" s="29"/>
      <c r="J25" s="12"/>
    </row>
    <row r="26" spans="3:10" x14ac:dyDescent="0.25">
      <c r="C26" s="56" t="s">
        <v>10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3:10" x14ac:dyDescent="0.25">
      <c r="C27" s="53"/>
      <c r="D27" s="50"/>
      <c r="E27" s="9"/>
      <c r="F27" s="9"/>
      <c r="G27" s="24"/>
      <c r="H27" s="29"/>
      <c r="I27" s="29"/>
      <c r="J27" s="12"/>
    </row>
    <row r="28" spans="3:10" x14ac:dyDescent="0.25">
      <c r="C28" s="56" t="s">
        <v>11</v>
      </c>
      <c r="D28" s="50"/>
      <c r="E28" s="9"/>
      <c r="F28" s="9"/>
      <c r="G28" s="24"/>
      <c r="H28" s="29"/>
      <c r="I28" s="29"/>
      <c r="J28" s="12"/>
    </row>
    <row r="29" spans="3:10" x14ac:dyDescent="0.25">
      <c r="C29" s="53"/>
      <c r="D29" s="50"/>
      <c r="E29" s="9"/>
      <c r="F29" s="9"/>
      <c r="G29" s="24"/>
      <c r="H29" s="29"/>
      <c r="I29" s="29"/>
      <c r="J29" s="12"/>
    </row>
    <row r="30" spans="3:10" x14ac:dyDescent="0.25">
      <c r="C30" s="56" t="s">
        <v>13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3:10" x14ac:dyDescent="0.25">
      <c r="C31" s="53"/>
      <c r="D31" s="50"/>
      <c r="E31" s="9"/>
      <c r="F31" s="9"/>
      <c r="G31" s="24"/>
      <c r="H31" s="29"/>
      <c r="I31" s="29"/>
      <c r="J31" s="12"/>
    </row>
    <row r="32" spans="3:10" x14ac:dyDescent="0.25">
      <c r="C32" s="56" t="s">
        <v>14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15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16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A38" s="15"/>
      <c r="B38" s="33"/>
      <c r="C38" s="54" t="s">
        <v>17</v>
      </c>
      <c r="D38" s="50"/>
      <c r="E38" s="9"/>
      <c r="F38" s="9"/>
      <c r="G38" s="24"/>
      <c r="H38" s="29"/>
      <c r="I38" s="29"/>
      <c r="J38" s="12"/>
    </row>
    <row r="39" spans="1:10" x14ac:dyDescent="0.25">
      <c r="C39" s="55" t="s">
        <v>18</v>
      </c>
      <c r="D39" s="50"/>
      <c r="E39" s="9"/>
      <c r="F39" s="9"/>
      <c r="G39" s="24"/>
      <c r="H39" s="29"/>
      <c r="I39" s="29"/>
      <c r="J39" s="12"/>
    </row>
    <row r="40" spans="1:10" x14ac:dyDescent="0.25">
      <c r="B40" s="11" t="s">
        <v>2318</v>
      </c>
      <c r="C40" s="53" t="s">
        <v>2306</v>
      </c>
      <c r="D40" s="50" t="s">
        <v>2319</v>
      </c>
      <c r="E40" s="9"/>
      <c r="F40" s="9" t="s">
        <v>171</v>
      </c>
      <c r="G40" s="24">
        <v>1123142</v>
      </c>
      <c r="H40" s="29">
        <v>38395.17</v>
      </c>
      <c r="I40" s="29">
        <v>99.98</v>
      </c>
      <c r="J40" s="12"/>
    </row>
    <row r="41" spans="1:10" x14ac:dyDescent="0.25">
      <c r="C41" s="56" t="s">
        <v>161</v>
      </c>
      <c r="D41" s="50"/>
      <c r="E41" s="9"/>
      <c r="F41" s="9"/>
      <c r="G41" s="24"/>
      <c r="H41" s="30">
        <v>38395.17</v>
      </c>
      <c r="I41" s="30">
        <v>99.98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C43" s="56" t="s">
        <v>19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C45" s="56" t="s">
        <v>20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C46" s="53"/>
      <c r="D46" s="50"/>
      <c r="E46" s="9"/>
      <c r="F46" s="9"/>
      <c r="G46" s="24"/>
      <c r="H46" s="29"/>
      <c r="I46" s="29"/>
      <c r="J46" s="12"/>
    </row>
    <row r="47" spans="1:10" x14ac:dyDescent="0.25">
      <c r="C47" s="56" t="s">
        <v>21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5" t="s">
        <v>22</v>
      </c>
      <c r="D49" s="50"/>
      <c r="E49" s="9"/>
      <c r="F49" s="9"/>
      <c r="G49" s="24"/>
      <c r="H49" s="29"/>
      <c r="I49" s="29"/>
      <c r="J49" s="12"/>
    </row>
    <row r="50" spans="1:10" x14ac:dyDescent="0.25">
      <c r="B50" s="11" t="s">
        <v>174</v>
      </c>
      <c r="C50" s="53" t="s">
        <v>175</v>
      </c>
      <c r="D50" s="50"/>
      <c r="E50" s="9"/>
      <c r="F50" s="9"/>
      <c r="G50" s="24"/>
      <c r="H50" s="29">
        <v>110.61</v>
      </c>
      <c r="I50" s="29">
        <v>0.28999999999999998</v>
      </c>
      <c r="J50" s="12"/>
    </row>
    <row r="51" spans="1:10" x14ac:dyDescent="0.25">
      <c r="C51" s="56" t="s">
        <v>161</v>
      </c>
      <c r="D51" s="50"/>
      <c r="E51" s="9"/>
      <c r="F51" s="9"/>
      <c r="G51" s="24"/>
      <c r="H51" s="30">
        <v>110.61</v>
      </c>
      <c r="I51" s="30">
        <v>0.28999999999999998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23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7" t="s">
        <v>3687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B55" s="11"/>
      <c r="C55" s="53" t="s">
        <v>176</v>
      </c>
      <c r="D55" s="50"/>
      <c r="E55" s="9"/>
      <c r="F55" s="9"/>
      <c r="G55" s="24"/>
      <c r="H55" s="29">
        <v>-103.54</v>
      </c>
      <c r="I55" s="29">
        <v>-0.27</v>
      </c>
      <c r="J55" s="12"/>
    </row>
    <row r="56" spans="1:10" x14ac:dyDescent="0.25">
      <c r="C56" s="56" t="s">
        <v>161</v>
      </c>
      <c r="D56" s="50"/>
      <c r="E56" s="9"/>
      <c r="F56" s="9"/>
      <c r="G56" s="24"/>
      <c r="H56" s="30">
        <v>-103.54</v>
      </c>
      <c r="I56" s="30">
        <v>-0.27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8" t="s">
        <v>177</v>
      </c>
      <c r="D58" s="51"/>
      <c r="E58" s="6"/>
      <c r="F58" s="7"/>
      <c r="G58" s="25"/>
      <c r="H58" s="31">
        <v>38402.239999999998</v>
      </c>
      <c r="I58" s="31">
        <f>SUMIFS(I:I,C:C,"Total")</f>
        <v>100.00000000000001</v>
      </c>
      <c r="J58" s="8"/>
    </row>
    <row r="61" spans="1:10" x14ac:dyDescent="0.25">
      <c r="C61" s="1" t="s">
        <v>178</v>
      </c>
    </row>
    <row r="62" spans="1:10" x14ac:dyDescent="0.25">
      <c r="C62" s="2" t="s">
        <v>179</v>
      </c>
    </row>
    <row r="63" spans="1:10" x14ac:dyDescent="0.25">
      <c r="C63" s="2" t="s">
        <v>180</v>
      </c>
    </row>
    <row r="64" spans="1:10" x14ac:dyDescent="0.25">
      <c r="C6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J91"/>
  <sheetViews>
    <sheetView showGridLines="0" zoomScale="90" zoomScaleNormal="90" workbookViewId="0">
      <pane ySplit="6" topLeftCell="A22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2.285156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2320</v>
      </c>
      <c r="J2" s="34" t="s">
        <v>3592</v>
      </c>
    </row>
    <row r="3" spans="1:10" ht="16.5" x14ac:dyDescent="0.3">
      <c r="C3" s="1" t="s">
        <v>26</v>
      </c>
      <c r="D3" s="26" t="s">
        <v>2321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62</v>
      </c>
      <c r="C10" s="53" t="s">
        <v>63</v>
      </c>
      <c r="D10" s="50" t="s">
        <v>64</v>
      </c>
      <c r="E10" s="9"/>
      <c r="F10" s="9" t="s">
        <v>40</v>
      </c>
      <c r="G10" s="24">
        <v>27000</v>
      </c>
      <c r="H10" s="29">
        <v>199.54</v>
      </c>
      <c r="I10" s="29">
        <v>7.66</v>
      </c>
      <c r="J10" s="12"/>
    </row>
    <row r="11" spans="1:10" x14ac:dyDescent="0.25">
      <c r="B11" s="11" t="s">
        <v>37</v>
      </c>
      <c r="C11" s="53" t="s">
        <v>38</v>
      </c>
      <c r="D11" s="50" t="s">
        <v>39</v>
      </c>
      <c r="E11" s="9"/>
      <c r="F11" s="9" t="s">
        <v>40</v>
      </c>
      <c r="G11" s="24">
        <v>15400</v>
      </c>
      <c r="H11" s="29">
        <v>196.34</v>
      </c>
      <c r="I11" s="29">
        <v>7.54</v>
      </c>
      <c r="J11" s="12"/>
    </row>
    <row r="12" spans="1:10" x14ac:dyDescent="0.25">
      <c r="B12" s="11" t="s">
        <v>69</v>
      </c>
      <c r="C12" s="53" t="s">
        <v>70</v>
      </c>
      <c r="D12" s="50" t="s">
        <v>71</v>
      </c>
      <c r="E12" s="9"/>
      <c r="F12" s="9" t="s">
        <v>40</v>
      </c>
      <c r="G12" s="24">
        <v>44000</v>
      </c>
      <c r="H12" s="29">
        <v>150.41</v>
      </c>
      <c r="I12" s="29">
        <v>5.78</v>
      </c>
      <c r="J12" s="12"/>
    </row>
    <row r="13" spans="1:10" x14ac:dyDescent="0.25">
      <c r="B13" s="11" t="s">
        <v>45</v>
      </c>
      <c r="C13" s="53" t="s">
        <v>46</v>
      </c>
      <c r="D13" s="50" t="s">
        <v>47</v>
      </c>
      <c r="E13" s="9"/>
      <c r="F13" s="9" t="s">
        <v>48</v>
      </c>
      <c r="G13" s="24">
        <v>3300</v>
      </c>
      <c r="H13" s="29">
        <v>134.44999999999999</v>
      </c>
      <c r="I13" s="29">
        <v>5.16</v>
      </c>
      <c r="J13" s="12"/>
    </row>
    <row r="14" spans="1:10" x14ac:dyDescent="0.25">
      <c r="B14" s="11" t="s">
        <v>82</v>
      </c>
      <c r="C14" s="53" t="s">
        <v>83</v>
      </c>
      <c r="D14" s="50" t="s">
        <v>84</v>
      </c>
      <c r="E14" s="9"/>
      <c r="F14" s="9" t="s">
        <v>85</v>
      </c>
      <c r="G14" s="24">
        <v>30000</v>
      </c>
      <c r="H14" s="29">
        <v>132.74</v>
      </c>
      <c r="I14" s="29">
        <v>5.0999999999999996</v>
      </c>
      <c r="J14" s="12"/>
    </row>
    <row r="15" spans="1:10" x14ac:dyDescent="0.25">
      <c r="B15" s="11" t="s">
        <v>1533</v>
      </c>
      <c r="C15" s="53" t="s">
        <v>1534</v>
      </c>
      <c r="D15" s="50" t="s">
        <v>1535</v>
      </c>
      <c r="E15" s="9"/>
      <c r="F15" s="9" t="s">
        <v>255</v>
      </c>
      <c r="G15" s="24">
        <v>7000</v>
      </c>
      <c r="H15" s="29">
        <v>127.62</v>
      </c>
      <c r="I15" s="29">
        <v>4.9000000000000004</v>
      </c>
      <c r="J15" s="12"/>
    </row>
    <row r="16" spans="1:10" x14ac:dyDescent="0.25">
      <c r="B16" s="11" t="s">
        <v>760</v>
      </c>
      <c r="C16" s="53" t="s">
        <v>761</v>
      </c>
      <c r="D16" s="50" t="s">
        <v>762</v>
      </c>
      <c r="E16" s="9"/>
      <c r="F16" s="9" t="s">
        <v>81</v>
      </c>
      <c r="G16" s="24">
        <v>3500</v>
      </c>
      <c r="H16" s="29">
        <v>127.37</v>
      </c>
      <c r="I16" s="29">
        <v>4.8899999999999997</v>
      </c>
      <c r="J16" s="12"/>
    </row>
    <row r="17" spans="2:10" x14ac:dyDescent="0.25">
      <c r="B17" s="11" t="s">
        <v>415</v>
      </c>
      <c r="C17" s="53" t="s">
        <v>416</v>
      </c>
      <c r="D17" s="50" t="s">
        <v>417</v>
      </c>
      <c r="E17" s="9"/>
      <c r="F17" s="9" t="s">
        <v>153</v>
      </c>
      <c r="G17" s="24">
        <v>7000</v>
      </c>
      <c r="H17" s="29">
        <v>125.03</v>
      </c>
      <c r="I17" s="29">
        <v>4.8</v>
      </c>
      <c r="J17" s="12"/>
    </row>
    <row r="18" spans="2:10" x14ac:dyDescent="0.25">
      <c r="B18" s="11" t="s">
        <v>2322</v>
      </c>
      <c r="C18" s="53" t="s">
        <v>2323</v>
      </c>
      <c r="D18" s="50" t="s">
        <v>2324</v>
      </c>
      <c r="E18" s="9"/>
      <c r="F18" s="9" t="s">
        <v>213</v>
      </c>
      <c r="G18" s="24">
        <v>39666</v>
      </c>
      <c r="H18" s="29">
        <v>116.84</v>
      </c>
      <c r="I18" s="29">
        <v>4.49</v>
      </c>
      <c r="J18" s="12"/>
    </row>
    <row r="19" spans="2:10" x14ac:dyDescent="0.25">
      <c r="B19" s="11" t="s">
        <v>195</v>
      </c>
      <c r="C19" s="53" t="s">
        <v>196</v>
      </c>
      <c r="D19" s="50" t="s">
        <v>197</v>
      </c>
      <c r="E19" s="9"/>
      <c r="F19" s="9" t="s">
        <v>96</v>
      </c>
      <c r="G19" s="24">
        <v>10060</v>
      </c>
      <c r="H19" s="29">
        <v>116.4</v>
      </c>
      <c r="I19" s="29">
        <v>4.47</v>
      </c>
      <c r="J19" s="12"/>
    </row>
    <row r="20" spans="2:10" x14ac:dyDescent="0.25">
      <c r="B20" s="11" t="s">
        <v>1527</v>
      </c>
      <c r="C20" s="53" t="s">
        <v>1528</v>
      </c>
      <c r="D20" s="50" t="s">
        <v>1529</v>
      </c>
      <c r="E20" s="9"/>
      <c r="F20" s="9" t="s">
        <v>68</v>
      </c>
      <c r="G20" s="24">
        <v>41736</v>
      </c>
      <c r="H20" s="29">
        <v>112.25</v>
      </c>
      <c r="I20" s="29">
        <v>4.3099999999999996</v>
      </c>
      <c r="J20" s="12"/>
    </row>
    <row r="21" spans="2:10" x14ac:dyDescent="0.25">
      <c r="B21" s="11" t="s">
        <v>1530</v>
      </c>
      <c r="C21" s="53" t="s">
        <v>1531</v>
      </c>
      <c r="D21" s="50" t="s">
        <v>1532</v>
      </c>
      <c r="E21" s="9"/>
      <c r="F21" s="9" t="s">
        <v>213</v>
      </c>
      <c r="G21" s="24">
        <v>23000</v>
      </c>
      <c r="H21" s="29">
        <v>108.25</v>
      </c>
      <c r="I21" s="29">
        <v>4.16</v>
      </c>
      <c r="J21" s="12"/>
    </row>
    <row r="22" spans="2:10" x14ac:dyDescent="0.25">
      <c r="B22" s="11" t="s">
        <v>780</v>
      </c>
      <c r="C22" s="53" t="s">
        <v>297</v>
      </c>
      <c r="D22" s="50" t="s">
        <v>781</v>
      </c>
      <c r="E22" s="9"/>
      <c r="F22" s="9" t="s">
        <v>81</v>
      </c>
      <c r="G22" s="24">
        <v>18563</v>
      </c>
      <c r="H22" s="29">
        <v>107.62</v>
      </c>
      <c r="I22" s="29">
        <v>4.13</v>
      </c>
      <c r="J22" s="12"/>
    </row>
    <row r="23" spans="2:10" x14ac:dyDescent="0.25">
      <c r="B23" s="11" t="s">
        <v>201</v>
      </c>
      <c r="C23" s="53" t="s">
        <v>202</v>
      </c>
      <c r="D23" s="50" t="s">
        <v>203</v>
      </c>
      <c r="E23" s="9"/>
      <c r="F23" s="9" t="s">
        <v>92</v>
      </c>
      <c r="G23" s="24">
        <v>7000</v>
      </c>
      <c r="H23" s="29">
        <v>91.65</v>
      </c>
      <c r="I23" s="29">
        <v>3.52</v>
      </c>
      <c r="J23" s="12"/>
    </row>
    <row r="24" spans="2:10" x14ac:dyDescent="0.25">
      <c r="B24" s="11" t="s">
        <v>52</v>
      </c>
      <c r="C24" s="53" t="s">
        <v>53</v>
      </c>
      <c r="D24" s="50" t="s">
        <v>54</v>
      </c>
      <c r="E24" s="9"/>
      <c r="F24" s="9" t="s">
        <v>40</v>
      </c>
      <c r="G24" s="24">
        <v>5000</v>
      </c>
      <c r="H24" s="29">
        <v>80.760000000000005</v>
      </c>
      <c r="I24" s="29">
        <v>3.1</v>
      </c>
      <c r="J24" s="12"/>
    </row>
    <row r="25" spans="2:10" x14ac:dyDescent="0.25">
      <c r="B25" s="11" t="s">
        <v>231</v>
      </c>
      <c r="C25" s="53" t="s">
        <v>232</v>
      </c>
      <c r="D25" s="50" t="s">
        <v>233</v>
      </c>
      <c r="E25" s="9"/>
      <c r="F25" s="9" t="s">
        <v>227</v>
      </c>
      <c r="G25" s="24">
        <v>5500</v>
      </c>
      <c r="H25" s="29">
        <v>79.63</v>
      </c>
      <c r="I25" s="29">
        <v>3.06</v>
      </c>
      <c r="J25" s="12"/>
    </row>
    <row r="26" spans="2:10" x14ac:dyDescent="0.25">
      <c r="B26" s="11" t="s">
        <v>871</v>
      </c>
      <c r="C26" s="53" t="s">
        <v>872</v>
      </c>
      <c r="D26" s="50" t="s">
        <v>873</v>
      </c>
      <c r="E26" s="9"/>
      <c r="F26" s="9" t="s">
        <v>255</v>
      </c>
      <c r="G26" s="24">
        <v>21000</v>
      </c>
      <c r="H26" s="29">
        <v>77.900000000000006</v>
      </c>
      <c r="I26" s="29">
        <v>2.99</v>
      </c>
      <c r="J26" s="12"/>
    </row>
    <row r="27" spans="2:10" x14ac:dyDescent="0.25">
      <c r="B27" s="11" t="s">
        <v>287</v>
      </c>
      <c r="C27" s="53" t="s">
        <v>288</v>
      </c>
      <c r="D27" s="50" t="s">
        <v>289</v>
      </c>
      <c r="E27" s="9"/>
      <c r="F27" s="9" t="s">
        <v>217</v>
      </c>
      <c r="G27" s="24">
        <v>300000</v>
      </c>
      <c r="H27" s="29">
        <v>74.099999999999994</v>
      </c>
      <c r="I27" s="29">
        <v>2.85</v>
      </c>
      <c r="J27" s="12"/>
    </row>
    <row r="28" spans="2:10" x14ac:dyDescent="0.25">
      <c r="B28" s="11" t="s">
        <v>837</v>
      </c>
      <c r="C28" s="53" t="s">
        <v>838</v>
      </c>
      <c r="D28" s="50" t="s">
        <v>839</v>
      </c>
      <c r="E28" s="9"/>
      <c r="F28" s="9" t="s">
        <v>153</v>
      </c>
      <c r="G28" s="24">
        <v>139342</v>
      </c>
      <c r="H28" s="29">
        <v>73.5</v>
      </c>
      <c r="I28" s="29">
        <v>2.82</v>
      </c>
      <c r="J28" s="12"/>
    </row>
    <row r="29" spans="2:10" x14ac:dyDescent="0.25">
      <c r="B29" s="11" t="s">
        <v>263</v>
      </c>
      <c r="C29" s="53" t="s">
        <v>264</v>
      </c>
      <c r="D29" s="50" t="s">
        <v>265</v>
      </c>
      <c r="E29" s="9"/>
      <c r="F29" s="9" t="s">
        <v>227</v>
      </c>
      <c r="G29" s="24">
        <v>70000</v>
      </c>
      <c r="H29" s="29">
        <v>65.66</v>
      </c>
      <c r="I29" s="29">
        <v>2.52</v>
      </c>
      <c r="J29" s="12"/>
    </row>
    <row r="30" spans="2:10" x14ac:dyDescent="0.25">
      <c r="B30" s="11" t="s">
        <v>2325</v>
      </c>
      <c r="C30" s="53" t="s">
        <v>2326</v>
      </c>
      <c r="D30" s="50" t="s">
        <v>2327</v>
      </c>
      <c r="E30" s="9"/>
      <c r="F30" s="9" t="s">
        <v>800</v>
      </c>
      <c r="G30" s="24">
        <v>14000</v>
      </c>
      <c r="H30" s="29">
        <v>33.729999999999997</v>
      </c>
      <c r="I30" s="29">
        <v>1.29</v>
      </c>
      <c r="J30" s="12"/>
    </row>
    <row r="31" spans="2:10" x14ac:dyDescent="0.25">
      <c r="B31" s="11" t="s">
        <v>2328</v>
      </c>
      <c r="C31" s="53" t="s">
        <v>2329</v>
      </c>
      <c r="D31" s="50" t="s">
        <v>2330</v>
      </c>
      <c r="E31" s="9"/>
      <c r="F31" s="9" t="s">
        <v>117</v>
      </c>
      <c r="G31" s="24">
        <v>9000</v>
      </c>
      <c r="H31" s="29">
        <v>32.56</v>
      </c>
      <c r="I31" s="29">
        <v>1.25</v>
      </c>
      <c r="J31" s="12"/>
    </row>
    <row r="32" spans="2:10" x14ac:dyDescent="0.25">
      <c r="B32" s="11" t="s">
        <v>59</v>
      </c>
      <c r="C32" s="53" t="s">
        <v>60</v>
      </c>
      <c r="D32" s="50" t="s">
        <v>61</v>
      </c>
      <c r="E32" s="9"/>
      <c r="F32" s="9" t="s">
        <v>58</v>
      </c>
      <c r="G32" s="24">
        <v>3300</v>
      </c>
      <c r="H32" s="29">
        <v>22.98</v>
      </c>
      <c r="I32" s="29">
        <v>0.88</v>
      </c>
      <c r="J32" s="12"/>
    </row>
    <row r="33" spans="2:10" x14ac:dyDescent="0.25">
      <c r="B33" s="11" t="s">
        <v>41</v>
      </c>
      <c r="C33" s="53" t="s">
        <v>42</v>
      </c>
      <c r="D33" s="50" t="s">
        <v>43</v>
      </c>
      <c r="E33" s="9"/>
      <c r="F33" s="9" t="s">
        <v>44</v>
      </c>
      <c r="G33" s="24">
        <v>900</v>
      </c>
      <c r="H33" s="29">
        <v>13.96</v>
      </c>
      <c r="I33" s="29">
        <v>0.54</v>
      </c>
      <c r="J33" s="12"/>
    </row>
    <row r="34" spans="2:10" x14ac:dyDescent="0.25">
      <c r="B34" s="11" t="s">
        <v>520</v>
      </c>
      <c r="C34" s="53" t="s">
        <v>521</v>
      </c>
      <c r="D34" s="50" t="s">
        <v>522</v>
      </c>
      <c r="E34" s="9"/>
      <c r="F34" s="9" t="s">
        <v>48</v>
      </c>
      <c r="G34" s="24">
        <v>7000</v>
      </c>
      <c r="H34" s="29">
        <v>13.38</v>
      </c>
      <c r="I34" s="29">
        <v>0.51</v>
      </c>
      <c r="J34" s="12"/>
    </row>
    <row r="35" spans="2:10" x14ac:dyDescent="0.25">
      <c r="B35" s="11" t="s">
        <v>296</v>
      </c>
      <c r="C35" s="53" t="s">
        <v>297</v>
      </c>
      <c r="D35" s="50" t="s">
        <v>298</v>
      </c>
      <c r="E35" s="9"/>
      <c r="F35" s="9" t="s">
        <v>81</v>
      </c>
      <c r="G35" s="24">
        <v>1437</v>
      </c>
      <c r="H35" s="29">
        <v>6.35</v>
      </c>
      <c r="I35" s="29">
        <v>0.24</v>
      </c>
      <c r="J35" s="12" t="s">
        <v>3700</v>
      </c>
    </row>
    <row r="36" spans="2:10" x14ac:dyDescent="0.25">
      <c r="C36" s="56" t="s">
        <v>161</v>
      </c>
      <c r="D36" s="50"/>
      <c r="E36" s="9"/>
      <c r="F36" s="9"/>
      <c r="G36" s="24"/>
      <c r="H36" s="30">
        <v>2421.02</v>
      </c>
      <c r="I36" s="30">
        <v>92.96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5" t="s">
        <v>3</v>
      </c>
      <c r="D38" s="50"/>
      <c r="E38" s="9"/>
      <c r="F38" s="9"/>
      <c r="G38" s="24"/>
      <c r="H38" s="29"/>
      <c r="I38" s="29"/>
      <c r="J38" s="12"/>
    </row>
    <row r="39" spans="2:10" x14ac:dyDescent="0.25">
      <c r="B39" s="11" t="s">
        <v>956</v>
      </c>
      <c r="C39" s="53" t="s">
        <v>957</v>
      </c>
      <c r="D39" s="50" t="s">
        <v>958</v>
      </c>
      <c r="E39" s="9"/>
      <c r="F39" s="9" t="s">
        <v>40</v>
      </c>
      <c r="G39" s="24">
        <v>41025</v>
      </c>
      <c r="H39" s="29">
        <v>80</v>
      </c>
      <c r="I39" s="29">
        <v>3.07</v>
      </c>
      <c r="J39" s="12" t="s">
        <v>3699</v>
      </c>
    </row>
    <row r="40" spans="2:10" x14ac:dyDescent="0.25">
      <c r="B40" s="11" t="s">
        <v>849</v>
      </c>
      <c r="C40" s="53" t="s">
        <v>850</v>
      </c>
      <c r="D40" s="50" t="s">
        <v>851</v>
      </c>
      <c r="E40" s="9"/>
      <c r="F40" s="9" t="s">
        <v>852</v>
      </c>
      <c r="G40" s="24">
        <v>139342</v>
      </c>
      <c r="H40" s="29">
        <v>19.93</v>
      </c>
      <c r="I40" s="29">
        <v>0.77</v>
      </c>
      <c r="J40" s="12" t="s">
        <v>853</v>
      </c>
    </row>
    <row r="41" spans="2:10" x14ac:dyDescent="0.25">
      <c r="C41" s="56" t="s">
        <v>161</v>
      </c>
      <c r="D41" s="50"/>
      <c r="E41" s="9"/>
      <c r="F41" s="9"/>
      <c r="G41" s="24"/>
      <c r="H41" s="30">
        <v>99.93</v>
      </c>
      <c r="I41" s="30">
        <v>3.84</v>
      </c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4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5</v>
      </c>
      <c r="D45" s="50"/>
      <c r="E45" s="9"/>
      <c r="F45" s="9"/>
      <c r="G45" s="24"/>
      <c r="H45" s="29"/>
      <c r="I45" s="29"/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6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3:10" x14ac:dyDescent="0.25">
      <c r="C49" s="56" t="s">
        <v>7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3:10" x14ac:dyDescent="0.25">
      <c r="C50" s="53"/>
      <c r="D50" s="50"/>
      <c r="E50" s="9"/>
      <c r="F50" s="9"/>
      <c r="G50" s="24"/>
      <c r="H50" s="29"/>
      <c r="I50" s="29"/>
      <c r="J50" s="12"/>
    </row>
    <row r="51" spans="3:10" x14ac:dyDescent="0.25">
      <c r="C51" s="56" t="s">
        <v>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3:10" x14ac:dyDescent="0.25">
      <c r="C52" s="53"/>
      <c r="D52" s="50"/>
      <c r="E52" s="9"/>
      <c r="F52" s="9"/>
      <c r="G52" s="24"/>
      <c r="H52" s="29"/>
      <c r="I52" s="29"/>
      <c r="J52" s="12"/>
    </row>
    <row r="53" spans="3:10" x14ac:dyDescent="0.25">
      <c r="C53" s="56" t="s">
        <v>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53"/>
      <c r="D54" s="50"/>
      <c r="E54" s="9"/>
      <c r="F54" s="9"/>
      <c r="G54" s="24"/>
      <c r="H54" s="29"/>
      <c r="I54" s="29"/>
      <c r="J54" s="12"/>
    </row>
    <row r="55" spans="3:10" x14ac:dyDescent="0.25">
      <c r="C55" s="56" t="s">
        <v>10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53"/>
      <c r="D56" s="50"/>
      <c r="E56" s="9"/>
      <c r="F56" s="9"/>
      <c r="G56" s="24"/>
      <c r="H56" s="29"/>
      <c r="I56" s="29"/>
      <c r="J56" s="12"/>
    </row>
    <row r="57" spans="3:10" x14ac:dyDescent="0.25">
      <c r="C57" s="56" t="s">
        <v>11</v>
      </c>
      <c r="D57" s="50"/>
      <c r="E57" s="9"/>
      <c r="F57" s="9"/>
      <c r="G57" s="24"/>
      <c r="H57" s="29"/>
      <c r="I57" s="29"/>
      <c r="J57" s="12"/>
    </row>
    <row r="58" spans="3:10" x14ac:dyDescent="0.25">
      <c r="C58" s="53"/>
      <c r="D58" s="50"/>
      <c r="E58" s="9"/>
      <c r="F58" s="9"/>
      <c r="G58" s="24"/>
      <c r="H58" s="29"/>
      <c r="I58" s="29"/>
      <c r="J58" s="12"/>
    </row>
    <row r="59" spans="3:10" x14ac:dyDescent="0.25">
      <c r="C59" s="56" t="s">
        <v>13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3:10" x14ac:dyDescent="0.25">
      <c r="C60" s="53"/>
      <c r="D60" s="50"/>
      <c r="E60" s="9"/>
      <c r="F60" s="9"/>
      <c r="G60" s="24"/>
      <c r="H60" s="29"/>
      <c r="I60" s="29"/>
      <c r="J60" s="12"/>
    </row>
    <row r="61" spans="3:10" x14ac:dyDescent="0.25">
      <c r="C61" s="56" t="s">
        <v>14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3:10" x14ac:dyDescent="0.25">
      <c r="C62" s="53"/>
      <c r="D62" s="50"/>
      <c r="E62" s="9"/>
      <c r="F62" s="9"/>
      <c r="G62" s="24"/>
      <c r="H62" s="29"/>
      <c r="I62" s="29"/>
      <c r="J62" s="12"/>
    </row>
    <row r="63" spans="3:10" x14ac:dyDescent="0.25">
      <c r="C63" s="56" t="s">
        <v>15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3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16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17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18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4" t="s">
        <v>19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A71" s="33"/>
      <c r="B71" s="33"/>
      <c r="C71" s="54"/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20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21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C76" s="55" t="s">
        <v>22</v>
      </c>
      <c r="D76" s="50"/>
      <c r="E76" s="9"/>
      <c r="F76" s="9"/>
      <c r="G76" s="24"/>
      <c r="H76" s="29"/>
      <c r="I76" s="29"/>
      <c r="J76" s="12"/>
    </row>
    <row r="77" spans="1:10" x14ac:dyDescent="0.25">
      <c r="B77" s="11" t="s">
        <v>174</v>
      </c>
      <c r="C77" s="53" t="s">
        <v>175</v>
      </c>
      <c r="D77" s="50"/>
      <c r="E77" s="9"/>
      <c r="F77" s="9"/>
      <c r="G77" s="24"/>
      <c r="H77" s="29">
        <v>99.53</v>
      </c>
      <c r="I77" s="29">
        <v>3.82</v>
      </c>
      <c r="J77" s="12"/>
    </row>
    <row r="78" spans="1:10" x14ac:dyDescent="0.25">
      <c r="C78" s="56" t="s">
        <v>161</v>
      </c>
      <c r="D78" s="50"/>
      <c r="E78" s="9"/>
      <c r="F78" s="9"/>
      <c r="G78" s="24"/>
      <c r="H78" s="30">
        <v>99.53</v>
      </c>
      <c r="I78" s="30">
        <v>3.82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A80" s="15"/>
      <c r="B80" s="33"/>
      <c r="C80" s="54" t="s">
        <v>23</v>
      </c>
      <c r="D80" s="50"/>
      <c r="E80" s="9"/>
      <c r="F80" s="9"/>
      <c r="G80" s="24"/>
      <c r="H80" s="29"/>
      <c r="I80" s="29"/>
      <c r="J80" s="12"/>
    </row>
    <row r="81" spans="1:10" x14ac:dyDescent="0.25">
      <c r="A81" s="33"/>
      <c r="B81" s="33"/>
      <c r="C81" s="57" t="s">
        <v>3687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B82" s="11"/>
      <c r="C82" s="53" t="s">
        <v>176</v>
      </c>
      <c r="D82" s="50"/>
      <c r="E82" s="9"/>
      <c r="F82" s="9"/>
      <c r="G82" s="24"/>
      <c r="H82" s="29">
        <v>-16.09</v>
      </c>
      <c r="I82" s="29">
        <v>-0.62</v>
      </c>
      <c r="J82" s="12"/>
    </row>
    <row r="83" spans="1:10" x14ac:dyDescent="0.25">
      <c r="C83" s="56" t="s">
        <v>161</v>
      </c>
      <c r="D83" s="50"/>
      <c r="E83" s="9"/>
      <c r="F83" s="9"/>
      <c r="G83" s="24"/>
      <c r="H83" s="30">
        <v>-16.09</v>
      </c>
      <c r="I83" s="30">
        <v>-0.62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C85" s="58" t="s">
        <v>177</v>
      </c>
      <c r="D85" s="51"/>
      <c r="E85" s="6"/>
      <c r="F85" s="7"/>
      <c r="G85" s="25"/>
      <c r="H85" s="31">
        <v>2604.39</v>
      </c>
      <c r="I85" s="31">
        <f>SUMIFS(I:I,C:C,"Total")</f>
        <v>99.999999999999986</v>
      </c>
      <c r="J85" s="8"/>
    </row>
    <row r="88" spans="1:10" x14ac:dyDescent="0.25">
      <c r="C88" s="1" t="s">
        <v>178</v>
      </c>
    </row>
    <row r="89" spans="1:10" x14ac:dyDescent="0.25">
      <c r="C89" s="2" t="s">
        <v>179</v>
      </c>
    </row>
    <row r="90" spans="1:10" x14ac:dyDescent="0.25">
      <c r="C90" s="2" t="s">
        <v>180</v>
      </c>
    </row>
    <row r="91" spans="1:10" x14ac:dyDescent="0.25">
      <c r="C9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J9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2331</v>
      </c>
      <c r="J2" s="34" t="s">
        <v>3592</v>
      </c>
    </row>
    <row r="3" spans="1:10" ht="16.5" x14ac:dyDescent="0.3">
      <c r="C3" s="1" t="s">
        <v>26</v>
      </c>
      <c r="D3" s="26" t="s">
        <v>2332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22695529</v>
      </c>
      <c r="H10" s="29">
        <v>289197.78000000003</v>
      </c>
      <c r="I10" s="29">
        <v>12.85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16953815</v>
      </c>
      <c r="H11" s="29">
        <v>262936.71999999997</v>
      </c>
      <c r="I11" s="29">
        <v>11.68</v>
      </c>
      <c r="J11" s="12"/>
    </row>
    <row r="12" spans="1:10" x14ac:dyDescent="0.25">
      <c r="B12" s="11" t="s">
        <v>72</v>
      </c>
      <c r="C12" s="53" t="s">
        <v>73</v>
      </c>
      <c r="D12" s="50" t="s">
        <v>74</v>
      </c>
      <c r="E12" s="9"/>
      <c r="F12" s="9" t="s">
        <v>48</v>
      </c>
      <c r="G12" s="24">
        <v>9196747</v>
      </c>
      <c r="H12" s="29">
        <v>211152.71</v>
      </c>
      <c r="I12" s="29">
        <v>9.3800000000000008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34344877</v>
      </c>
      <c r="H13" s="29">
        <v>175828.6</v>
      </c>
      <c r="I13" s="29">
        <v>7.81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20008694</v>
      </c>
      <c r="H14" s="29">
        <v>139250.51</v>
      </c>
      <c r="I14" s="29">
        <v>6.19</v>
      </c>
      <c r="J14" s="12"/>
    </row>
    <row r="15" spans="1:10" x14ac:dyDescent="0.25">
      <c r="B15" s="11" t="s">
        <v>55</v>
      </c>
      <c r="C15" s="53" t="s">
        <v>56</v>
      </c>
      <c r="D15" s="50" t="s">
        <v>57</v>
      </c>
      <c r="E15" s="9"/>
      <c r="F15" s="9" t="s">
        <v>58</v>
      </c>
      <c r="G15" s="24">
        <v>5624813</v>
      </c>
      <c r="H15" s="29">
        <v>115460.54</v>
      </c>
      <c r="I15" s="29">
        <v>5.13</v>
      </c>
      <c r="J15" s="12"/>
    </row>
    <row r="16" spans="1:10" x14ac:dyDescent="0.25">
      <c r="B16" s="11" t="s">
        <v>307</v>
      </c>
      <c r="C16" s="53" t="s">
        <v>308</v>
      </c>
      <c r="D16" s="50" t="s">
        <v>309</v>
      </c>
      <c r="E16" s="9"/>
      <c r="F16" s="9" t="s">
        <v>81</v>
      </c>
      <c r="G16" s="24">
        <v>45635599</v>
      </c>
      <c r="H16" s="29">
        <v>112423.3</v>
      </c>
      <c r="I16" s="29">
        <v>4.99</v>
      </c>
      <c r="J16" s="12"/>
    </row>
    <row r="17" spans="2:10" x14ac:dyDescent="0.25">
      <c r="B17" s="11" t="s">
        <v>52</v>
      </c>
      <c r="C17" s="53" t="s">
        <v>53</v>
      </c>
      <c r="D17" s="50" t="s">
        <v>54</v>
      </c>
      <c r="E17" s="9"/>
      <c r="F17" s="9" t="s">
        <v>40</v>
      </c>
      <c r="G17" s="24">
        <v>6319515</v>
      </c>
      <c r="H17" s="29">
        <v>102022.25</v>
      </c>
      <c r="I17" s="29">
        <v>4.53</v>
      </c>
      <c r="J17" s="12"/>
    </row>
    <row r="18" spans="2:10" x14ac:dyDescent="0.25">
      <c r="B18" s="11" t="s">
        <v>62</v>
      </c>
      <c r="C18" s="53" t="s">
        <v>63</v>
      </c>
      <c r="D18" s="50" t="s">
        <v>64</v>
      </c>
      <c r="E18" s="9"/>
      <c r="F18" s="9" t="s">
        <v>40</v>
      </c>
      <c r="G18" s="24">
        <v>12225459</v>
      </c>
      <c r="H18" s="29">
        <v>90407.27</v>
      </c>
      <c r="I18" s="29">
        <v>4.0199999999999996</v>
      </c>
      <c r="J18" s="12"/>
    </row>
    <row r="19" spans="2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6524953</v>
      </c>
      <c r="H19" s="29">
        <v>86821.02</v>
      </c>
      <c r="I19" s="29">
        <v>3.86</v>
      </c>
      <c r="J19" s="12"/>
    </row>
    <row r="20" spans="2:10" x14ac:dyDescent="0.25">
      <c r="B20" s="11" t="s">
        <v>154</v>
      </c>
      <c r="C20" s="53" t="s">
        <v>155</v>
      </c>
      <c r="D20" s="50" t="s">
        <v>156</v>
      </c>
      <c r="E20" s="9"/>
      <c r="F20" s="9" t="s">
        <v>81</v>
      </c>
      <c r="G20" s="24">
        <v>3824794</v>
      </c>
      <c r="H20" s="29">
        <v>77876.63</v>
      </c>
      <c r="I20" s="29">
        <v>3.46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20070524</v>
      </c>
      <c r="H21" s="29">
        <v>68611.09</v>
      </c>
      <c r="I21" s="29">
        <v>3.05</v>
      </c>
      <c r="J21" s="12"/>
    </row>
    <row r="22" spans="2:10" x14ac:dyDescent="0.25">
      <c r="B22" s="11" t="s">
        <v>409</v>
      </c>
      <c r="C22" s="53" t="s">
        <v>410</v>
      </c>
      <c r="D22" s="50" t="s">
        <v>411</v>
      </c>
      <c r="E22" s="9"/>
      <c r="F22" s="9" t="s">
        <v>100</v>
      </c>
      <c r="G22" s="24">
        <v>711684</v>
      </c>
      <c r="H22" s="29">
        <v>51593.89</v>
      </c>
      <c r="I22" s="29">
        <v>2.29</v>
      </c>
      <c r="J22" s="12"/>
    </row>
    <row r="23" spans="2:10" x14ac:dyDescent="0.25">
      <c r="B23" s="11" t="s">
        <v>45</v>
      </c>
      <c r="C23" s="53" t="s">
        <v>46</v>
      </c>
      <c r="D23" s="50" t="s">
        <v>47</v>
      </c>
      <c r="E23" s="9"/>
      <c r="F23" s="9" t="s">
        <v>48</v>
      </c>
      <c r="G23" s="24">
        <v>1265552</v>
      </c>
      <c r="H23" s="29">
        <v>51549.1</v>
      </c>
      <c r="I23" s="29">
        <v>2.29</v>
      </c>
      <c r="J23" s="12"/>
    </row>
    <row r="24" spans="2:10" x14ac:dyDescent="0.25">
      <c r="B24" s="11" t="s">
        <v>897</v>
      </c>
      <c r="C24" s="53" t="s">
        <v>898</v>
      </c>
      <c r="D24" s="50" t="s">
        <v>899</v>
      </c>
      <c r="E24" s="9"/>
      <c r="F24" s="9" t="s">
        <v>40</v>
      </c>
      <c r="G24" s="24">
        <v>3228519</v>
      </c>
      <c r="H24" s="29">
        <v>50661.919999999998</v>
      </c>
      <c r="I24" s="29">
        <v>2.25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10165452</v>
      </c>
      <c r="H25" s="29">
        <v>44961.79</v>
      </c>
      <c r="I25" s="29">
        <v>2</v>
      </c>
      <c r="J25" s="12"/>
    </row>
    <row r="26" spans="2:10" x14ac:dyDescent="0.25">
      <c r="B26" s="11" t="s">
        <v>78</v>
      </c>
      <c r="C26" s="53" t="s">
        <v>79</v>
      </c>
      <c r="D26" s="50" t="s">
        <v>80</v>
      </c>
      <c r="E26" s="9"/>
      <c r="F26" s="9" t="s">
        <v>81</v>
      </c>
      <c r="G26" s="24">
        <v>2414429</v>
      </c>
      <c r="H26" s="29">
        <v>41141.870000000003</v>
      </c>
      <c r="I26" s="29">
        <v>1.83</v>
      </c>
      <c r="J26" s="12"/>
    </row>
    <row r="27" spans="2:10" x14ac:dyDescent="0.25">
      <c r="B27" s="11" t="s">
        <v>141</v>
      </c>
      <c r="C27" s="53" t="s">
        <v>142</v>
      </c>
      <c r="D27" s="50" t="s">
        <v>143</v>
      </c>
      <c r="E27" s="9"/>
      <c r="F27" s="9" t="s">
        <v>58</v>
      </c>
      <c r="G27" s="24">
        <v>2905851</v>
      </c>
      <c r="H27" s="29">
        <v>32766.38</v>
      </c>
      <c r="I27" s="29">
        <v>1.46</v>
      </c>
      <c r="J27" s="12"/>
    </row>
    <row r="28" spans="2:10" x14ac:dyDescent="0.25">
      <c r="B28" s="11" t="s">
        <v>97</v>
      </c>
      <c r="C28" s="53" t="s">
        <v>98</v>
      </c>
      <c r="D28" s="50" t="s">
        <v>99</v>
      </c>
      <c r="E28" s="9"/>
      <c r="F28" s="9" t="s">
        <v>100</v>
      </c>
      <c r="G28" s="24">
        <v>5122329</v>
      </c>
      <c r="H28" s="29">
        <v>27150.9</v>
      </c>
      <c r="I28" s="29">
        <v>1.21</v>
      </c>
      <c r="J28" s="12"/>
    </row>
    <row r="29" spans="2:10" x14ac:dyDescent="0.25">
      <c r="B29" s="11" t="s">
        <v>903</v>
      </c>
      <c r="C29" s="53" t="s">
        <v>904</v>
      </c>
      <c r="D29" s="50" t="s">
        <v>905</v>
      </c>
      <c r="E29" s="9"/>
      <c r="F29" s="9" t="s">
        <v>217</v>
      </c>
      <c r="G29" s="24">
        <v>22782001</v>
      </c>
      <c r="H29" s="29">
        <v>26449.9</v>
      </c>
      <c r="I29" s="29">
        <v>1.17</v>
      </c>
      <c r="J29" s="12"/>
    </row>
    <row r="30" spans="2:10" x14ac:dyDescent="0.25">
      <c r="B30" s="11" t="s">
        <v>822</v>
      </c>
      <c r="C30" s="53" t="s">
        <v>823</v>
      </c>
      <c r="D30" s="50" t="s">
        <v>824</v>
      </c>
      <c r="E30" s="9"/>
      <c r="F30" s="9" t="s">
        <v>153</v>
      </c>
      <c r="G30" s="24">
        <v>5781014</v>
      </c>
      <c r="H30" s="29">
        <v>26003</v>
      </c>
      <c r="I30" s="29">
        <v>1.1499999999999999</v>
      </c>
      <c r="J30" s="12"/>
    </row>
    <row r="31" spans="2:10" x14ac:dyDescent="0.25">
      <c r="B31" s="11" t="s">
        <v>340</v>
      </c>
      <c r="C31" s="53" t="s">
        <v>341</v>
      </c>
      <c r="D31" s="50" t="s">
        <v>342</v>
      </c>
      <c r="E31" s="9"/>
      <c r="F31" s="9" t="s">
        <v>58</v>
      </c>
      <c r="G31" s="24">
        <v>3302438</v>
      </c>
      <c r="H31" s="29">
        <v>25148.07</v>
      </c>
      <c r="I31" s="29">
        <v>1.1200000000000001</v>
      </c>
      <c r="J31" s="12"/>
    </row>
    <row r="32" spans="2:10" x14ac:dyDescent="0.25">
      <c r="B32" s="11" t="s">
        <v>214</v>
      </c>
      <c r="C32" s="53" t="s">
        <v>215</v>
      </c>
      <c r="D32" s="50" t="s">
        <v>216</v>
      </c>
      <c r="E32" s="9"/>
      <c r="F32" s="9" t="s">
        <v>217</v>
      </c>
      <c r="G32" s="24">
        <v>12606050</v>
      </c>
      <c r="H32" s="29">
        <v>24373.8</v>
      </c>
      <c r="I32" s="29">
        <v>1.08</v>
      </c>
      <c r="J32" s="12"/>
    </row>
    <row r="33" spans="2:10" x14ac:dyDescent="0.25">
      <c r="B33" s="11" t="s">
        <v>906</v>
      </c>
      <c r="C33" s="53" t="s">
        <v>907</v>
      </c>
      <c r="D33" s="50" t="s">
        <v>908</v>
      </c>
      <c r="E33" s="9"/>
      <c r="F33" s="9" t="s">
        <v>909</v>
      </c>
      <c r="G33" s="24">
        <v>16839816</v>
      </c>
      <c r="H33" s="29">
        <v>22186.46</v>
      </c>
      <c r="I33" s="29">
        <v>0.99</v>
      </c>
      <c r="J33" s="12"/>
    </row>
    <row r="34" spans="2:10" x14ac:dyDescent="0.25">
      <c r="B34" s="11" t="s">
        <v>910</v>
      </c>
      <c r="C34" s="53" t="s">
        <v>911</v>
      </c>
      <c r="D34" s="50" t="s">
        <v>912</v>
      </c>
      <c r="E34" s="9"/>
      <c r="F34" s="9" t="s">
        <v>100</v>
      </c>
      <c r="G34" s="24">
        <v>697237</v>
      </c>
      <c r="H34" s="29">
        <v>22144.6</v>
      </c>
      <c r="I34" s="29">
        <v>0.98</v>
      </c>
      <c r="J34" s="12"/>
    </row>
    <row r="35" spans="2:10" x14ac:dyDescent="0.25">
      <c r="B35" s="11" t="s">
        <v>137</v>
      </c>
      <c r="C35" s="53" t="s">
        <v>138</v>
      </c>
      <c r="D35" s="50" t="s">
        <v>139</v>
      </c>
      <c r="E35" s="9"/>
      <c r="F35" s="9" t="s">
        <v>140</v>
      </c>
      <c r="G35" s="24">
        <v>4042410</v>
      </c>
      <c r="H35" s="29">
        <v>17277.259999999998</v>
      </c>
      <c r="I35" s="29">
        <v>0.77</v>
      </c>
      <c r="J35" s="12"/>
    </row>
    <row r="36" spans="2:10" x14ac:dyDescent="0.25">
      <c r="B36" s="11" t="s">
        <v>144</v>
      </c>
      <c r="C36" s="53" t="s">
        <v>145</v>
      </c>
      <c r="D36" s="50" t="s">
        <v>146</v>
      </c>
      <c r="E36" s="9"/>
      <c r="F36" s="9" t="s">
        <v>100</v>
      </c>
      <c r="G36" s="24">
        <v>695022</v>
      </c>
      <c r="H36" s="29">
        <v>16902.59</v>
      </c>
      <c r="I36" s="29">
        <v>0.75</v>
      </c>
      <c r="J36" s="12"/>
    </row>
    <row r="37" spans="2:10" x14ac:dyDescent="0.25">
      <c r="B37" s="11" t="s">
        <v>127</v>
      </c>
      <c r="C37" s="53" t="s">
        <v>128</v>
      </c>
      <c r="D37" s="50" t="s">
        <v>129</v>
      </c>
      <c r="E37" s="9"/>
      <c r="F37" s="9" t="s">
        <v>100</v>
      </c>
      <c r="G37" s="24">
        <v>9585744</v>
      </c>
      <c r="H37" s="29">
        <v>15476.18</v>
      </c>
      <c r="I37" s="29">
        <v>0.69</v>
      </c>
      <c r="J37" s="12"/>
    </row>
    <row r="38" spans="2:10" x14ac:dyDescent="0.25">
      <c r="B38" s="11" t="s">
        <v>337</v>
      </c>
      <c r="C38" s="53" t="s">
        <v>338</v>
      </c>
      <c r="D38" s="50" t="s">
        <v>339</v>
      </c>
      <c r="E38" s="9"/>
      <c r="F38" s="9" t="s">
        <v>136</v>
      </c>
      <c r="G38" s="24">
        <v>9751830</v>
      </c>
      <c r="H38" s="29">
        <v>14086.52</v>
      </c>
      <c r="I38" s="29">
        <v>0.63</v>
      </c>
      <c r="J38" s="12"/>
    </row>
    <row r="39" spans="2:10" x14ac:dyDescent="0.25">
      <c r="B39" s="11" t="s">
        <v>933</v>
      </c>
      <c r="C39" s="53" t="s">
        <v>934</v>
      </c>
      <c r="D39" s="50" t="s">
        <v>935</v>
      </c>
      <c r="E39" s="9"/>
      <c r="F39" s="9" t="s">
        <v>40</v>
      </c>
      <c r="G39" s="24">
        <v>11060602</v>
      </c>
      <c r="H39" s="29">
        <v>7554.39</v>
      </c>
      <c r="I39" s="29">
        <v>0.34</v>
      </c>
      <c r="J39" s="12"/>
    </row>
    <row r="40" spans="2:10" x14ac:dyDescent="0.25">
      <c r="B40" s="11" t="s">
        <v>284</v>
      </c>
      <c r="C40" s="53" t="s">
        <v>285</v>
      </c>
      <c r="D40" s="50" t="s">
        <v>286</v>
      </c>
      <c r="E40" s="9"/>
      <c r="F40" s="9" t="s">
        <v>100</v>
      </c>
      <c r="G40" s="24">
        <v>2723010</v>
      </c>
      <c r="H40" s="29">
        <v>1941.51</v>
      </c>
      <c r="I40" s="29">
        <v>0.09</v>
      </c>
      <c r="J40" s="12"/>
    </row>
    <row r="41" spans="2:10" x14ac:dyDescent="0.25">
      <c r="C41" s="56" t="s">
        <v>161</v>
      </c>
      <c r="D41" s="50"/>
      <c r="E41" s="9"/>
      <c r="F41" s="9"/>
      <c r="G41" s="24"/>
      <c r="H41" s="30">
        <v>2251358.5499999998</v>
      </c>
      <c r="I41" s="30">
        <v>100.04</v>
      </c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4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5</v>
      </c>
      <c r="D47" s="50"/>
      <c r="E47" s="9"/>
      <c r="F47" s="9"/>
      <c r="G47" s="24"/>
      <c r="H47" s="29"/>
      <c r="I47" s="29"/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3:10" x14ac:dyDescent="0.25">
      <c r="C49" s="56" t="s">
        <v>6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3:10" x14ac:dyDescent="0.25">
      <c r="C50" s="53"/>
      <c r="D50" s="50"/>
      <c r="E50" s="9"/>
      <c r="F50" s="9"/>
      <c r="G50" s="24"/>
      <c r="H50" s="29"/>
      <c r="I50" s="29"/>
      <c r="J50" s="12"/>
    </row>
    <row r="51" spans="3:10" x14ac:dyDescent="0.25">
      <c r="C51" s="56" t="s">
        <v>7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3:10" x14ac:dyDescent="0.25">
      <c r="C52" s="53"/>
      <c r="D52" s="50"/>
      <c r="E52" s="9"/>
      <c r="F52" s="9"/>
      <c r="G52" s="24"/>
      <c r="H52" s="29"/>
      <c r="I52" s="29"/>
      <c r="J52" s="12"/>
    </row>
    <row r="53" spans="3:10" x14ac:dyDescent="0.25">
      <c r="C53" s="56" t="s">
        <v>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53"/>
      <c r="D54" s="50"/>
      <c r="E54" s="9"/>
      <c r="F54" s="9"/>
      <c r="G54" s="24"/>
      <c r="H54" s="29"/>
      <c r="I54" s="29"/>
      <c r="J54" s="12"/>
    </row>
    <row r="55" spans="3:10" x14ac:dyDescent="0.25">
      <c r="C55" s="56" t="s">
        <v>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53"/>
      <c r="D56" s="50"/>
      <c r="E56" s="9"/>
      <c r="F56" s="9"/>
      <c r="G56" s="24"/>
      <c r="H56" s="29"/>
      <c r="I56" s="29"/>
      <c r="J56" s="12"/>
    </row>
    <row r="57" spans="3:10" x14ac:dyDescent="0.25">
      <c r="C57" s="56" t="s">
        <v>10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3:10" x14ac:dyDescent="0.25">
      <c r="C58" s="53"/>
      <c r="D58" s="50"/>
      <c r="E58" s="9"/>
      <c r="F58" s="9"/>
      <c r="G58" s="24"/>
      <c r="H58" s="29"/>
      <c r="I58" s="29"/>
      <c r="J58" s="12"/>
    </row>
    <row r="59" spans="3:10" x14ac:dyDescent="0.25">
      <c r="C59" s="56" t="s">
        <v>11</v>
      </c>
      <c r="D59" s="50"/>
      <c r="E59" s="9"/>
      <c r="F59" s="9"/>
      <c r="G59" s="24"/>
      <c r="H59" s="29"/>
      <c r="I59" s="29"/>
      <c r="J59" s="12"/>
    </row>
    <row r="60" spans="3:10" x14ac:dyDescent="0.25">
      <c r="C60" s="53"/>
      <c r="D60" s="50"/>
      <c r="E60" s="9"/>
      <c r="F60" s="9"/>
      <c r="G60" s="24"/>
      <c r="H60" s="29"/>
      <c r="I60" s="29"/>
      <c r="J60" s="12"/>
    </row>
    <row r="61" spans="3:10" x14ac:dyDescent="0.25">
      <c r="C61" s="56" t="s">
        <v>13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3:10" x14ac:dyDescent="0.25">
      <c r="C62" s="53"/>
      <c r="D62" s="50"/>
      <c r="E62" s="9"/>
      <c r="F62" s="9"/>
      <c r="G62" s="24"/>
      <c r="H62" s="29"/>
      <c r="I62" s="29"/>
      <c r="J62" s="12"/>
    </row>
    <row r="63" spans="3:10" x14ac:dyDescent="0.25">
      <c r="C63" s="56" t="s">
        <v>14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3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15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16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A69" s="15"/>
      <c r="B69" s="33"/>
      <c r="C69" s="54" t="s">
        <v>17</v>
      </c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4" t="s">
        <v>18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A71" s="33"/>
      <c r="B71" s="33"/>
      <c r="C71" s="54"/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19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20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4" t="s">
        <v>21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A77" s="33"/>
      <c r="B77" s="33"/>
      <c r="C77" s="54"/>
      <c r="D77" s="50"/>
      <c r="E77" s="9"/>
      <c r="F77" s="9"/>
      <c r="G77" s="24"/>
      <c r="H77" s="29"/>
      <c r="I77" s="29"/>
      <c r="J77" s="12"/>
    </row>
    <row r="78" spans="1:10" x14ac:dyDescent="0.25">
      <c r="C78" s="55" t="s">
        <v>22</v>
      </c>
      <c r="D78" s="50"/>
      <c r="E78" s="9"/>
      <c r="F78" s="9"/>
      <c r="G78" s="24"/>
      <c r="H78" s="29"/>
      <c r="I78" s="29"/>
      <c r="J78" s="12"/>
    </row>
    <row r="79" spans="1:10" x14ac:dyDescent="0.25">
      <c r="B79" s="11" t="s">
        <v>174</v>
      </c>
      <c r="C79" s="53" t="s">
        <v>175</v>
      </c>
      <c r="D79" s="50"/>
      <c r="E79" s="9"/>
      <c r="F79" s="9"/>
      <c r="G79" s="24"/>
      <c r="H79" s="29">
        <v>5040.72</v>
      </c>
      <c r="I79" s="29">
        <v>0.22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5040.72</v>
      </c>
      <c r="I80" s="30">
        <v>0.22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A82" s="15"/>
      <c r="B82" s="33"/>
      <c r="C82" s="54" t="s">
        <v>23</v>
      </c>
      <c r="D82" s="50"/>
      <c r="E82" s="9"/>
      <c r="F82" s="9"/>
      <c r="G82" s="24"/>
      <c r="H82" s="29"/>
      <c r="I82" s="29"/>
      <c r="J82" s="12"/>
    </row>
    <row r="83" spans="1:10" x14ac:dyDescent="0.25">
      <c r="A83" s="33"/>
      <c r="B83" s="33"/>
      <c r="C83" s="57" t="s">
        <v>3687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B84" s="11"/>
      <c r="C84" s="53" t="s">
        <v>176</v>
      </c>
      <c r="D84" s="50"/>
      <c r="E84" s="9"/>
      <c r="F84" s="9"/>
      <c r="G84" s="24"/>
      <c r="H84" s="29">
        <v>-4994.78</v>
      </c>
      <c r="I84" s="29">
        <v>-0.26</v>
      </c>
      <c r="J84" s="12"/>
    </row>
    <row r="85" spans="1:10" x14ac:dyDescent="0.25">
      <c r="C85" s="56" t="s">
        <v>161</v>
      </c>
      <c r="D85" s="50"/>
      <c r="E85" s="9"/>
      <c r="F85" s="9"/>
      <c r="G85" s="24"/>
      <c r="H85" s="30">
        <v>-4994.78</v>
      </c>
      <c r="I85" s="30">
        <v>-0.26</v>
      </c>
      <c r="J85" s="12"/>
    </row>
    <row r="86" spans="1:10" x14ac:dyDescent="0.25">
      <c r="C86" s="53"/>
      <c r="D86" s="50"/>
      <c r="E86" s="9"/>
      <c r="F86" s="9"/>
      <c r="G86" s="24"/>
      <c r="H86" s="29"/>
      <c r="I86" s="29"/>
      <c r="J86" s="12"/>
    </row>
    <row r="87" spans="1:10" x14ac:dyDescent="0.25">
      <c r="C87" s="58" t="s">
        <v>177</v>
      </c>
      <c r="D87" s="51"/>
      <c r="E87" s="6"/>
      <c r="F87" s="7"/>
      <c r="G87" s="25"/>
      <c r="H87" s="31">
        <v>2251404.4900000002</v>
      </c>
      <c r="I87" s="31">
        <f>SUMIFS(I:I,C:C,"Total")</f>
        <v>100</v>
      </c>
      <c r="J87" s="8"/>
    </row>
    <row r="90" spans="1:10" x14ac:dyDescent="0.25">
      <c r="C90" s="1" t="s">
        <v>178</v>
      </c>
    </row>
    <row r="91" spans="1:10" x14ac:dyDescent="0.25">
      <c r="C91" s="2" t="s">
        <v>179</v>
      </c>
    </row>
    <row r="92" spans="1:10" x14ac:dyDescent="0.25">
      <c r="C92" s="2" t="s">
        <v>180</v>
      </c>
    </row>
    <row r="93" spans="1:10" x14ac:dyDescent="0.25">
      <c r="C9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J116"/>
  <sheetViews>
    <sheetView showGridLines="0" zoomScale="90" zoomScaleNormal="90" workbookViewId="0">
      <pane ySplit="6" topLeftCell="A46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2333</v>
      </c>
      <c r="J2" s="34" t="s">
        <v>3592</v>
      </c>
    </row>
    <row r="3" spans="1:10" ht="16.5" x14ac:dyDescent="0.3">
      <c r="C3" s="1" t="s">
        <v>26</v>
      </c>
      <c r="D3" s="26" t="s">
        <v>2334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760</v>
      </c>
      <c r="C10" s="53" t="s">
        <v>761</v>
      </c>
      <c r="D10" s="50" t="s">
        <v>762</v>
      </c>
      <c r="E10" s="9"/>
      <c r="F10" s="9" t="s">
        <v>81</v>
      </c>
      <c r="G10" s="24">
        <v>352000</v>
      </c>
      <c r="H10" s="29">
        <v>12809.46</v>
      </c>
      <c r="I10" s="29">
        <v>4.22</v>
      </c>
      <c r="J10" s="12"/>
    </row>
    <row r="11" spans="1:10" x14ac:dyDescent="0.25">
      <c r="B11" s="11" t="s">
        <v>430</v>
      </c>
      <c r="C11" s="53" t="s">
        <v>431</v>
      </c>
      <c r="D11" s="50" t="s">
        <v>432</v>
      </c>
      <c r="E11" s="9"/>
      <c r="F11" s="9" t="s">
        <v>92</v>
      </c>
      <c r="G11" s="24">
        <v>377000</v>
      </c>
      <c r="H11" s="29">
        <v>12469.09</v>
      </c>
      <c r="I11" s="29">
        <v>4.1100000000000003</v>
      </c>
      <c r="J11" s="12"/>
    </row>
    <row r="12" spans="1:10" x14ac:dyDescent="0.25">
      <c r="B12" s="11" t="s">
        <v>195</v>
      </c>
      <c r="C12" s="53" t="s">
        <v>196</v>
      </c>
      <c r="D12" s="50" t="s">
        <v>197</v>
      </c>
      <c r="E12" s="9"/>
      <c r="F12" s="9" t="s">
        <v>96</v>
      </c>
      <c r="G12" s="24">
        <v>1077439</v>
      </c>
      <c r="H12" s="29">
        <v>12467.05</v>
      </c>
      <c r="I12" s="29">
        <v>4.1100000000000003</v>
      </c>
      <c r="J12" s="12"/>
    </row>
    <row r="13" spans="1:10" x14ac:dyDescent="0.25">
      <c r="B13" s="11" t="s">
        <v>780</v>
      </c>
      <c r="C13" s="53" t="s">
        <v>297</v>
      </c>
      <c r="D13" s="50" t="s">
        <v>781</v>
      </c>
      <c r="E13" s="9"/>
      <c r="F13" s="9" t="s">
        <v>81</v>
      </c>
      <c r="G13" s="24">
        <v>1980215</v>
      </c>
      <c r="H13" s="29">
        <v>11480.3</v>
      </c>
      <c r="I13" s="29">
        <v>3.78</v>
      </c>
      <c r="J13" s="12"/>
    </row>
    <row r="14" spans="1:10" x14ac:dyDescent="0.25">
      <c r="B14" s="11" t="s">
        <v>1530</v>
      </c>
      <c r="C14" s="53" t="s">
        <v>1531</v>
      </c>
      <c r="D14" s="50" t="s">
        <v>1532</v>
      </c>
      <c r="E14" s="9"/>
      <c r="F14" s="9" t="s">
        <v>213</v>
      </c>
      <c r="G14" s="24">
        <v>2300000</v>
      </c>
      <c r="H14" s="29">
        <v>10824.95</v>
      </c>
      <c r="I14" s="29">
        <v>3.57</v>
      </c>
      <c r="J14" s="12"/>
    </row>
    <row r="15" spans="1:10" x14ac:dyDescent="0.25">
      <c r="B15" s="11" t="s">
        <v>198</v>
      </c>
      <c r="C15" s="53" t="s">
        <v>199</v>
      </c>
      <c r="D15" s="50" t="s">
        <v>200</v>
      </c>
      <c r="E15" s="9"/>
      <c r="F15" s="9" t="s">
        <v>92</v>
      </c>
      <c r="G15" s="24">
        <v>1800000</v>
      </c>
      <c r="H15" s="29">
        <v>10543.5</v>
      </c>
      <c r="I15" s="29">
        <v>3.47</v>
      </c>
      <c r="J15" s="12"/>
    </row>
    <row r="16" spans="1:10" x14ac:dyDescent="0.25">
      <c r="B16" s="11" t="s">
        <v>790</v>
      </c>
      <c r="C16" s="53" t="s">
        <v>791</v>
      </c>
      <c r="D16" s="50" t="s">
        <v>792</v>
      </c>
      <c r="E16" s="9"/>
      <c r="F16" s="9" t="s">
        <v>58</v>
      </c>
      <c r="G16" s="24">
        <v>9452213</v>
      </c>
      <c r="H16" s="29">
        <v>10014.620000000001</v>
      </c>
      <c r="I16" s="29">
        <v>3.3</v>
      </c>
      <c r="J16" s="12"/>
    </row>
    <row r="17" spans="2:10" x14ac:dyDescent="0.25">
      <c r="B17" s="11" t="s">
        <v>859</v>
      </c>
      <c r="C17" s="53" t="s">
        <v>860</v>
      </c>
      <c r="D17" s="50" t="s">
        <v>861</v>
      </c>
      <c r="E17" s="9"/>
      <c r="F17" s="9" t="s">
        <v>117</v>
      </c>
      <c r="G17" s="24">
        <v>2819018</v>
      </c>
      <c r="H17" s="29">
        <v>9253.43</v>
      </c>
      <c r="I17" s="29">
        <v>3.05</v>
      </c>
      <c r="J17" s="12"/>
    </row>
    <row r="18" spans="2:10" x14ac:dyDescent="0.25">
      <c r="B18" s="11" t="s">
        <v>37</v>
      </c>
      <c r="C18" s="53" t="s">
        <v>38</v>
      </c>
      <c r="D18" s="50" t="s">
        <v>39</v>
      </c>
      <c r="E18" s="9"/>
      <c r="F18" s="9" t="s">
        <v>40</v>
      </c>
      <c r="G18" s="24">
        <v>700000</v>
      </c>
      <c r="H18" s="29">
        <v>8924.65</v>
      </c>
      <c r="I18" s="29">
        <v>2.94</v>
      </c>
      <c r="J18" s="12"/>
    </row>
    <row r="19" spans="2:10" x14ac:dyDescent="0.25">
      <c r="B19" s="11" t="s">
        <v>1536</v>
      </c>
      <c r="C19" s="53" t="s">
        <v>1537</v>
      </c>
      <c r="D19" s="50" t="s">
        <v>1538</v>
      </c>
      <c r="E19" s="9"/>
      <c r="F19" s="9" t="s">
        <v>92</v>
      </c>
      <c r="G19" s="24">
        <v>1100000</v>
      </c>
      <c r="H19" s="29">
        <v>8648.75</v>
      </c>
      <c r="I19" s="29">
        <v>2.85</v>
      </c>
      <c r="J19" s="12"/>
    </row>
    <row r="20" spans="2:10" x14ac:dyDescent="0.25">
      <c r="B20" s="11" t="s">
        <v>263</v>
      </c>
      <c r="C20" s="53" t="s">
        <v>264</v>
      </c>
      <c r="D20" s="50" t="s">
        <v>265</v>
      </c>
      <c r="E20" s="9"/>
      <c r="F20" s="9" t="s">
        <v>227</v>
      </c>
      <c r="G20" s="24">
        <v>9000000</v>
      </c>
      <c r="H20" s="29">
        <v>8442</v>
      </c>
      <c r="I20" s="29">
        <v>2.78</v>
      </c>
      <c r="J20" s="12"/>
    </row>
    <row r="21" spans="2:10" x14ac:dyDescent="0.25">
      <c r="B21" s="11" t="s">
        <v>1527</v>
      </c>
      <c r="C21" s="53" t="s">
        <v>1528</v>
      </c>
      <c r="D21" s="50" t="s">
        <v>1529</v>
      </c>
      <c r="E21" s="9"/>
      <c r="F21" s="9" t="s">
        <v>68</v>
      </c>
      <c r="G21" s="24">
        <v>3134750</v>
      </c>
      <c r="H21" s="29">
        <v>8430.91</v>
      </c>
      <c r="I21" s="29">
        <v>2.78</v>
      </c>
      <c r="J21" s="12"/>
    </row>
    <row r="22" spans="2:10" x14ac:dyDescent="0.25">
      <c r="B22" s="11" t="s">
        <v>520</v>
      </c>
      <c r="C22" s="53" t="s">
        <v>521</v>
      </c>
      <c r="D22" s="50" t="s">
        <v>522</v>
      </c>
      <c r="E22" s="9"/>
      <c r="F22" s="9" t="s">
        <v>48</v>
      </c>
      <c r="G22" s="24">
        <v>4300000</v>
      </c>
      <c r="H22" s="29">
        <v>8221.6</v>
      </c>
      <c r="I22" s="29">
        <v>2.71</v>
      </c>
      <c r="J22" s="12"/>
    </row>
    <row r="23" spans="2:10" x14ac:dyDescent="0.25">
      <c r="B23" s="11" t="s">
        <v>246</v>
      </c>
      <c r="C23" s="53" t="s">
        <v>247</v>
      </c>
      <c r="D23" s="50" t="s">
        <v>248</v>
      </c>
      <c r="E23" s="9"/>
      <c r="F23" s="9" t="s">
        <v>81</v>
      </c>
      <c r="G23" s="24">
        <v>2500000</v>
      </c>
      <c r="H23" s="29">
        <v>7878.75</v>
      </c>
      <c r="I23" s="29">
        <v>2.6</v>
      </c>
      <c r="J23" s="12"/>
    </row>
    <row r="24" spans="2:10" x14ac:dyDescent="0.25">
      <c r="B24" s="11" t="s">
        <v>201</v>
      </c>
      <c r="C24" s="53" t="s">
        <v>202</v>
      </c>
      <c r="D24" s="50" t="s">
        <v>203</v>
      </c>
      <c r="E24" s="9"/>
      <c r="F24" s="9" t="s">
        <v>92</v>
      </c>
      <c r="G24" s="24">
        <v>600000</v>
      </c>
      <c r="H24" s="29">
        <v>7856.1</v>
      </c>
      <c r="I24" s="29">
        <v>2.59</v>
      </c>
      <c r="J24" s="12"/>
    </row>
    <row r="25" spans="2:10" x14ac:dyDescent="0.25">
      <c r="B25" s="11" t="s">
        <v>439</v>
      </c>
      <c r="C25" s="53" t="s">
        <v>440</v>
      </c>
      <c r="D25" s="50" t="s">
        <v>441</v>
      </c>
      <c r="E25" s="9"/>
      <c r="F25" s="9" t="s">
        <v>255</v>
      </c>
      <c r="G25" s="24">
        <v>500000</v>
      </c>
      <c r="H25" s="29">
        <v>7214.25</v>
      </c>
      <c r="I25" s="29">
        <v>2.38</v>
      </c>
      <c r="J25" s="12"/>
    </row>
    <row r="26" spans="2:10" x14ac:dyDescent="0.25">
      <c r="B26" s="11" t="s">
        <v>415</v>
      </c>
      <c r="C26" s="53" t="s">
        <v>416</v>
      </c>
      <c r="D26" s="50" t="s">
        <v>417</v>
      </c>
      <c r="E26" s="9"/>
      <c r="F26" s="9" t="s">
        <v>153</v>
      </c>
      <c r="G26" s="24">
        <v>400000</v>
      </c>
      <c r="H26" s="29">
        <v>7144.8</v>
      </c>
      <c r="I26" s="29">
        <v>2.35</v>
      </c>
      <c r="J26" s="12"/>
    </row>
    <row r="27" spans="2:10" x14ac:dyDescent="0.25">
      <c r="B27" s="11" t="s">
        <v>412</v>
      </c>
      <c r="C27" s="53" t="s">
        <v>413</v>
      </c>
      <c r="D27" s="50" t="s">
        <v>414</v>
      </c>
      <c r="E27" s="9"/>
      <c r="F27" s="9" t="s">
        <v>117</v>
      </c>
      <c r="G27" s="24">
        <v>1200000</v>
      </c>
      <c r="H27" s="29">
        <v>6844.8</v>
      </c>
      <c r="I27" s="29">
        <v>2.2599999999999998</v>
      </c>
      <c r="J27" s="12"/>
    </row>
    <row r="28" spans="2:10" x14ac:dyDescent="0.25">
      <c r="B28" s="11" t="s">
        <v>249</v>
      </c>
      <c r="C28" s="53" t="s">
        <v>250</v>
      </c>
      <c r="D28" s="50" t="s">
        <v>251</v>
      </c>
      <c r="E28" s="9"/>
      <c r="F28" s="9" t="s">
        <v>117</v>
      </c>
      <c r="G28" s="24">
        <v>4150838</v>
      </c>
      <c r="H28" s="29">
        <v>6574.93</v>
      </c>
      <c r="I28" s="29">
        <v>2.17</v>
      </c>
      <c r="J28" s="12"/>
    </row>
    <row r="29" spans="2:10" x14ac:dyDescent="0.25">
      <c r="B29" s="11" t="s">
        <v>334</v>
      </c>
      <c r="C29" s="53" t="s">
        <v>335</v>
      </c>
      <c r="D29" s="50" t="s">
        <v>336</v>
      </c>
      <c r="E29" s="9"/>
      <c r="F29" s="9" t="s">
        <v>217</v>
      </c>
      <c r="G29" s="24">
        <v>27369213</v>
      </c>
      <c r="H29" s="29">
        <v>6513.87</v>
      </c>
      <c r="I29" s="29">
        <v>2.15</v>
      </c>
      <c r="J29" s="12"/>
    </row>
    <row r="30" spans="2:10" x14ac:dyDescent="0.25">
      <c r="B30" s="11" t="s">
        <v>502</v>
      </c>
      <c r="C30" s="53" t="s">
        <v>503</v>
      </c>
      <c r="D30" s="50" t="s">
        <v>504</v>
      </c>
      <c r="E30" s="9"/>
      <c r="F30" s="9" t="s">
        <v>187</v>
      </c>
      <c r="G30" s="24">
        <v>1787722</v>
      </c>
      <c r="H30" s="29">
        <v>6345.52</v>
      </c>
      <c r="I30" s="29">
        <v>2.09</v>
      </c>
      <c r="J30" s="12"/>
    </row>
    <row r="31" spans="2:10" x14ac:dyDescent="0.25">
      <c r="B31" s="11" t="s">
        <v>204</v>
      </c>
      <c r="C31" s="53" t="s">
        <v>205</v>
      </c>
      <c r="D31" s="50" t="s">
        <v>206</v>
      </c>
      <c r="E31" s="9"/>
      <c r="F31" s="9" t="s">
        <v>187</v>
      </c>
      <c r="G31" s="24">
        <v>10000000</v>
      </c>
      <c r="H31" s="29">
        <v>6305</v>
      </c>
      <c r="I31" s="29">
        <v>2.08</v>
      </c>
      <c r="J31" s="12"/>
    </row>
    <row r="32" spans="2:10" x14ac:dyDescent="0.25">
      <c r="B32" s="11" t="s">
        <v>1987</v>
      </c>
      <c r="C32" s="53" t="s">
        <v>1988</v>
      </c>
      <c r="D32" s="50" t="s">
        <v>1989</v>
      </c>
      <c r="E32" s="9"/>
      <c r="F32" s="9" t="s">
        <v>117</v>
      </c>
      <c r="G32" s="24">
        <v>691000</v>
      </c>
      <c r="H32" s="29">
        <v>5937.76</v>
      </c>
      <c r="I32" s="29">
        <v>1.96</v>
      </c>
      <c r="J32" s="12"/>
    </row>
    <row r="33" spans="2:10" x14ac:dyDescent="0.25">
      <c r="B33" s="11" t="s">
        <v>837</v>
      </c>
      <c r="C33" s="53" t="s">
        <v>838</v>
      </c>
      <c r="D33" s="50" t="s">
        <v>839</v>
      </c>
      <c r="E33" s="9"/>
      <c r="F33" s="9" t="s">
        <v>153</v>
      </c>
      <c r="G33" s="24">
        <v>10000000</v>
      </c>
      <c r="H33" s="29">
        <v>5275</v>
      </c>
      <c r="I33" s="29">
        <v>1.74</v>
      </c>
      <c r="J33" s="12"/>
    </row>
    <row r="34" spans="2:10" x14ac:dyDescent="0.25">
      <c r="B34" s="11" t="s">
        <v>379</v>
      </c>
      <c r="C34" s="53" t="s">
        <v>380</v>
      </c>
      <c r="D34" s="50" t="s">
        <v>381</v>
      </c>
      <c r="E34" s="9"/>
      <c r="F34" s="9" t="s">
        <v>117</v>
      </c>
      <c r="G34" s="24">
        <v>1993500</v>
      </c>
      <c r="H34" s="29">
        <v>5101.37</v>
      </c>
      <c r="I34" s="29">
        <v>1.68</v>
      </c>
      <c r="J34" s="12"/>
    </row>
    <row r="35" spans="2:10" x14ac:dyDescent="0.25">
      <c r="B35" s="11" t="s">
        <v>777</v>
      </c>
      <c r="C35" s="53" t="s">
        <v>778</v>
      </c>
      <c r="D35" s="50" t="s">
        <v>779</v>
      </c>
      <c r="E35" s="9"/>
      <c r="F35" s="9" t="s">
        <v>773</v>
      </c>
      <c r="G35" s="24">
        <v>525470</v>
      </c>
      <c r="H35" s="29">
        <v>5061.59</v>
      </c>
      <c r="I35" s="29">
        <v>1.67</v>
      </c>
      <c r="J35" s="12"/>
    </row>
    <row r="36" spans="2:10" x14ac:dyDescent="0.25">
      <c r="B36" s="11" t="s">
        <v>2335</v>
      </c>
      <c r="C36" s="53" t="s">
        <v>2336</v>
      </c>
      <c r="D36" s="50" t="s">
        <v>2337</v>
      </c>
      <c r="E36" s="9"/>
      <c r="F36" s="9" t="s">
        <v>852</v>
      </c>
      <c r="G36" s="24">
        <v>2600000</v>
      </c>
      <c r="H36" s="29">
        <v>4685.2</v>
      </c>
      <c r="I36" s="29">
        <v>1.54</v>
      </c>
      <c r="J36" s="12"/>
    </row>
    <row r="37" spans="2:10" x14ac:dyDescent="0.25">
      <c r="B37" s="11" t="s">
        <v>272</v>
      </c>
      <c r="C37" s="53" t="s">
        <v>273</v>
      </c>
      <c r="D37" s="50" t="s">
        <v>274</v>
      </c>
      <c r="E37" s="9"/>
      <c r="F37" s="9" t="s">
        <v>48</v>
      </c>
      <c r="G37" s="24">
        <v>1169720</v>
      </c>
      <c r="H37" s="29">
        <v>4658.99</v>
      </c>
      <c r="I37" s="29">
        <v>1.54</v>
      </c>
      <c r="J37" s="12"/>
    </row>
    <row r="38" spans="2:10" x14ac:dyDescent="0.25">
      <c r="B38" s="11" t="s">
        <v>328</v>
      </c>
      <c r="C38" s="53" t="s">
        <v>329</v>
      </c>
      <c r="D38" s="50" t="s">
        <v>330</v>
      </c>
      <c r="E38" s="9"/>
      <c r="F38" s="9" t="s">
        <v>227</v>
      </c>
      <c r="G38" s="24">
        <v>7900000</v>
      </c>
      <c r="H38" s="29">
        <v>4210.7</v>
      </c>
      <c r="I38" s="29">
        <v>1.39</v>
      </c>
      <c r="J38" s="12"/>
    </row>
    <row r="39" spans="2:10" x14ac:dyDescent="0.25">
      <c r="B39" s="11" t="s">
        <v>2338</v>
      </c>
      <c r="C39" s="53" t="s">
        <v>2339</v>
      </c>
      <c r="D39" s="50" t="s">
        <v>2340</v>
      </c>
      <c r="E39" s="9"/>
      <c r="F39" s="9" t="s">
        <v>81</v>
      </c>
      <c r="G39" s="24">
        <v>679573</v>
      </c>
      <c r="H39" s="29">
        <v>4068.26</v>
      </c>
      <c r="I39" s="29">
        <v>1.34</v>
      </c>
      <c r="J39" s="12"/>
    </row>
    <row r="40" spans="2:10" x14ac:dyDescent="0.25">
      <c r="B40" s="11" t="s">
        <v>499</v>
      </c>
      <c r="C40" s="53" t="s">
        <v>500</v>
      </c>
      <c r="D40" s="50" t="s">
        <v>501</v>
      </c>
      <c r="E40" s="9"/>
      <c r="F40" s="9" t="s">
        <v>113</v>
      </c>
      <c r="G40" s="24">
        <v>1101990</v>
      </c>
      <c r="H40" s="29">
        <v>3543.45</v>
      </c>
      <c r="I40" s="29">
        <v>1.17</v>
      </c>
      <c r="J40" s="12"/>
    </row>
    <row r="41" spans="2:10" x14ac:dyDescent="0.25">
      <c r="B41" s="11" t="s">
        <v>191</v>
      </c>
      <c r="C41" s="53" t="s">
        <v>192</v>
      </c>
      <c r="D41" s="50" t="s">
        <v>193</v>
      </c>
      <c r="E41" s="9"/>
      <c r="F41" s="9" t="s">
        <v>194</v>
      </c>
      <c r="G41" s="24">
        <v>209776</v>
      </c>
      <c r="H41" s="29">
        <v>3108.57</v>
      </c>
      <c r="I41" s="29">
        <v>1.02</v>
      </c>
      <c r="J41" s="12"/>
    </row>
    <row r="42" spans="2:10" x14ac:dyDescent="0.25">
      <c r="B42" s="11" t="s">
        <v>2341</v>
      </c>
      <c r="C42" s="53" t="s">
        <v>2342</v>
      </c>
      <c r="D42" s="50" t="s">
        <v>2343</v>
      </c>
      <c r="E42" s="9"/>
      <c r="F42" s="9" t="s">
        <v>117</v>
      </c>
      <c r="G42" s="24">
        <v>57365</v>
      </c>
      <c r="H42" s="29">
        <v>2817.2</v>
      </c>
      <c r="I42" s="29">
        <v>0.93</v>
      </c>
      <c r="J42" s="12"/>
    </row>
    <row r="43" spans="2:10" x14ac:dyDescent="0.25">
      <c r="B43" s="11" t="s">
        <v>1533</v>
      </c>
      <c r="C43" s="53" t="s">
        <v>1534</v>
      </c>
      <c r="D43" s="50" t="s">
        <v>1535</v>
      </c>
      <c r="E43" s="9"/>
      <c r="F43" s="9" t="s">
        <v>255</v>
      </c>
      <c r="G43" s="24">
        <v>145749</v>
      </c>
      <c r="H43" s="29">
        <v>2657.15</v>
      </c>
      <c r="I43" s="29">
        <v>0.88</v>
      </c>
      <c r="J43" s="12"/>
    </row>
    <row r="44" spans="2:10" x14ac:dyDescent="0.25">
      <c r="B44" s="11" t="s">
        <v>347</v>
      </c>
      <c r="C44" s="53" t="s">
        <v>348</v>
      </c>
      <c r="D44" s="50" t="s">
        <v>349</v>
      </c>
      <c r="E44" s="9"/>
      <c r="F44" s="9" t="s">
        <v>227</v>
      </c>
      <c r="G44" s="24">
        <v>1591391</v>
      </c>
      <c r="H44" s="29">
        <v>2538.27</v>
      </c>
      <c r="I44" s="29">
        <v>0.84</v>
      </c>
      <c r="J44" s="12"/>
    </row>
    <row r="45" spans="2:10" x14ac:dyDescent="0.25">
      <c r="B45" s="11" t="s">
        <v>2344</v>
      </c>
      <c r="C45" s="53" t="s">
        <v>2345</v>
      </c>
      <c r="D45" s="50" t="s">
        <v>2346</v>
      </c>
      <c r="E45" s="9"/>
      <c r="F45" s="9" t="s">
        <v>773</v>
      </c>
      <c r="G45" s="24">
        <v>210000</v>
      </c>
      <c r="H45" s="29">
        <v>2532.92</v>
      </c>
      <c r="I45" s="29">
        <v>0.83</v>
      </c>
      <c r="J45" s="12"/>
    </row>
    <row r="46" spans="2:10" x14ac:dyDescent="0.25">
      <c r="B46" s="11" t="s">
        <v>2325</v>
      </c>
      <c r="C46" s="53" t="s">
        <v>2326</v>
      </c>
      <c r="D46" s="50" t="s">
        <v>2327</v>
      </c>
      <c r="E46" s="9"/>
      <c r="F46" s="9" t="s">
        <v>800</v>
      </c>
      <c r="G46" s="24">
        <v>983959</v>
      </c>
      <c r="H46" s="29">
        <v>2370.36</v>
      </c>
      <c r="I46" s="29">
        <v>0.78</v>
      </c>
      <c r="J46" s="12"/>
    </row>
    <row r="47" spans="2:10" x14ac:dyDescent="0.25">
      <c r="B47" s="11" t="s">
        <v>2322</v>
      </c>
      <c r="C47" s="53" t="s">
        <v>2323</v>
      </c>
      <c r="D47" s="50" t="s">
        <v>2324</v>
      </c>
      <c r="E47" s="9"/>
      <c r="F47" s="9" t="s">
        <v>213</v>
      </c>
      <c r="G47" s="24">
        <v>750752</v>
      </c>
      <c r="H47" s="29">
        <v>2211.34</v>
      </c>
      <c r="I47" s="29">
        <v>0.73</v>
      </c>
      <c r="J47" s="12"/>
    </row>
    <row r="48" spans="2:10" x14ac:dyDescent="0.25">
      <c r="B48" s="11" t="s">
        <v>2347</v>
      </c>
      <c r="C48" s="53" t="s">
        <v>2348</v>
      </c>
      <c r="D48" s="50" t="s">
        <v>2349</v>
      </c>
      <c r="E48" s="9"/>
      <c r="F48" s="9" t="s">
        <v>259</v>
      </c>
      <c r="G48" s="24">
        <v>2329821</v>
      </c>
      <c r="H48" s="29">
        <v>2177.2199999999998</v>
      </c>
      <c r="I48" s="29">
        <v>0.72</v>
      </c>
      <c r="J48" s="12"/>
    </row>
    <row r="49" spans="2:10" x14ac:dyDescent="0.25">
      <c r="B49" s="11" t="s">
        <v>2350</v>
      </c>
      <c r="C49" s="53" t="s">
        <v>2351</v>
      </c>
      <c r="D49" s="50" t="s">
        <v>2352</v>
      </c>
      <c r="E49" s="9"/>
      <c r="F49" s="9" t="s">
        <v>255</v>
      </c>
      <c r="G49" s="24">
        <v>470000</v>
      </c>
      <c r="H49" s="29">
        <v>2103.25</v>
      </c>
      <c r="I49" s="29">
        <v>0.69</v>
      </c>
      <c r="J49" s="12"/>
    </row>
    <row r="50" spans="2:10" x14ac:dyDescent="0.25">
      <c r="B50" s="11" t="s">
        <v>782</v>
      </c>
      <c r="C50" s="53" t="s">
        <v>783</v>
      </c>
      <c r="D50" s="50" t="s">
        <v>784</v>
      </c>
      <c r="E50" s="9"/>
      <c r="F50" s="9" t="s">
        <v>92</v>
      </c>
      <c r="G50" s="24">
        <v>570000</v>
      </c>
      <c r="H50" s="29">
        <v>1991.01</v>
      </c>
      <c r="I50" s="29">
        <v>0.66</v>
      </c>
      <c r="J50" s="12"/>
    </row>
    <row r="51" spans="2:10" x14ac:dyDescent="0.25">
      <c r="B51" s="11" t="s">
        <v>2353</v>
      </c>
      <c r="C51" s="53" t="s">
        <v>2354</v>
      </c>
      <c r="D51" s="50" t="s">
        <v>2355</v>
      </c>
      <c r="E51" s="9"/>
      <c r="F51" s="9" t="s">
        <v>68</v>
      </c>
      <c r="G51" s="24">
        <v>1475901</v>
      </c>
      <c r="H51" s="29">
        <v>1560.77</v>
      </c>
      <c r="I51" s="29">
        <v>0.51</v>
      </c>
      <c r="J51" s="12"/>
    </row>
    <row r="52" spans="2:10" x14ac:dyDescent="0.25">
      <c r="B52" s="11" t="s">
        <v>785</v>
      </c>
      <c r="C52" s="53" t="s">
        <v>786</v>
      </c>
      <c r="D52" s="50" t="s">
        <v>787</v>
      </c>
      <c r="E52" s="9"/>
      <c r="F52" s="9" t="s">
        <v>394</v>
      </c>
      <c r="G52" s="24">
        <v>1239214</v>
      </c>
      <c r="H52" s="29">
        <v>1376.77</v>
      </c>
      <c r="I52" s="29">
        <v>0.45</v>
      </c>
      <c r="J52" s="12"/>
    </row>
    <row r="53" spans="2:10" x14ac:dyDescent="0.25">
      <c r="B53" s="11" t="s">
        <v>2356</v>
      </c>
      <c r="C53" s="53" t="s">
        <v>2357</v>
      </c>
      <c r="D53" s="50" t="s">
        <v>2358</v>
      </c>
      <c r="E53" s="9"/>
      <c r="F53" s="9" t="s">
        <v>48</v>
      </c>
      <c r="G53" s="24">
        <v>63929</v>
      </c>
      <c r="H53" s="29">
        <v>1133.75</v>
      </c>
      <c r="I53" s="29">
        <v>0.37</v>
      </c>
      <c r="J53" s="12"/>
    </row>
    <row r="54" spans="2:10" x14ac:dyDescent="0.25">
      <c r="B54" s="11" t="s">
        <v>2328</v>
      </c>
      <c r="C54" s="53" t="s">
        <v>2329</v>
      </c>
      <c r="D54" s="50" t="s">
        <v>2330</v>
      </c>
      <c r="E54" s="9"/>
      <c r="F54" s="9" t="s">
        <v>117</v>
      </c>
      <c r="G54" s="24">
        <v>300106</v>
      </c>
      <c r="H54" s="29">
        <v>1085.78</v>
      </c>
      <c r="I54" s="29">
        <v>0.36</v>
      </c>
      <c r="J54" s="12"/>
    </row>
    <row r="55" spans="2:10" x14ac:dyDescent="0.25">
      <c r="B55" s="11" t="s">
        <v>296</v>
      </c>
      <c r="C55" s="53" t="s">
        <v>297</v>
      </c>
      <c r="D55" s="50" t="s">
        <v>298</v>
      </c>
      <c r="E55" s="9"/>
      <c r="F55" s="9" t="s">
        <v>81</v>
      </c>
      <c r="G55" s="24">
        <v>119785</v>
      </c>
      <c r="H55" s="29">
        <v>529.45000000000005</v>
      </c>
      <c r="I55" s="29">
        <v>0.17</v>
      </c>
      <c r="J55" s="12" t="s">
        <v>3700</v>
      </c>
    </row>
    <row r="56" spans="2:10" x14ac:dyDescent="0.25">
      <c r="B56" s="11" t="s">
        <v>807</v>
      </c>
      <c r="C56" s="53" t="s">
        <v>808</v>
      </c>
      <c r="D56" s="50" t="s">
        <v>809</v>
      </c>
      <c r="E56" s="9"/>
      <c r="F56" s="9" t="s">
        <v>346</v>
      </c>
      <c r="G56" s="24">
        <v>331791</v>
      </c>
      <c r="H56" s="29">
        <v>419.72</v>
      </c>
      <c r="I56" s="29">
        <v>0.14000000000000001</v>
      </c>
      <c r="J56" s="12"/>
    </row>
    <row r="57" spans="2:10" x14ac:dyDescent="0.25">
      <c r="C57" s="56" t="s">
        <v>161</v>
      </c>
      <c r="D57" s="50"/>
      <c r="E57" s="9"/>
      <c r="F57" s="9"/>
      <c r="G57" s="24"/>
      <c r="H57" s="30">
        <v>268364.18</v>
      </c>
      <c r="I57" s="30">
        <v>88.45</v>
      </c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5" t="s">
        <v>3</v>
      </c>
      <c r="D59" s="50"/>
      <c r="E59" s="9"/>
      <c r="F59" s="9"/>
      <c r="G59" s="24"/>
      <c r="H59" s="29"/>
      <c r="I59" s="29"/>
      <c r="J59" s="12"/>
    </row>
    <row r="60" spans="2:10" x14ac:dyDescent="0.25">
      <c r="B60" s="11" t="s">
        <v>849</v>
      </c>
      <c r="C60" s="53" t="s">
        <v>850</v>
      </c>
      <c r="D60" s="50" t="s">
        <v>851</v>
      </c>
      <c r="E60" s="9"/>
      <c r="F60" s="9" t="s">
        <v>852</v>
      </c>
      <c r="G60" s="24">
        <v>10000000</v>
      </c>
      <c r="H60" s="29">
        <v>1429.95</v>
      </c>
      <c r="I60" s="29">
        <v>0.47</v>
      </c>
      <c r="J60" s="12" t="s">
        <v>853</v>
      </c>
    </row>
    <row r="61" spans="2:10" x14ac:dyDescent="0.25">
      <c r="C61" s="56" t="s">
        <v>161</v>
      </c>
      <c r="D61" s="50"/>
      <c r="E61" s="9"/>
      <c r="F61" s="9"/>
      <c r="G61" s="24"/>
      <c r="H61" s="30">
        <v>1429.95</v>
      </c>
      <c r="I61" s="30">
        <v>0.47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4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3:10" x14ac:dyDescent="0.25">
      <c r="C65" s="56" t="s">
        <v>5</v>
      </c>
      <c r="D65" s="50"/>
      <c r="E65" s="9"/>
      <c r="F65" s="9"/>
      <c r="G65" s="24"/>
      <c r="H65" s="29"/>
      <c r="I65" s="29"/>
      <c r="J65" s="12"/>
    </row>
    <row r="66" spans="3:10" x14ac:dyDescent="0.25">
      <c r="C66" s="53"/>
      <c r="D66" s="50"/>
      <c r="E66" s="9"/>
      <c r="F66" s="9"/>
      <c r="G66" s="24"/>
      <c r="H66" s="29"/>
      <c r="I66" s="29"/>
      <c r="J66" s="12"/>
    </row>
    <row r="67" spans="3:10" x14ac:dyDescent="0.25">
      <c r="C67" s="56" t="s">
        <v>6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53"/>
      <c r="D68" s="50"/>
      <c r="E68" s="9"/>
      <c r="F68" s="9"/>
      <c r="G68" s="24"/>
      <c r="H68" s="29"/>
      <c r="I68" s="29"/>
      <c r="J68" s="12"/>
    </row>
    <row r="69" spans="3:10" x14ac:dyDescent="0.25">
      <c r="C69" s="56" t="s">
        <v>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53"/>
      <c r="D70" s="50"/>
      <c r="E70" s="9"/>
      <c r="F70" s="9"/>
      <c r="G70" s="24"/>
      <c r="H70" s="29"/>
      <c r="I70" s="29"/>
      <c r="J70" s="12"/>
    </row>
    <row r="71" spans="3:10" x14ac:dyDescent="0.25">
      <c r="C71" s="56" t="s">
        <v>8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53"/>
      <c r="D72" s="50"/>
      <c r="E72" s="9"/>
      <c r="F72" s="9"/>
      <c r="G72" s="24"/>
      <c r="H72" s="29"/>
      <c r="I72" s="29"/>
      <c r="J72" s="12"/>
    </row>
    <row r="73" spans="3:10" x14ac:dyDescent="0.25">
      <c r="C73" s="56" t="s">
        <v>9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3:10" x14ac:dyDescent="0.25">
      <c r="C74" s="53"/>
      <c r="D74" s="50"/>
      <c r="E74" s="9"/>
      <c r="F74" s="9"/>
      <c r="G74" s="24"/>
      <c r="H74" s="29"/>
      <c r="I74" s="29"/>
      <c r="J74" s="12"/>
    </row>
    <row r="75" spans="3:10" x14ac:dyDescent="0.25">
      <c r="C75" s="56" t="s">
        <v>10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53"/>
      <c r="D76" s="50"/>
      <c r="E76" s="9"/>
      <c r="F76" s="9"/>
      <c r="G76" s="24"/>
      <c r="H76" s="29"/>
      <c r="I76" s="29"/>
      <c r="J76" s="12"/>
    </row>
    <row r="77" spans="3:10" x14ac:dyDescent="0.25">
      <c r="C77" s="56" t="s">
        <v>11</v>
      </c>
      <c r="D77" s="50"/>
      <c r="E77" s="9"/>
      <c r="F77" s="9"/>
      <c r="G77" s="24"/>
      <c r="H77" s="29"/>
      <c r="I77" s="29"/>
      <c r="J77" s="12"/>
    </row>
    <row r="78" spans="3:10" x14ac:dyDescent="0.25">
      <c r="C78" s="53"/>
      <c r="D78" s="50"/>
      <c r="E78" s="9"/>
      <c r="F78" s="9"/>
      <c r="G78" s="24"/>
      <c r="H78" s="29"/>
      <c r="I78" s="29"/>
      <c r="J78" s="12"/>
    </row>
    <row r="79" spans="3:10" x14ac:dyDescent="0.25">
      <c r="C79" s="56" t="s">
        <v>13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C81" s="56" t="s">
        <v>14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C82" s="53"/>
      <c r="D82" s="50"/>
      <c r="E82" s="9"/>
      <c r="F82" s="9"/>
      <c r="G82" s="24"/>
      <c r="H82" s="29"/>
      <c r="I82" s="29"/>
      <c r="J82" s="12"/>
    </row>
    <row r="83" spans="1:10" x14ac:dyDescent="0.25">
      <c r="C83" s="56" t="s">
        <v>15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C85" s="56" t="s">
        <v>16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C86" s="53"/>
      <c r="D86" s="50"/>
      <c r="E86" s="9"/>
      <c r="F86" s="9"/>
      <c r="G86" s="24"/>
      <c r="H86" s="29"/>
      <c r="I86" s="29"/>
      <c r="J86" s="12"/>
    </row>
    <row r="87" spans="1:10" x14ac:dyDescent="0.25">
      <c r="A87" s="15"/>
      <c r="B87" s="33"/>
      <c r="C87" s="54" t="s">
        <v>17</v>
      </c>
      <c r="D87" s="50"/>
      <c r="E87" s="9"/>
      <c r="F87" s="9"/>
      <c r="G87" s="24"/>
      <c r="H87" s="29"/>
      <c r="I87" s="29"/>
      <c r="J87" s="12"/>
    </row>
    <row r="88" spans="1:10" x14ac:dyDescent="0.25">
      <c r="A88" s="33"/>
      <c r="B88" s="33"/>
      <c r="C88" s="54" t="s">
        <v>18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A89" s="33"/>
      <c r="B89" s="33"/>
      <c r="C89" s="54"/>
      <c r="D89" s="50"/>
      <c r="E89" s="9"/>
      <c r="F89" s="9"/>
      <c r="G89" s="24"/>
      <c r="H89" s="29"/>
      <c r="I89" s="29"/>
      <c r="J89" s="12"/>
    </row>
    <row r="90" spans="1:10" x14ac:dyDescent="0.25">
      <c r="A90" s="33"/>
      <c r="B90" s="33"/>
      <c r="C90" s="54" t="s">
        <v>19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1:10" x14ac:dyDescent="0.25">
      <c r="A91" s="33"/>
      <c r="B91" s="33"/>
      <c r="C91" s="54"/>
      <c r="D91" s="50"/>
      <c r="E91" s="9"/>
      <c r="F91" s="9"/>
      <c r="G91" s="24"/>
      <c r="H91" s="29"/>
      <c r="I91" s="29"/>
      <c r="J91" s="12"/>
    </row>
    <row r="92" spans="1:10" x14ac:dyDescent="0.25">
      <c r="A92" s="33"/>
      <c r="B92" s="33"/>
      <c r="C92" s="54" t="s">
        <v>20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1:10" x14ac:dyDescent="0.25">
      <c r="A93" s="33"/>
      <c r="B93" s="33"/>
      <c r="C93" s="54"/>
      <c r="D93" s="50"/>
      <c r="E93" s="9"/>
      <c r="F93" s="9"/>
      <c r="G93" s="24"/>
      <c r="H93" s="29"/>
      <c r="I93" s="29"/>
      <c r="J93" s="12"/>
    </row>
    <row r="94" spans="1:10" x14ac:dyDescent="0.25">
      <c r="A94" s="33"/>
      <c r="B94" s="33"/>
      <c r="C94" s="54" t="s">
        <v>21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1:10" x14ac:dyDescent="0.25">
      <c r="A95" s="33"/>
      <c r="B95" s="33"/>
      <c r="C95" s="54"/>
      <c r="D95" s="50"/>
      <c r="E95" s="9"/>
      <c r="F95" s="9"/>
      <c r="G95" s="24"/>
      <c r="H95" s="29"/>
      <c r="I95" s="29"/>
      <c r="J95" s="12"/>
    </row>
    <row r="96" spans="1:10" x14ac:dyDescent="0.25">
      <c r="C96" s="55" t="s">
        <v>22</v>
      </c>
      <c r="D96" s="50"/>
      <c r="E96" s="9"/>
      <c r="F96" s="9"/>
      <c r="G96" s="24"/>
      <c r="H96" s="29"/>
      <c r="I96" s="29"/>
      <c r="J96" s="12"/>
    </row>
    <row r="97" spans="1:10" x14ac:dyDescent="0.25">
      <c r="B97" s="11" t="s">
        <v>174</v>
      </c>
      <c r="C97" s="53" t="s">
        <v>175</v>
      </c>
      <c r="D97" s="50"/>
      <c r="E97" s="9"/>
      <c r="F97" s="9"/>
      <c r="G97" s="24"/>
      <c r="H97" s="29">
        <v>18795.060000000001</v>
      </c>
      <c r="I97" s="29">
        <v>6.19</v>
      </c>
      <c r="J97" s="12"/>
    </row>
    <row r="98" spans="1:10" x14ac:dyDescent="0.25">
      <c r="C98" s="56" t="s">
        <v>161</v>
      </c>
      <c r="D98" s="50"/>
      <c r="E98" s="9"/>
      <c r="F98" s="9"/>
      <c r="G98" s="24"/>
      <c r="H98" s="30">
        <v>18795.060000000001</v>
      </c>
      <c r="I98" s="30">
        <v>6.19</v>
      </c>
      <c r="J98" s="12"/>
    </row>
    <row r="99" spans="1:10" x14ac:dyDescent="0.25">
      <c r="C99" s="53"/>
      <c r="D99" s="50"/>
      <c r="E99" s="9"/>
      <c r="F99" s="9"/>
      <c r="G99" s="24"/>
      <c r="H99" s="29"/>
      <c r="I99" s="29"/>
      <c r="J99" s="12"/>
    </row>
    <row r="100" spans="1:10" x14ac:dyDescent="0.25">
      <c r="A100" s="15"/>
      <c r="B100" s="33"/>
      <c r="C100" s="54" t="s">
        <v>23</v>
      </c>
      <c r="D100" s="50"/>
      <c r="E100" s="9"/>
      <c r="F100" s="9"/>
      <c r="G100" s="24"/>
      <c r="H100" s="29"/>
      <c r="I100" s="29"/>
      <c r="J100" s="12"/>
    </row>
    <row r="101" spans="1:10" x14ac:dyDescent="0.25">
      <c r="A101" s="33"/>
      <c r="B101" s="33"/>
      <c r="C101" s="57" t="s">
        <v>3687</v>
      </c>
      <c r="D101" s="50"/>
      <c r="E101" s="9"/>
      <c r="F101" s="9"/>
      <c r="G101" s="24"/>
      <c r="H101" s="29">
        <v>3280</v>
      </c>
      <c r="I101" s="29">
        <v>1.08</v>
      </c>
      <c r="J101" s="12"/>
    </row>
    <row r="102" spans="1:10" x14ac:dyDescent="0.25">
      <c r="B102" s="11"/>
      <c r="C102" s="53" t="s">
        <v>176</v>
      </c>
      <c r="D102" s="50"/>
      <c r="E102" s="9"/>
      <c r="F102" s="9"/>
      <c r="G102" s="24"/>
      <c r="H102" s="29">
        <v>11636.66</v>
      </c>
      <c r="I102" s="29">
        <v>3.81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14916.66</v>
      </c>
      <c r="I103" s="30">
        <v>4.8900000000000006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C105" s="58" t="s">
        <v>177</v>
      </c>
      <c r="D105" s="51"/>
      <c r="E105" s="6"/>
      <c r="F105" s="7"/>
      <c r="G105" s="25"/>
      <c r="H105" s="31">
        <v>303505.84999999998</v>
      </c>
      <c r="I105" s="31">
        <f>SUMIFS(I:I,C:C,"Total")</f>
        <v>100</v>
      </c>
      <c r="J105" s="8"/>
    </row>
    <row r="107" spans="1:10" s="46" customFormat="1" ht="15.75" x14ac:dyDescent="0.3">
      <c r="C107" s="46" t="s">
        <v>3610</v>
      </c>
      <c r="G107" s="47"/>
      <c r="H107" s="47"/>
      <c r="I107" s="47"/>
    </row>
    <row r="108" spans="1:10" s="38" customFormat="1" ht="27" x14ac:dyDescent="0.25">
      <c r="B108" s="39"/>
      <c r="C108" s="39" t="s">
        <v>3605</v>
      </c>
      <c r="D108" s="39" t="s">
        <v>3606</v>
      </c>
      <c r="E108" s="39" t="s">
        <v>3607</v>
      </c>
      <c r="F108" s="39" t="s">
        <v>32</v>
      </c>
      <c r="G108" s="40" t="s">
        <v>33</v>
      </c>
      <c r="H108" s="41" t="s">
        <v>3608</v>
      </c>
      <c r="I108" s="40" t="s">
        <v>35</v>
      </c>
      <c r="J108" s="39" t="s">
        <v>36</v>
      </c>
    </row>
    <row r="109" spans="1:10" s="38" customFormat="1" x14ac:dyDescent="0.25">
      <c r="B109" s="39"/>
      <c r="C109" s="39" t="s">
        <v>3598</v>
      </c>
      <c r="D109" s="39"/>
      <c r="E109" s="39"/>
      <c r="F109" s="39"/>
      <c r="G109" s="40"/>
      <c r="H109" s="41"/>
      <c r="I109" s="40"/>
      <c r="J109" s="39"/>
    </row>
    <row r="110" spans="1:10" x14ac:dyDescent="0.25">
      <c r="B110" s="42">
        <v>3700024</v>
      </c>
      <c r="C110" s="42" t="s">
        <v>3596</v>
      </c>
      <c r="D110" s="42" t="s">
        <v>3597</v>
      </c>
      <c r="E110" s="42"/>
      <c r="F110" s="42" t="s">
        <v>12</v>
      </c>
      <c r="G110" s="43">
        <v>130050</v>
      </c>
      <c r="H110" s="43">
        <v>15735.854925</v>
      </c>
      <c r="I110" s="43">
        <v>5.18</v>
      </c>
      <c r="J110" s="42"/>
    </row>
    <row r="111" spans="1:10" s="1" customFormat="1" x14ac:dyDescent="0.25">
      <c r="B111" s="44"/>
      <c r="C111" s="44" t="s">
        <v>3609</v>
      </c>
      <c r="D111" s="44"/>
      <c r="E111" s="44"/>
      <c r="F111" s="44"/>
      <c r="G111" s="45"/>
      <c r="H111" s="45">
        <f>SUM(H109:H110)</f>
        <v>15735.854925</v>
      </c>
      <c r="I111" s="45">
        <f>SUM(I109:I110)</f>
        <v>5.18</v>
      </c>
      <c r="J111" s="44"/>
    </row>
    <row r="113" spans="3:3" x14ac:dyDescent="0.25">
      <c r="C113" s="1" t="s">
        <v>178</v>
      </c>
    </row>
    <row r="114" spans="3:3" x14ac:dyDescent="0.25">
      <c r="C114" s="2" t="s">
        <v>179</v>
      </c>
    </row>
    <row r="115" spans="3:3" x14ac:dyDescent="0.25">
      <c r="C115" s="2" t="s">
        <v>180</v>
      </c>
    </row>
    <row r="116" spans="3:3" x14ac:dyDescent="0.25">
      <c r="C11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2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305</v>
      </c>
      <c r="J2" s="34" t="s">
        <v>3592</v>
      </c>
    </row>
    <row r="3" spans="1:10" ht="16.5" x14ac:dyDescent="0.3">
      <c r="C3" s="1" t="s">
        <v>26</v>
      </c>
      <c r="D3" s="26" t="s">
        <v>306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3466730</v>
      </c>
      <c r="H10" s="29">
        <v>44199.07</v>
      </c>
      <c r="I10" s="29">
        <v>5.99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5454199</v>
      </c>
      <c r="H11" s="29">
        <v>40309.26</v>
      </c>
      <c r="I11" s="29">
        <v>5.46</v>
      </c>
      <c r="J11" s="12"/>
    </row>
    <row r="12" spans="1:10" x14ac:dyDescent="0.25">
      <c r="B12" s="11" t="s">
        <v>124</v>
      </c>
      <c r="C12" s="53" t="s">
        <v>125</v>
      </c>
      <c r="D12" s="50" t="s">
        <v>126</v>
      </c>
      <c r="E12" s="9"/>
      <c r="F12" s="9" t="s">
        <v>48</v>
      </c>
      <c r="G12" s="24">
        <v>6654842</v>
      </c>
      <c r="H12" s="29">
        <v>33437.25</v>
      </c>
      <c r="I12" s="29">
        <v>4.53</v>
      </c>
      <c r="J12" s="12"/>
    </row>
    <row r="13" spans="1:10" x14ac:dyDescent="0.25">
      <c r="B13" s="11" t="s">
        <v>65</v>
      </c>
      <c r="C13" s="53" t="s">
        <v>66</v>
      </c>
      <c r="D13" s="50" t="s">
        <v>67</v>
      </c>
      <c r="E13" s="9"/>
      <c r="F13" s="9" t="s">
        <v>68</v>
      </c>
      <c r="G13" s="24">
        <v>2383981</v>
      </c>
      <c r="H13" s="29">
        <v>31720.06</v>
      </c>
      <c r="I13" s="29">
        <v>4.3</v>
      </c>
      <c r="J13" s="12"/>
    </row>
    <row r="14" spans="1:10" x14ac:dyDescent="0.25">
      <c r="B14" s="11" t="s">
        <v>49</v>
      </c>
      <c r="C14" s="53" t="s">
        <v>50</v>
      </c>
      <c r="D14" s="50" t="s">
        <v>51</v>
      </c>
      <c r="E14" s="9"/>
      <c r="F14" s="9" t="s">
        <v>40</v>
      </c>
      <c r="G14" s="24">
        <v>5812042</v>
      </c>
      <c r="H14" s="29">
        <v>29792.53</v>
      </c>
      <c r="I14" s="29">
        <v>4.04</v>
      </c>
      <c r="J14" s="12"/>
    </row>
    <row r="15" spans="1:10" x14ac:dyDescent="0.25">
      <c r="B15" s="11" t="s">
        <v>69</v>
      </c>
      <c r="C15" s="53" t="s">
        <v>70</v>
      </c>
      <c r="D15" s="50" t="s">
        <v>71</v>
      </c>
      <c r="E15" s="9"/>
      <c r="F15" s="9" t="s">
        <v>40</v>
      </c>
      <c r="G15" s="24">
        <v>8462366</v>
      </c>
      <c r="H15" s="29">
        <v>28928.6</v>
      </c>
      <c r="I15" s="29">
        <v>3.92</v>
      </c>
      <c r="J15" s="12"/>
    </row>
    <row r="16" spans="1:10" x14ac:dyDescent="0.25">
      <c r="B16" s="11" t="s">
        <v>59</v>
      </c>
      <c r="C16" s="53" t="s">
        <v>60</v>
      </c>
      <c r="D16" s="50" t="s">
        <v>61</v>
      </c>
      <c r="E16" s="9"/>
      <c r="F16" s="9" t="s">
        <v>58</v>
      </c>
      <c r="G16" s="24">
        <v>3970000</v>
      </c>
      <c r="H16" s="29">
        <v>27645.1</v>
      </c>
      <c r="I16" s="29">
        <v>3.75</v>
      </c>
      <c r="J16" s="12"/>
    </row>
    <row r="17" spans="2:10" x14ac:dyDescent="0.25">
      <c r="B17" s="11" t="s">
        <v>41</v>
      </c>
      <c r="C17" s="53" t="s">
        <v>42</v>
      </c>
      <c r="D17" s="50" t="s">
        <v>43</v>
      </c>
      <c r="E17" s="9"/>
      <c r="F17" s="9" t="s">
        <v>44</v>
      </c>
      <c r="G17" s="24">
        <v>1770000</v>
      </c>
      <c r="H17" s="29">
        <v>27455.360000000001</v>
      </c>
      <c r="I17" s="29">
        <v>3.72</v>
      </c>
      <c r="J17" s="12"/>
    </row>
    <row r="18" spans="2:10" x14ac:dyDescent="0.25">
      <c r="B18" s="11" t="s">
        <v>72</v>
      </c>
      <c r="C18" s="53" t="s">
        <v>73</v>
      </c>
      <c r="D18" s="50" t="s">
        <v>74</v>
      </c>
      <c r="E18" s="9"/>
      <c r="F18" s="9" t="s">
        <v>48</v>
      </c>
      <c r="G18" s="24">
        <v>1022436</v>
      </c>
      <c r="H18" s="29">
        <v>23487.91</v>
      </c>
      <c r="I18" s="29">
        <v>3.18</v>
      </c>
      <c r="J18" s="12"/>
    </row>
    <row r="19" spans="2:10" x14ac:dyDescent="0.25">
      <c r="B19" s="11" t="s">
        <v>307</v>
      </c>
      <c r="C19" s="53" t="s">
        <v>308</v>
      </c>
      <c r="D19" s="50" t="s">
        <v>309</v>
      </c>
      <c r="E19" s="9"/>
      <c r="F19" s="9" t="s">
        <v>81</v>
      </c>
      <c r="G19" s="24">
        <v>9255864</v>
      </c>
      <c r="H19" s="29">
        <v>22806.45</v>
      </c>
      <c r="I19" s="29">
        <v>3.09</v>
      </c>
      <c r="J19" s="12"/>
    </row>
    <row r="20" spans="2:10" x14ac:dyDescent="0.25">
      <c r="B20" s="11" t="s">
        <v>310</v>
      </c>
      <c r="C20" s="53" t="s">
        <v>311</v>
      </c>
      <c r="D20" s="50" t="s">
        <v>312</v>
      </c>
      <c r="E20" s="9"/>
      <c r="F20" s="9" t="s">
        <v>96</v>
      </c>
      <c r="G20" s="24">
        <v>10447932</v>
      </c>
      <c r="H20" s="29">
        <v>21381.69</v>
      </c>
      <c r="I20" s="29">
        <v>2.9</v>
      </c>
      <c r="J20" s="12"/>
    </row>
    <row r="21" spans="2:10" x14ac:dyDescent="0.25">
      <c r="B21" s="11" t="s">
        <v>82</v>
      </c>
      <c r="C21" s="53" t="s">
        <v>83</v>
      </c>
      <c r="D21" s="50" t="s">
        <v>84</v>
      </c>
      <c r="E21" s="9"/>
      <c r="F21" s="9" t="s">
        <v>85</v>
      </c>
      <c r="G21" s="24">
        <v>4322476</v>
      </c>
      <c r="H21" s="29">
        <v>19124.8</v>
      </c>
      <c r="I21" s="29">
        <v>2.59</v>
      </c>
      <c r="J21" s="12"/>
    </row>
    <row r="22" spans="2:10" x14ac:dyDescent="0.25">
      <c r="B22" s="11" t="s">
        <v>97</v>
      </c>
      <c r="C22" s="53" t="s">
        <v>98</v>
      </c>
      <c r="D22" s="50" t="s">
        <v>99</v>
      </c>
      <c r="E22" s="9"/>
      <c r="F22" s="9" t="s">
        <v>100</v>
      </c>
      <c r="G22" s="24">
        <v>3432454</v>
      </c>
      <c r="H22" s="29">
        <v>18210.88</v>
      </c>
      <c r="I22" s="29">
        <v>2.4700000000000002</v>
      </c>
      <c r="J22" s="12"/>
    </row>
    <row r="23" spans="2:10" x14ac:dyDescent="0.25">
      <c r="B23" s="11" t="s">
        <v>107</v>
      </c>
      <c r="C23" s="53" t="s">
        <v>108</v>
      </c>
      <c r="D23" s="50" t="s">
        <v>109</v>
      </c>
      <c r="E23" s="9"/>
      <c r="F23" s="9" t="s">
        <v>81</v>
      </c>
      <c r="G23" s="24">
        <v>915685</v>
      </c>
      <c r="H23" s="29">
        <v>13499.03</v>
      </c>
      <c r="I23" s="29">
        <v>1.83</v>
      </c>
      <c r="J23" s="12"/>
    </row>
    <row r="24" spans="2:10" x14ac:dyDescent="0.25">
      <c r="B24" s="11" t="s">
        <v>313</v>
      </c>
      <c r="C24" s="53" t="s">
        <v>314</v>
      </c>
      <c r="D24" s="50" t="s">
        <v>315</v>
      </c>
      <c r="E24" s="9"/>
      <c r="F24" s="9" t="s">
        <v>160</v>
      </c>
      <c r="G24" s="24">
        <v>10700000</v>
      </c>
      <c r="H24" s="29">
        <v>13487.35</v>
      </c>
      <c r="I24" s="29">
        <v>1.83</v>
      </c>
      <c r="J24" s="12"/>
    </row>
    <row r="25" spans="2:10" x14ac:dyDescent="0.25">
      <c r="B25" s="11" t="s">
        <v>55</v>
      </c>
      <c r="C25" s="53" t="s">
        <v>56</v>
      </c>
      <c r="D25" s="50" t="s">
        <v>57</v>
      </c>
      <c r="E25" s="9"/>
      <c r="F25" s="9" t="s">
        <v>58</v>
      </c>
      <c r="G25" s="24">
        <v>649009</v>
      </c>
      <c r="H25" s="29">
        <v>13325.78</v>
      </c>
      <c r="I25" s="29">
        <v>1.81</v>
      </c>
      <c r="J25" s="12"/>
    </row>
    <row r="26" spans="2:10" x14ac:dyDescent="0.25">
      <c r="B26" s="11" t="s">
        <v>114</v>
      </c>
      <c r="C26" s="53" t="s">
        <v>115</v>
      </c>
      <c r="D26" s="50" t="s">
        <v>116</v>
      </c>
      <c r="E26" s="9"/>
      <c r="F26" s="9" t="s">
        <v>117</v>
      </c>
      <c r="G26" s="24">
        <v>2338066</v>
      </c>
      <c r="H26" s="29">
        <v>12678.16</v>
      </c>
      <c r="I26" s="29">
        <v>1.72</v>
      </c>
      <c r="J26" s="12"/>
    </row>
    <row r="27" spans="2:10" x14ac:dyDescent="0.25">
      <c r="B27" s="11" t="s">
        <v>316</v>
      </c>
      <c r="C27" s="53" t="s">
        <v>317</v>
      </c>
      <c r="D27" s="50" t="s">
        <v>318</v>
      </c>
      <c r="E27" s="9"/>
      <c r="F27" s="9" t="s">
        <v>48</v>
      </c>
      <c r="G27" s="24">
        <v>1077312</v>
      </c>
      <c r="H27" s="29">
        <v>12673.5</v>
      </c>
      <c r="I27" s="29">
        <v>1.72</v>
      </c>
      <c r="J27" s="12"/>
    </row>
    <row r="28" spans="2:10" x14ac:dyDescent="0.25">
      <c r="B28" s="11" t="s">
        <v>86</v>
      </c>
      <c r="C28" s="53" t="s">
        <v>87</v>
      </c>
      <c r="D28" s="50" t="s">
        <v>88</v>
      </c>
      <c r="E28" s="9"/>
      <c r="F28" s="9" t="s">
        <v>48</v>
      </c>
      <c r="G28" s="24">
        <v>872813</v>
      </c>
      <c r="H28" s="29">
        <v>11895.57</v>
      </c>
      <c r="I28" s="29">
        <v>1.61</v>
      </c>
      <c r="J28" s="12"/>
    </row>
    <row r="29" spans="2:10" x14ac:dyDescent="0.25">
      <c r="B29" s="11" t="s">
        <v>319</v>
      </c>
      <c r="C29" s="53" t="s">
        <v>320</v>
      </c>
      <c r="D29" s="50" t="s">
        <v>321</v>
      </c>
      <c r="E29" s="9"/>
      <c r="F29" s="9" t="s">
        <v>194</v>
      </c>
      <c r="G29" s="24">
        <v>6313289</v>
      </c>
      <c r="H29" s="29">
        <v>11692.21</v>
      </c>
      <c r="I29" s="29">
        <v>1.59</v>
      </c>
      <c r="J29" s="12"/>
    </row>
    <row r="30" spans="2:10" x14ac:dyDescent="0.25">
      <c r="B30" s="11" t="s">
        <v>130</v>
      </c>
      <c r="C30" s="53" t="s">
        <v>131</v>
      </c>
      <c r="D30" s="50" t="s">
        <v>132</v>
      </c>
      <c r="E30" s="9"/>
      <c r="F30" s="9" t="s">
        <v>44</v>
      </c>
      <c r="G30" s="24">
        <v>2258609</v>
      </c>
      <c r="H30" s="29">
        <v>11553.91</v>
      </c>
      <c r="I30" s="29">
        <v>1.57</v>
      </c>
      <c r="J30" s="12"/>
    </row>
    <row r="31" spans="2:10" x14ac:dyDescent="0.25">
      <c r="B31" s="11" t="s">
        <v>195</v>
      </c>
      <c r="C31" s="53" t="s">
        <v>196</v>
      </c>
      <c r="D31" s="50" t="s">
        <v>197</v>
      </c>
      <c r="E31" s="9"/>
      <c r="F31" s="9" t="s">
        <v>96</v>
      </c>
      <c r="G31" s="24">
        <v>962981</v>
      </c>
      <c r="H31" s="29">
        <v>11142.65</v>
      </c>
      <c r="I31" s="29">
        <v>1.51</v>
      </c>
      <c r="J31" s="12"/>
    </row>
    <row r="32" spans="2:10" x14ac:dyDescent="0.25">
      <c r="B32" s="11" t="s">
        <v>52</v>
      </c>
      <c r="C32" s="53" t="s">
        <v>53</v>
      </c>
      <c r="D32" s="50" t="s">
        <v>54</v>
      </c>
      <c r="E32" s="9"/>
      <c r="F32" s="9" t="s">
        <v>40</v>
      </c>
      <c r="G32" s="24">
        <v>666996</v>
      </c>
      <c r="H32" s="29">
        <v>10773.32</v>
      </c>
      <c r="I32" s="29">
        <v>1.46</v>
      </c>
      <c r="J32" s="12"/>
    </row>
    <row r="33" spans="2:10" x14ac:dyDescent="0.25">
      <c r="B33" s="11" t="s">
        <v>322</v>
      </c>
      <c r="C33" s="53" t="s">
        <v>323</v>
      </c>
      <c r="D33" s="50" t="s">
        <v>324</v>
      </c>
      <c r="E33" s="9"/>
      <c r="F33" s="9" t="s">
        <v>217</v>
      </c>
      <c r="G33" s="24">
        <v>3500000</v>
      </c>
      <c r="H33" s="29">
        <v>9803.5</v>
      </c>
      <c r="I33" s="29">
        <v>1.33</v>
      </c>
      <c r="J33" s="12"/>
    </row>
    <row r="34" spans="2:10" x14ac:dyDescent="0.25">
      <c r="B34" s="11" t="s">
        <v>278</v>
      </c>
      <c r="C34" s="53" t="s">
        <v>279</v>
      </c>
      <c r="D34" s="50" t="s">
        <v>280</v>
      </c>
      <c r="E34" s="9"/>
      <c r="F34" s="9" t="s">
        <v>153</v>
      </c>
      <c r="G34" s="24">
        <v>1194609</v>
      </c>
      <c r="H34" s="29">
        <v>9564.64</v>
      </c>
      <c r="I34" s="29">
        <v>1.3</v>
      </c>
      <c r="J34" s="12"/>
    </row>
    <row r="35" spans="2:10" x14ac:dyDescent="0.25">
      <c r="B35" s="11" t="s">
        <v>150</v>
      </c>
      <c r="C35" s="53" t="s">
        <v>151</v>
      </c>
      <c r="D35" s="50" t="s">
        <v>152</v>
      </c>
      <c r="E35" s="9"/>
      <c r="F35" s="9" t="s">
        <v>153</v>
      </c>
      <c r="G35" s="24">
        <v>410000</v>
      </c>
      <c r="H35" s="29">
        <v>8319.31</v>
      </c>
      <c r="I35" s="29">
        <v>1.1299999999999999</v>
      </c>
      <c r="J35" s="12"/>
    </row>
    <row r="36" spans="2:10" x14ac:dyDescent="0.25">
      <c r="B36" s="11" t="s">
        <v>231</v>
      </c>
      <c r="C36" s="53" t="s">
        <v>232</v>
      </c>
      <c r="D36" s="50" t="s">
        <v>233</v>
      </c>
      <c r="E36" s="9"/>
      <c r="F36" s="9" t="s">
        <v>227</v>
      </c>
      <c r="G36" s="24">
        <v>565467</v>
      </c>
      <c r="H36" s="29">
        <v>8186.83</v>
      </c>
      <c r="I36" s="29">
        <v>1.1100000000000001</v>
      </c>
      <c r="J36" s="12"/>
    </row>
    <row r="37" spans="2:10" x14ac:dyDescent="0.25">
      <c r="B37" s="11" t="s">
        <v>224</v>
      </c>
      <c r="C37" s="53" t="s">
        <v>225</v>
      </c>
      <c r="D37" s="50" t="s">
        <v>226</v>
      </c>
      <c r="E37" s="9"/>
      <c r="F37" s="9" t="s">
        <v>227</v>
      </c>
      <c r="G37" s="24">
        <v>793101</v>
      </c>
      <c r="H37" s="29">
        <v>8142.77</v>
      </c>
      <c r="I37" s="29">
        <v>1.1000000000000001</v>
      </c>
      <c r="J37" s="12"/>
    </row>
    <row r="38" spans="2:10" x14ac:dyDescent="0.25">
      <c r="B38" s="11" t="s">
        <v>325</v>
      </c>
      <c r="C38" s="53" t="s">
        <v>326</v>
      </c>
      <c r="D38" s="50" t="s">
        <v>327</v>
      </c>
      <c r="E38" s="9"/>
      <c r="F38" s="9" t="s">
        <v>259</v>
      </c>
      <c r="G38" s="24">
        <v>10330562</v>
      </c>
      <c r="H38" s="29">
        <v>7866.72</v>
      </c>
      <c r="I38" s="29">
        <v>1.07</v>
      </c>
      <c r="J38" s="12"/>
    </row>
    <row r="39" spans="2:10" x14ac:dyDescent="0.25">
      <c r="B39" s="11" t="s">
        <v>243</v>
      </c>
      <c r="C39" s="53" t="s">
        <v>244</v>
      </c>
      <c r="D39" s="50" t="s">
        <v>245</v>
      </c>
      <c r="E39" s="9"/>
      <c r="F39" s="9" t="s">
        <v>217</v>
      </c>
      <c r="G39" s="24">
        <v>10305080</v>
      </c>
      <c r="H39" s="29">
        <v>7553.62</v>
      </c>
      <c r="I39" s="29">
        <v>1.02</v>
      </c>
      <c r="J39" s="12"/>
    </row>
    <row r="40" spans="2:10" x14ac:dyDescent="0.25">
      <c r="B40" s="11" t="s">
        <v>328</v>
      </c>
      <c r="C40" s="53" t="s">
        <v>329</v>
      </c>
      <c r="D40" s="50" t="s">
        <v>330</v>
      </c>
      <c r="E40" s="9"/>
      <c r="F40" s="9" t="s">
        <v>227</v>
      </c>
      <c r="G40" s="24">
        <v>13976514</v>
      </c>
      <c r="H40" s="29">
        <v>7449.48</v>
      </c>
      <c r="I40" s="29">
        <v>1.01</v>
      </c>
      <c r="J40" s="12"/>
    </row>
    <row r="41" spans="2:10" x14ac:dyDescent="0.25">
      <c r="B41" s="11" t="s">
        <v>246</v>
      </c>
      <c r="C41" s="53" t="s">
        <v>247</v>
      </c>
      <c r="D41" s="50" t="s">
        <v>248</v>
      </c>
      <c r="E41" s="9"/>
      <c r="F41" s="9" t="s">
        <v>81</v>
      </c>
      <c r="G41" s="24">
        <v>2342138</v>
      </c>
      <c r="H41" s="29">
        <v>7381.25</v>
      </c>
      <c r="I41" s="29">
        <v>1</v>
      </c>
      <c r="J41" s="12"/>
    </row>
    <row r="42" spans="2:10" x14ac:dyDescent="0.25">
      <c r="B42" s="11" t="s">
        <v>331</v>
      </c>
      <c r="C42" s="53" t="s">
        <v>332</v>
      </c>
      <c r="D42" s="50" t="s">
        <v>333</v>
      </c>
      <c r="E42" s="9"/>
      <c r="F42" s="9" t="s">
        <v>48</v>
      </c>
      <c r="G42" s="24">
        <v>4824196</v>
      </c>
      <c r="H42" s="29">
        <v>7156.69</v>
      </c>
      <c r="I42" s="29">
        <v>0.97</v>
      </c>
      <c r="J42" s="12"/>
    </row>
    <row r="43" spans="2:10" x14ac:dyDescent="0.25">
      <c r="B43" s="11" t="s">
        <v>75</v>
      </c>
      <c r="C43" s="53" t="s">
        <v>76</v>
      </c>
      <c r="D43" s="50" t="s">
        <v>77</v>
      </c>
      <c r="E43" s="9"/>
      <c r="F43" s="9" t="s">
        <v>48</v>
      </c>
      <c r="G43" s="24">
        <v>1243336</v>
      </c>
      <c r="H43" s="29">
        <v>7105.67</v>
      </c>
      <c r="I43" s="29">
        <v>0.96</v>
      </c>
      <c r="J43" s="12"/>
    </row>
    <row r="44" spans="2:10" x14ac:dyDescent="0.25">
      <c r="B44" s="11" t="s">
        <v>334</v>
      </c>
      <c r="C44" s="53" t="s">
        <v>335</v>
      </c>
      <c r="D44" s="50" t="s">
        <v>336</v>
      </c>
      <c r="E44" s="9"/>
      <c r="F44" s="9" t="s">
        <v>217</v>
      </c>
      <c r="G44" s="24">
        <v>29752464</v>
      </c>
      <c r="H44" s="29">
        <v>7081.09</v>
      </c>
      <c r="I44" s="29">
        <v>0.96</v>
      </c>
      <c r="J44" s="12"/>
    </row>
    <row r="45" spans="2:10" x14ac:dyDescent="0.25">
      <c r="B45" s="11" t="s">
        <v>337</v>
      </c>
      <c r="C45" s="53" t="s">
        <v>338</v>
      </c>
      <c r="D45" s="50" t="s">
        <v>339</v>
      </c>
      <c r="E45" s="9"/>
      <c r="F45" s="9" t="s">
        <v>136</v>
      </c>
      <c r="G45" s="24">
        <v>4800000</v>
      </c>
      <c r="H45" s="29">
        <v>6940.8</v>
      </c>
      <c r="I45" s="29">
        <v>0.94</v>
      </c>
      <c r="J45" s="12"/>
    </row>
    <row r="46" spans="2:10" x14ac:dyDescent="0.25">
      <c r="B46" s="11" t="s">
        <v>340</v>
      </c>
      <c r="C46" s="53" t="s">
        <v>341</v>
      </c>
      <c r="D46" s="50" t="s">
        <v>342</v>
      </c>
      <c r="E46" s="9"/>
      <c r="F46" s="9" t="s">
        <v>58</v>
      </c>
      <c r="G46" s="24">
        <v>900000</v>
      </c>
      <c r="H46" s="29">
        <v>6853.05</v>
      </c>
      <c r="I46" s="29">
        <v>0.93</v>
      </c>
      <c r="J46" s="12"/>
    </row>
    <row r="47" spans="2:10" x14ac:dyDescent="0.25">
      <c r="B47" s="11" t="s">
        <v>45</v>
      </c>
      <c r="C47" s="53" t="s">
        <v>46</v>
      </c>
      <c r="D47" s="50" t="s">
        <v>47</v>
      </c>
      <c r="E47" s="9"/>
      <c r="F47" s="9" t="s">
        <v>48</v>
      </c>
      <c r="G47" s="24">
        <v>166000</v>
      </c>
      <c r="H47" s="29">
        <v>6763.17</v>
      </c>
      <c r="I47" s="29">
        <v>0.92</v>
      </c>
      <c r="J47" s="12"/>
    </row>
    <row r="48" spans="2:10" x14ac:dyDescent="0.25">
      <c r="B48" s="11" t="s">
        <v>343</v>
      </c>
      <c r="C48" s="53" t="s">
        <v>344</v>
      </c>
      <c r="D48" s="50" t="s">
        <v>345</v>
      </c>
      <c r="E48" s="9"/>
      <c r="F48" s="9" t="s">
        <v>346</v>
      </c>
      <c r="G48" s="24">
        <v>2171052</v>
      </c>
      <c r="H48" s="29">
        <v>6362.27</v>
      </c>
      <c r="I48" s="29">
        <v>0.86</v>
      </c>
      <c r="J48" s="12"/>
    </row>
    <row r="49" spans="2:10" x14ac:dyDescent="0.25">
      <c r="B49" s="11" t="s">
        <v>347</v>
      </c>
      <c r="C49" s="53" t="s">
        <v>348</v>
      </c>
      <c r="D49" s="50" t="s">
        <v>349</v>
      </c>
      <c r="E49" s="9"/>
      <c r="F49" s="9" t="s">
        <v>227</v>
      </c>
      <c r="G49" s="24">
        <v>3759406</v>
      </c>
      <c r="H49" s="29">
        <v>5996.25</v>
      </c>
      <c r="I49" s="29">
        <v>0.81</v>
      </c>
      <c r="J49" s="12"/>
    </row>
    <row r="50" spans="2:10" x14ac:dyDescent="0.25">
      <c r="B50" s="11" t="s">
        <v>350</v>
      </c>
      <c r="C50" s="53" t="s">
        <v>351</v>
      </c>
      <c r="D50" s="50" t="s">
        <v>352</v>
      </c>
      <c r="E50" s="9"/>
      <c r="F50" s="9" t="s">
        <v>217</v>
      </c>
      <c r="G50" s="24">
        <v>758239</v>
      </c>
      <c r="H50" s="29">
        <v>5695.13</v>
      </c>
      <c r="I50" s="29">
        <v>0.77</v>
      </c>
      <c r="J50" s="12"/>
    </row>
    <row r="51" spans="2:10" x14ac:dyDescent="0.25">
      <c r="B51" s="11" t="s">
        <v>353</v>
      </c>
      <c r="C51" s="53" t="s">
        <v>354</v>
      </c>
      <c r="D51" s="50" t="s">
        <v>355</v>
      </c>
      <c r="E51" s="9"/>
      <c r="F51" s="9" t="s">
        <v>356</v>
      </c>
      <c r="G51" s="24">
        <v>3524003</v>
      </c>
      <c r="H51" s="29">
        <v>5652.5</v>
      </c>
      <c r="I51" s="29">
        <v>0.77</v>
      </c>
      <c r="J51" s="12"/>
    </row>
    <row r="52" spans="2:10" x14ac:dyDescent="0.25">
      <c r="B52" s="11" t="s">
        <v>266</v>
      </c>
      <c r="C52" s="53" t="s">
        <v>267</v>
      </c>
      <c r="D52" s="50" t="s">
        <v>268</v>
      </c>
      <c r="E52" s="9"/>
      <c r="F52" s="9" t="s">
        <v>40</v>
      </c>
      <c r="G52" s="24">
        <v>6273299</v>
      </c>
      <c r="H52" s="29">
        <v>5576.96</v>
      </c>
      <c r="I52" s="29">
        <v>0.76</v>
      </c>
      <c r="J52" s="12"/>
    </row>
    <row r="53" spans="2:10" x14ac:dyDescent="0.25">
      <c r="B53" s="11" t="s">
        <v>357</v>
      </c>
      <c r="C53" s="53" t="s">
        <v>358</v>
      </c>
      <c r="D53" s="50" t="s">
        <v>359</v>
      </c>
      <c r="E53" s="9"/>
      <c r="F53" s="9" t="s">
        <v>153</v>
      </c>
      <c r="G53" s="24">
        <v>1185424</v>
      </c>
      <c r="H53" s="29">
        <v>5532.37</v>
      </c>
      <c r="I53" s="29">
        <v>0.75</v>
      </c>
      <c r="J53" s="12"/>
    </row>
    <row r="54" spans="2:10" x14ac:dyDescent="0.25">
      <c r="B54" s="11" t="s">
        <v>360</v>
      </c>
      <c r="C54" s="53" t="s">
        <v>361</v>
      </c>
      <c r="D54" s="50" t="s">
        <v>362</v>
      </c>
      <c r="E54" s="9"/>
      <c r="F54" s="9" t="s">
        <v>81</v>
      </c>
      <c r="G54" s="24">
        <v>1492671</v>
      </c>
      <c r="H54" s="29">
        <v>5372.12</v>
      </c>
      <c r="I54" s="29">
        <v>0.73</v>
      </c>
      <c r="J54" s="12"/>
    </row>
    <row r="55" spans="2:10" x14ac:dyDescent="0.25">
      <c r="B55" s="11" t="s">
        <v>93</v>
      </c>
      <c r="C55" s="53" t="s">
        <v>94</v>
      </c>
      <c r="D55" s="50" t="s">
        <v>95</v>
      </c>
      <c r="E55" s="9"/>
      <c r="F55" s="9" t="s">
        <v>96</v>
      </c>
      <c r="G55" s="24">
        <v>352795</v>
      </c>
      <c r="H55" s="29">
        <v>5370.07</v>
      </c>
      <c r="I55" s="29">
        <v>0.73</v>
      </c>
      <c r="J55" s="12"/>
    </row>
    <row r="56" spans="2:10" x14ac:dyDescent="0.25">
      <c r="B56" s="11" t="s">
        <v>363</v>
      </c>
      <c r="C56" s="53" t="s">
        <v>364</v>
      </c>
      <c r="D56" s="50" t="s">
        <v>365</v>
      </c>
      <c r="E56" s="9"/>
      <c r="F56" s="9" t="s">
        <v>48</v>
      </c>
      <c r="G56" s="24">
        <v>4835442</v>
      </c>
      <c r="H56" s="29">
        <v>5108.6400000000003</v>
      </c>
      <c r="I56" s="29">
        <v>0.69</v>
      </c>
      <c r="J56" s="12"/>
    </row>
    <row r="57" spans="2:10" x14ac:dyDescent="0.25">
      <c r="B57" s="11" t="s">
        <v>127</v>
      </c>
      <c r="C57" s="53" t="s">
        <v>128</v>
      </c>
      <c r="D57" s="50" t="s">
        <v>129</v>
      </c>
      <c r="E57" s="9"/>
      <c r="F57" s="9" t="s">
        <v>100</v>
      </c>
      <c r="G57" s="24">
        <v>3091879</v>
      </c>
      <c r="H57" s="29">
        <v>4993.38</v>
      </c>
      <c r="I57" s="29">
        <v>0.68</v>
      </c>
      <c r="J57" s="12"/>
    </row>
    <row r="58" spans="2:10" x14ac:dyDescent="0.25">
      <c r="B58" s="11" t="s">
        <v>366</v>
      </c>
      <c r="C58" s="53" t="s">
        <v>367</v>
      </c>
      <c r="D58" s="50" t="s">
        <v>368</v>
      </c>
      <c r="E58" s="9"/>
      <c r="F58" s="9" t="s">
        <v>153</v>
      </c>
      <c r="G58" s="24">
        <v>66847</v>
      </c>
      <c r="H58" s="29">
        <v>4728.32</v>
      </c>
      <c r="I58" s="29">
        <v>0.64</v>
      </c>
      <c r="J58" s="12"/>
    </row>
    <row r="59" spans="2:10" x14ac:dyDescent="0.25">
      <c r="B59" s="11" t="s">
        <v>121</v>
      </c>
      <c r="C59" s="53" t="s">
        <v>122</v>
      </c>
      <c r="D59" s="50" t="s">
        <v>123</v>
      </c>
      <c r="E59" s="9"/>
      <c r="F59" s="9" t="s">
        <v>96</v>
      </c>
      <c r="G59" s="24">
        <v>22350</v>
      </c>
      <c r="H59" s="29">
        <v>4692.7299999999996</v>
      </c>
      <c r="I59" s="29">
        <v>0.64</v>
      </c>
      <c r="J59" s="12"/>
    </row>
    <row r="60" spans="2:10" x14ac:dyDescent="0.25">
      <c r="B60" s="11" t="s">
        <v>369</v>
      </c>
      <c r="C60" s="53" t="s">
        <v>370</v>
      </c>
      <c r="D60" s="50" t="s">
        <v>371</v>
      </c>
      <c r="E60" s="9"/>
      <c r="F60" s="9" t="s">
        <v>372</v>
      </c>
      <c r="G60" s="24">
        <v>2362032</v>
      </c>
      <c r="H60" s="29">
        <v>4137.1000000000004</v>
      </c>
      <c r="I60" s="29">
        <v>0.56000000000000005</v>
      </c>
      <c r="J60" s="12"/>
    </row>
    <row r="61" spans="2:10" x14ac:dyDescent="0.25">
      <c r="B61" s="11" t="s">
        <v>373</v>
      </c>
      <c r="C61" s="53" t="s">
        <v>374</v>
      </c>
      <c r="D61" s="50" t="s">
        <v>375</v>
      </c>
      <c r="E61" s="9"/>
      <c r="F61" s="9" t="s">
        <v>40</v>
      </c>
      <c r="G61" s="24">
        <v>6204882</v>
      </c>
      <c r="H61" s="29">
        <v>4070.4</v>
      </c>
      <c r="I61" s="29">
        <v>0.55000000000000004</v>
      </c>
      <c r="J61" s="12"/>
    </row>
    <row r="62" spans="2:10" x14ac:dyDescent="0.25">
      <c r="B62" s="11" t="s">
        <v>284</v>
      </c>
      <c r="C62" s="53" t="s">
        <v>285</v>
      </c>
      <c r="D62" s="50" t="s">
        <v>286</v>
      </c>
      <c r="E62" s="9"/>
      <c r="F62" s="9" t="s">
        <v>100</v>
      </c>
      <c r="G62" s="24">
        <v>5679797</v>
      </c>
      <c r="H62" s="29">
        <v>4052.54</v>
      </c>
      <c r="I62" s="29">
        <v>0.55000000000000004</v>
      </c>
      <c r="J62" s="12"/>
    </row>
    <row r="63" spans="2:10" x14ac:dyDescent="0.25">
      <c r="B63" s="11" t="s">
        <v>141</v>
      </c>
      <c r="C63" s="53" t="s">
        <v>142</v>
      </c>
      <c r="D63" s="50" t="s">
        <v>143</v>
      </c>
      <c r="E63" s="9"/>
      <c r="F63" s="9" t="s">
        <v>58</v>
      </c>
      <c r="G63" s="24">
        <v>353771</v>
      </c>
      <c r="H63" s="29">
        <v>3989.3</v>
      </c>
      <c r="I63" s="29">
        <v>0.54</v>
      </c>
      <c r="J63" s="12"/>
    </row>
    <row r="64" spans="2:10" x14ac:dyDescent="0.25">
      <c r="B64" s="11" t="s">
        <v>376</v>
      </c>
      <c r="C64" s="53" t="s">
        <v>377</v>
      </c>
      <c r="D64" s="50" t="s">
        <v>378</v>
      </c>
      <c r="E64" s="9"/>
      <c r="F64" s="9" t="s">
        <v>153</v>
      </c>
      <c r="G64" s="24">
        <v>940000</v>
      </c>
      <c r="H64" s="29">
        <v>3642.97</v>
      </c>
      <c r="I64" s="29">
        <v>0.49</v>
      </c>
      <c r="J64" s="12"/>
    </row>
    <row r="65" spans="2:10" x14ac:dyDescent="0.25">
      <c r="B65" s="11" t="s">
        <v>379</v>
      </c>
      <c r="C65" s="53" t="s">
        <v>380</v>
      </c>
      <c r="D65" s="50" t="s">
        <v>381</v>
      </c>
      <c r="E65" s="9"/>
      <c r="F65" s="9" t="s">
        <v>117</v>
      </c>
      <c r="G65" s="24">
        <v>1136853</v>
      </c>
      <c r="H65" s="29">
        <v>2909.21</v>
      </c>
      <c r="I65" s="29">
        <v>0.39</v>
      </c>
      <c r="J65" s="12"/>
    </row>
    <row r="66" spans="2:10" x14ac:dyDescent="0.25">
      <c r="B66" s="11" t="s">
        <v>382</v>
      </c>
      <c r="C66" s="53" t="s">
        <v>383</v>
      </c>
      <c r="D66" s="50" t="s">
        <v>384</v>
      </c>
      <c r="E66" s="9"/>
      <c r="F66" s="9" t="s">
        <v>153</v>
      </c>
      <c r="G66" s="24">
        <v>758239</v>
      </c>
      <c r="H66" s="29">
        <v>2655.73</v>
      </c>
      <c r="I66" s="29">
        <v>0.36</v>
      </c>
      <c r="J66" s="12"/>
    </row>
    <row r="67" spans="2:10" x14ac:dyDescent="0.25">
      <c r="B67" s="11" t="s">
        <v>385</v>
      </c>
      <c r="C67" s="53" t="s">
        <v>386</v>
      </c>
      <c r="D67" s="50" t="s">
        <v>387</v>
      </c>
      <c r="E67" s="9"/>
      <c r="F67" s="9" t="s">
        <v>213</v>
      </c>
      <c r="G67" s="24">
        <v>103267</v>
      </c>
      <c r="H67" s="29">
        <v>976.85</v>
      </c>
      <c r="I67" s="29">
        <v>0.13</v>
      </c>
      <c r="J67" s="12"/>
    </row>
    <row r="68" spans="2:10" x14ac:dyDescent="0.25">
      <c r="B68" s="11" t="s">
        <v>388</v>
      </c>
      <c r="C68" s="53" t="s">
        <v>389</v>
      </c>
      <c r="D68" s="50" t="s">
        <v>390</v>
      </c>
      <c r="E68" s="9"/>
      <c r="F68" s="9" t="s">
        <v>213</v>
      </c>
      <c r="G68" s="24">
        <v>734465</v>
      </c>
      <c r="H68" s="29">
        <v>951.5</v>
      </c>
      <c r="I68" s="29">
        <v>0.13</v>
      </c>
      <c r="J68" s="12"/>
    </row>
    <row r="69" spans="2:10" x14ac:dyDescent="0.25">
      <c r="B69" s="11" t="s">
        <v>391</v>
      </c>
      <c r="C69" s="53" t="s">
        <v>392</v>
      </c>
      <c r="D69" s="50" t="s">
        <v>393</v>
      </c>
      <c r="E69" s="9"/>
      <c r="F69" s="9" t="s">
        <v>394</v>
      </c>
      <c r="G69" s="24">
        <v>397370</v>
      </c>
      <c r="H69" s="29">
        <v>253.12</v>
      </c>
      <c r="I69" s="29">
        <v>0.03</v>
      </c>
      <c r="J69" s="12"/>
    </row>
    <row r="70" spans="2:10" x14ac:dyDescent="0.25">
      <c r="B70" s="11" t="s">
        <v>293</v>
      </c>
      <c r="C70" s="53" t="s">
        <v>294</v>
      </c>
      <c r="D70" s="50" t="s">
        <v>295</v>
      </c>
      <c r="E70" s="9"/>
      <c r="F70" s="9" t="s">
        <v>81</v>
      </c>
      <c r="G70" s="24">
        <v>1035288</v>
      </c>
      <c r="H70" s="29">
        <v>118.02</v>
      </c>
      <c r="I70" s="29">
        <v>0.02</v>
      </c>
      <c r="J70" s="12"/>
    </row>
    <row r="71" spans="2:10" x14ac:dyDescent="0.25">
      <c r="B71" s="11" t="s">
        <v>395</v>
      </c>
      <c r="C71" s="53" t="s">
        <v>396</v>
      </c>
      <c r="D71" s="50" t="s">
        <v>397</v>
      </c>
      <c r="E71" s="9"/>
      <c r="F71" s="9" t="s">
        <v>48</v>
      </c>
      <c r="G71" s="24">
        <v>22979</v>
      </c>
      <c r="H71" s="29">
        <v>92.5</v>
      </c>
      <c r="I71" s="29">
        <v>0.01</v>
      </c>
      <c r="J71" s="12"/>
    </row>
    <row r="72" spans="2:10" x14ac:dyDescent="0.25">
      <c r="C72" s="56" t="s">
        <v>161</v>
      </c>
      <c r="D72" s="50"/>
      <c r="E72" s="9"/>
      <c r="F72" s="9"/>
      <c r="G72" s="24"/>
      <c r="H72" s="30">
        <v>700319.01</v>
      </c>
      <c r="I72" s="30">
        <v>94.93</v>
      </c>
      <c r="J72" s="12"/>
    </row>
    <row r="73" spans="2:10" x14ac:dyDescent="0.25">
      <c r="C73" s="53"/>
      <c r="D73" s="50"/>
      <c r="E73" s="9"/>
      <c r="F73" s="9"/>
      <c r="G73" s="24"/>
      <c r="H73" s="29"/>
      <c r="I73" s="29"/>
      <c r="J73" s="12"/>
    </row>
    <row r="74" spans="2:10" x14ac:dyDescent="0.25">
      <c r="C74" s="56" t="s">
        <v>3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2:10" x14ac:dyDescent="0.25">
      <c r="C75" s="53"/>
      <c r="D75" s="50"/>
      <c r="E75" s="9"/>
      <c r="F75" s="9"/>
      <c r="G75" s="24"/>
      <c r="H75" s="29"/>
      <c r="I75" s="29"/>
      <c r="J75" s="12"/>
    </row>
    <row r="76" spans="2:10" x14ac:dyDescent="0.25">
      <c r="C76" s="56" t="s">
        <v>4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2:10" x14ac:dyDescent="0.25">
      <c r="C77" s="53"/>
      <c r="D77" s="50"/>
      <c r="E77" s="9"/>
      <c r="F77" s="9"/>
      <c r="G77" s="24"/>
      <c r="H77" s="29"/>
      <c r="I77" s="29"/>
      <c r="J77" s="12"/>
    </row>
    <row r="78" spans="2:10" x14ac:dyDescent="0.25">
      <c r="C78" s="56" t="s">
        <v>5</v>
      </c>
      <c r="D78" s="50"/>
      <c r="E78" s="9"/>
      <c r="F78" s="9"/>
      <c r="G78" s="24"/>
      <c r="H78" s="29"/>
      <c r="I78" s="29"/>
      <c r="J78" s="12"/>
    </row>
    <row r="79" spans="2:10" x14ac:dyDescent="0.25">
      <c r="C79" s="53"/>
      <c r="D79" s="50"/>
      <c r="E79" s="9"/>
      <c r="F79" s="9"/>
      <c r="G79" s="24"/>
      <c r="H79" s="29"/>
      <c r="I79" s="29"/>
      <c r="J79" s="12"/>
    </row>
    <row r="80" spans="2:10" x14ac:dyDescent="0.25">
      <c r="C80" s="56" t="s">
        <v>6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6" t="s">
        <v>7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3:10" x14ac:dyDescent="0.25">
      <c r="C83" s="53"/>
      <c r="D83" s="50"/>
      <c r="E83" s="9"/>
      <c r="F83" s="9"/>
      <c r="G83" s="24"/>
      <c r="H83" s="29"/>
      <c r="I83" s="29"/>
      <c r="J83" s="12"/>
    </row>
    <row r="84" spans="3:10" x14ac:dyDescent="0.25">
      <c r="C84" s="56" t="s">
        <v>8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53"/>
      <c r="D85" s="50"/>
      <c r="E85" s="9"/>
      <c r="F85" s="9"/>
      <c r="G85" s="24"/>
      <c r="H85" s="29"/>
      <c r="I85" s="29"/>
      <c r="J85" s="12"/>
    </row>
    <row r="86" spans="3:10" x14ac:dyDescent="0.25">
      <c r="C86" s="56" t="s">
        <v>9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53"/>
      <c r="D87" s="50"/>
      <c r="E87" s="9"/>
      <c r="F87" s="9"/>
      <c r="G87" s="24"/>
      <c r="H87" s="29"/>
      <c r="I87" s="29"/>
      <c r="J87" s="12"/>
    </row>
    <row r="88" spans="3:10" x14ac:dyDescent="0.25">
      <c r="C88" s="56" t="s">
        <v>10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3:10" x14ac:dyDescent="0.25">
      <c r="C89" s="53"/>
      <c r="D89" s="50"/>
      <c r="E89" s="9"/>
      <c r="F89" s="9"/>
      <c r="G89" s="24"/>
      <c r="H89" s="29"/>
      <c r="I89" s="29"/>
      <c r="J89" s="12"/>
    </row>
    <row r="90" spans="3:10" x14ac:dyDescent="0.25">
      <c r="C90" s="56" t="s">
        <v>11</v>
      </c>
      <c r="D90" s="50"/>
      <c r="E90" s="9"/>
      <c r="F90" s="9"/>
      <c r="G90" s="24"/>
      <c r="H90" s="29"/>
      <c r="I90" s="29"/>
      <c r="J90" s="12"/>
    </row>
    <row r="91" spans="3:10" x14ac:dyDescent="0.25">
      <c r="C91" s="53"/>
      <c r="D91" s="50"/>
      <c r="E91" s="9"/>
      <c r="F91" s="9"/>
      <c r="G91" s="24"/>
      <c r="H91" s="29"/>
      <c r="I91" s="29"/>
      <c r="J91" s="12"/>
    </row>
    <row r="92" spans="3:10" x14ac:dyDescent="0.25">
      <c r="C92" s="56" t="s">
        <v>13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53"/>
      <c r="D93" s="50"/>
      <c r="E93" s="9"/>
      <c r="F93" s="9"/>
      <c r="G93" s="24"/>
      <c r="H93" s="29"/>
      <c r="I93" s="29"/>
      <c r="J93" s="12"/>
    </row>
    <row r="94" spans="3:10" x14ac:dyDescent="0.25">
      <c r="C94" s="56" t="s">
        <v>14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3:10" x14ac:dyDescent="0.25">
      <c r="C95" s="53"/>
      <c r="D95" s="50"/>
      <c r="E95" s="9"/>
      <c r="F95" s="9"/>
      <c r="G95" s="24"/>
      <c r="H95" s="29"/>
      <c r="I95" s="29"/>
      <c r="J95" s="12"/>
    </row>
    <row r="96" spans="3:10" x14ac:dyDescent="0.25">
      <c r="C96" s="56" t="s">
        <v>15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53"/>
      <c r="D97" s="50"/>
      <c r="E97" s="9"/>
      <c r="F97" s="9"/>
      <c r="G97" s="24"/>
      <c r="H97" s="29"/>
      <c r="I97" s="29"/>
      <c r="J97" s="12"/>
    </row>
    <row r="98" spans="1:10" x14ac:dyDescent="0.25">
      <c r="C98" s="56" t="s">
        <v>16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C99" s="53"/>
      <c r="D99" s="50"/>
      <c r="E99" s="9"/>
      <c r="F99" s="9"/>
      <c r="G99" s="24"/>
      <c r="H99" s="29"/>
      <c r="I99" s="29"/>
      <c r="J99" s="12"/>
    </row>
    <row r="100" spans="1:10" x14ac:dyDescent="0.25">
      <c r="A100" s="15"/>
      <c r="B100" s="33"/>
      <c r="C100" s="54" t="s">
        <v>17</v>
      </c>
      <c r="D100" s="50"/>
      <c r="E100" s="9"/>
      <c r="F100" s="9"/>
      <c r="G100" s="24"/>
      <c r="H100" s="29"/>
      <c r="I100" s="29"/>
      <c r="J100" s="12"/>
    </row>
    <row r="101" spans="1:10" x14ac:dyDescent="0.25">
      <c r="A101" s="33"/>
      <c r="B101" s="33"/>
      <c r="C101" s="54" t="s">
        <v>18</v>
      </c>
      <c r="D101" s="50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A102" s="33"/>
      <c r="B102" s="33"/>
      <c r="C102" s="54"/>
      <c r="D102" s="50"/>
      <c r="E102" s="9"/>
      <c r="F102" s="9"/>
      <c r="G102" s="24"/>
      <c r="H102" s="29"/>
      <c r="I102" s="29"/>
      <c r="J102" s="12"/>
    </row>
    <row r="103" spans="1:10" x14ac:dyDescent="0.25">
      <c r="A103" s="33"/>
      <c r="B103" s="33"/>
      <c r="C103" s="54" t="s">
        <v>19</v>
      </c>
      <c r="D103" s="50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A104" s="33"/>
      <c r="B104" s="33"/>
      <c r="C104" s="54"/>
      <c r="D104" s="50"/>
      <c r="E104" s="9"/>
      <c r="F104" s="9"/>
      <c r="G104" s="24"/>
      <c r="H104" s="29"/>
      <c r="I104" s="29"/>
      <c r="J104" s="12"/>
    </row>
    <row r="105" spans="1:10" x14ac:dyDescent="0.25">
      <c r="A105" s="33"/>
      <c r="B105" s="33"/>
      <c r="C105" s="54" t="s">
        <v>20</v>
      </c>
      <c r="D105" s="50"/>
      <c r="E105" s="9"/>
      <c r="F105" s="9"/>
      <c r="G105" s="24"/>
      <c r="H105" s="29" t="s">
        <v>2</v>
      </c>
      <c r="I105" s="29" t="s">
        <v>2</v>
      </c>
      <c r="J105" s="12"/>
    </row>
    <row r="106" spans="1:10" x14ac:dyDescent="0.25">
      <c r="A106" s="33"/>
      <c r="B106" s="33"/>
      <c r="C106" s="54"/>
      <c r="D106" s="50"/>
      <c r="E106" s="9"/>
      <c r="F106" s="9"/>
      <c r="G106" s="24"/>
      <c r="H106" s="29"/>
      <c r="I106" s="29"/>
      <c r="J106" s="12"/>
    </row>
    <row r="107" spans="1:10" x14ac:dyDescent="0.25">
      <c r="A107" s="33"/>
      <c r="B107" s="33"/>
      <c r="C107" s="54" t="s">
        <v>21</v>
      </c>
      <c r="D107" s="50"/>
      <c r="E107" s="9"/>
      <c r="F107" s="9"/>
      <c r="G107" s="24"/>
      <c r="H107" s="29" t="s">
        <v>2</v>
      </c>
      <c r="I107" s="29" t="s">
        <v>2</v>
      </c>
      <c r="J107" s="12"/>
    </row>
    <row r="108" spans="1:10" x14ac:dyDescent="0.25">
      <c r="A108" s="33"/>
      <c r="B108" s="33"/>
      <c r="C108" s="54"/>
      <c r="D108" s="50"/>
      <c r="E108" s="9"/>
      <c r="F108" s="9"/>
      <c r="G108" s="24"/>
      <c r="H108" s="29"/>
      <c r="I108" s="29"/>
      <c r="J108" s="12"/>
    </row>
    <row r="109" spans="1:10" x14ac:dyDescent="0.25">
      <c r="C109" s="55" t="s">
        <v>22</v>
      </c>
      <c r="D109" s="50"/>
      <c r="E109" s="9"/>
      <c r="F109" s="9"/>
      <c r="G109" s="24"/>
      <c r="H109" s="29"/>
      <c r="I109" s="29"/>
      <c r="J109" s="12"/>
    </row>
    <row r="110" spans="1:10" x14ac:dyDescent="0.25">
      <c r="B110" s="11" t="s">
        <v>174</v>
      </c>
      <c r="C110" s="53" t="s">
        <v>175</v>
      </c>
      <c r="D110" s="50"/>
      <c r="E110" s="9"/>
      <c r="F110" s="9"/>
      <c r="G110" s="24"/>
      <c r="H110" s="29">
        <v>37418.980000000003</v>
      </c>
      <c r="I110" s="29">
        <v>5.07</v>
      </c>
      <c r="J110" s="12"/>
    </row>
    <row r="111" spans="1:10" x14ac:dyDescent="0.25">
      <c r="C111" s="56" t="s">
        <v>161</v>
      </c>
      <c r="D111" s="50"/>
      <c r="E111" s="9"/>
      <c r="F111" s="9"/>
      <c r="G111" s="24"/>
      <c r="H111" s="30">
        <v>37418.980000000003</v>
      </c>
      <c r="I111" s="30">
        <v>5.07</v>
      </c>
      <c r="J111" s="12"/>
    </row>
    <row r="112" spans="1:10" x14ac:dyDescent="0.25">
      <c r="C112" s="53"/>
      <c r="D112" s="50"/>
      <c r="E112" s="9"/>
      <c r="F112" s="9"/>
      <c r="G112" s="24"/>
      <c r="H112" s="29"/>
      <c r="I112" s="29"/>
      <c r="J112" s="12"/>
    </row>
    <row r="113" spans="1:10" x14ac:dyDescent="0.25">
      <c r="A113" s="15"/>
      <c r="B113" s="33"/>
      <c r="C113" s="54" t="s">
        <v>23</v>
      </c>
      <c r="D113" s="50"/>
      <c r="E113" s="9"/>
      <c r="F113" s="9"/>
      <c r="G113" s="24"/>
      <c r="H113" s="29"/>
      <c r="I113" s="29"/>
      <c r="J113" s="12"/>
    </row>
    <row r="114" spans="1:10" x14ac:dyDescent="0.25">
      <c r="A114" s="33"/>
      <c r="B114" s="33"/>
      <c r="C114" s="57" t="s">
        <v>3687</v>
      </c>
      <c r="D114" s="50"/>
      <c r="E114" s="9"/>
      <c r="F114" s="9"/>
      <c r="G114" s="24"/>
      <c r="H114" s="29" t="s">
        <v>2</v>
      </c>
      <c r="I114" s="29" t="s">
        <v>2</v>
      </c>
      <c r="J114" s="12"/>
    </row>
    <row r="115" spans="1:10" x14ac:dyDescent="0.25">
      <c r="B115" s="11"/>
      <c r="C115" s="53" t="s">
        <v>176</v>
      </c>
      <c r="D115" s="50"/>
      <c r="E115" s="9"/>
      <c r="F115" s="9"/>
      <c r="G115" s="24"/>
      <c r="H115" s="29">
        <v>-99.17</v>
      </c>
      <c r="I115" s="29" t="s">
        <v>3688</v>
      </c>
      <c r="J115" s="12"/>
    </row>
    <row r="116" spans="1:10" x14ac:dyDescent="0.25">
      <c r="C116" s="56" t="s">
        <v>161</v>
      </c>
      <c r="D116" s="50"/>
      <c r="E116" s="9"/>
      <c r="F116" s="9"/>
      <c r="G116" s="24"/>
      <c r="H116" s="30">
        <v>-99.17</v>
      </c>
      <c r="I116" s="30" t="s">
        <v>3688</v>
      </c>
      <c r="J116" s="12"/>
    </row>
    <row r="117" spans="1:10" x14ac:dyDescent="0.25">
      <c r="C117" s="53"/>
      <c r="D117" s="50"/>
      <c r="E117" s="9"/>
      <c r="F117" s="9"/>
      <c r="G117" s="24"/>
      <c r="H117" s="29"/>
      <c r="I117" s="29"/>
      <c r="J117" s="12"/>
    </row>
    <row r="118" spans="1:10" x14ac:dyDescent="0.25">
      <c r="C118" s="58" t="s">
        <v>177</v>
      </c>
      <c r="D118" s="51"/>
      <c r="E118" s="6"/>
      <c r="F118" s="7"/>
      <c r="G118" s="25"/>
      <c r="H118" s="31">
        <v>737638.82</v>
      </c>
      <c r="I118" s="31">
        <f>SUMIFS(I:I,C:C,"Total")</f>
        <v>100</v>
      </c>
      <c r="J118" s="8"/>
    </row>
    <row r="121" spans="1:10" x14ac:dyDescent="0.25">
      <c r="C121" s="1" t="s">
        <v>178</v>
      </c>
    </row>
    <row r="122" spans="1:10" x14ac:dyDescent="0.25">
      <c r="C122" s="2" t="s">
        <v>179</v>
      </c>
    </row>
    <row r="123" spans="1:10" x14ac:dyDescent="0.25">
      <c r="C123" s="2" t="s">
        <v>180</v>
      </c>
    </row>
    <row r="124" spans="1:10" x14ac:dyDescent="0.25">
      <c r="C12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J11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2359</v>
      </c>
      <c r="J2" s="34" t="s">
        <v>3592</v>
      </c>
    </row>
    <row r="3" spans="1:10" ht="16.5" x14ac:dyDescent="0.3">
      <c r="C3" s="1" t="s">
        <v>26</v>
      </c>
      <c r="D3" s="26" t="s">
        <v>2360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2022</v>
      </c>
      <c r="C18" s="53" t="s">
        <v>1366</v>
      </c>
      <c r="D18" s="50" t="s">
        <v>2023</v>
      </c>
      <c r="E18" s="9" t="s">
        <v>1460</v>
      </c>
      <c r="F18" s="9" t="s">
        <v>48</v>
      </c>
      <c r="G18" s="24">
        <v>1500</v>
      </c>
      <c r="H18" s="29">
        <v>15337.88</v>
      </c>
      <c r="I18" s="29">
        <v>4.8600000000000003</v>
      </c>
      <c r="J18" s="12" t="s">
        <v>530</v>
      </c>
    </row>
    <row r="19" spans="2:10" x14ac:dyDescent="0.25">
      <c r="B19" s="11" t="s">
        <v>1251</v>
      </c>
      <c r="C19" s="53" t="s">
        <v>869</v>
      </c>
      <c r="D19" s="50" t="s">
        <v>1252</v>
      </c>
      <c r="E19" s="9" t="s">
        <v>547</v>
      </c>
      <c r="F19" s="9" t="s">
        <v>44</v>
      </c>
      <c r="G19" s="24">
        <v>1150</v>
      </c>
      <c r="H19" s="29">
        <v>11616.91</v>
      </c>
      <c r="I19" s="29">
        <v>3.68</v>
      </c>
      <c r="J19" s="12" t="s">
        <v>530</v>
      </c>
    </row>
    <row r="20" spans="2:10" x14ac:dyDescent="0.25">
      <c r="B20" s="11" t="s">
        <v>545</v>
      </c>
      <c r="C20" s="53" t="s">
        <v>38</v>
      </c>
      <c r="D20" s="50" t="s">
        <v>546</v>
      </c>
      <c r="E20" s="9" t="s">
        <v>547</v>
      </c>
      <c r="F20" s="9" t="s">
        <v>40</v>
      </c>
      <c r="G20" s="24">
        <v>1000</v>
      </c>
      <c r="H20" s="29">
        <v>10651.21</v>
      </c>
      <c r="I20" s="29">
        <v>3.38</v>
      </c>
      <c r="J20" s="12" t="s">
        <v>530</v>
      </c>
    </row>
    <row r="21" spans="2:10" x14ac:dyDescent="0.25">
      <c r="B21" s="11" t="s">
        <v>2026</v>
      </c>
      <c r="C21" s="53" t="s">
        <v>571</v>
      </c>
      <c r="D21" s="50" t="s">
        <v>2027</v>
      </c>
      <c r="E21" s="9" t="s">
        <v>547</v>
      </c>
      <c r="F21" s="9" t="s">
        <v>48</v>
      </c>
      <c r="G21" s="24">
        <v>1000</v>
      </c>
      <c r="H21" s="29">
        <v>10379.32</v>
      </c>
      <c r="I21" s="29">
        <v>3.29</v>
      </c>
      <c r="J21" s="12"/>
    </row>
    <row r="22" spans="2:10" x14ac:dyDescent="0.25">
      <c r="B22" s="11" t="s">
        <v>526</v>
      </c>
      <c r="C22" s="53" t="s">
        <v>527</v>
      </c>
      <c r="D22" s="50" t="s">
        <v>528</v>
      </c>
      <c r="E22" s="9" t="s">
        <v>529</v>
      </c>
      <c r="F22" s="9" t="s">
        <v>217</v>
      </c>
      <c r="G22" s="24">
        <v>1000</v>
      </c>
      <c r="H22" s="29">
        <v>10109.4</v>
      </c>
      <c r="I22" s="29">
        <v>3.21</v>
      </c>
      <c r="J22" s="12" t="s">
        <v>530</v>
      </c>
    </row>
    <row r="23" spans="2:10" x14ac:dyDescent="0.25">
      <c r="B23" s="11" t="s">
        <v>2194</v>
      </c>
      <c r="C23" s="53" t="s">
        <v>625</v>
      </c>
      <c r="D23" s="50" t="s">
        <v>2195</v>
      </c>
      <c r="E23" s="9" t="s">
        <v>529</v>
      </c>
      <c r="F23" s="9" t="s">
        <v>48</v>
      </c>
      <c r="G23" s="24">
        <v>1000</v>
      </c>
      <c r="H23" s="29">
        <v>10107.16</v>
      </c>
      <c r="I23" s="29">
        <v>3.21</v>
      </c>
      <c r="J23" s="12" t="s">
        <v>530</v>
      </c>
    </row>
    <row r="24" spans="2:10" x14ac:dyDescent="0.25">
      <c r="B24" s="11" t="s">
        <v>2361</v>
      </c>
      <c r="C24" s="53" t="s">
        <v>904</v>
      </c>
      <c r="D24" s="50" t="s">
        <v>2362</v>
      </c>
      <c r="E24" s="9" t="s">
        <v>547</v>
      </c>
      <c r="F24" s="9" t="s">
        <v>217</v>
      </c>
      <c r="G24" s="24">
        <v>950</v>
      </c>
      <c r="H24" s="29">
        <v>9473.24</v>
      </c>
      <c r="I24" s="29">
        <v>3</v>
      </c>
      <c r="J24" s="12"/>
    </row>
    <row r="25" spans="2:10" x14ac:dyDescent="0.25">
      <c r="B25" s="11" t="s">
        <v>2363</v>
      </c>
      <c r="C25" s="53" t="s">
        <v>609</v>
      </c>
      <c r="D25" s="50" t="s">
        <v>2364</v>
      </c>
      <c r="E25" s="9" t="s">
        <v>1583</v>
      </c>
      <c r="F25" s="9" t="s">
        <v>40</v>
      </c>
      <c r="G25" s="24">
        <v>850</v>
      </c>
      <c r="H25" s="29">
        <v>8835.11</v>
      </c>
      <c r="I25" s="29">
        <v>2.8</v>
      </c>
      <c r="J25" s="12" t="s">
        <v>530</v>
      </c>
    </row>
    <row r="26" spans="2:10" x14ac:dyDescent="0.25">
      <c r="B26" s="11" t="s">
        <v>594</v>
      </c>
      <c r="C26" s="53" t="s">
        <v>70</v>
      </c>
      <c r="D26" s="50" t="s">
        <v>595</v>
      </c>
      <c r="E26" s="9" t="s">
        <v>547</v>
      </c>
      <c r="F26" s="9" t="s">
        <v>40</v>
      </c>
      <c r="G26" s="24">
        <v>800</v>
      </c>
      <c r="H26" s="29">
        <v>8572.64</v>
      </c>
      <c r="I26" s="29">
        <v>2.72</v>
      </c>
      <c r="J26" s="12" t="s">
        <v>530</v>
      </c>
    </row>
    <row r="27" spans="2:10" x14ac:dyDescent="0.25">
      <c r="B27" s="11" t="s">
        <v>2365</v>
      </c>
      <c r="C27" s="53" t="s">
        <v>579</v>
      </c>
      <c r="D27" s="50" t="s">
        <v>2366</v>
      </c>
      <c r="E27" s="9" t="s">
        <v>547</v>
      </c>
      <c r="F27" s="9" t="s">
        <v>48</v>
      </c>
      <c r="G27" s="24">
        <v>750</v>
      </c>
      <c r="H27" s="29">
        <v>8045.85</v>
      </c>
      <c r="I27" s="29">
        <v>2.5499999999999998</v>
      </c>
      <c r="J27" s="12" t="s">
        <v>530</v>
      </c>
    </row>
    <row r="28" spans="2:10" x14ac:dyDescent="0.25">
      <c r="B28" s="11" t="s">
        <v>968</v>
      </c>
      <c r="C28" s="53" t="s">
        <v>571</v>
      </c>
      <c r="D28" s="50" t="s">
        <v>969</v>
      </c>
      <c r="E28" s="9" t="s">
        <v>547</v>
      </c>
      <c r="F28" s="9" t="s">
        <v>48</v>
      </c>
      <c r="G28" s="24">
        <v>750</v>
      </c>
      <c r="H28" s="29">
        <v>7519.33</v>
      </c>
      <c r="I28" s="29">
        <v>2.38</v>
      </c>
      <c r="J28" s="12"/>
    </row>
    <row r="29" spans="2:10" x14ac:dyDescent="0.25">
      <c r="B29" s="11" t="s">
        <v>2367</v>
      </c>
      <c r="C29" s="53" t="s">
        <v>2368</v>
      </c>
      <c r="D29" s="50" t="s">
        <v>2369</v>
      </c>
      <c r="E29" s="9" t="s">
        <v>1447</v>
      </c>
      <c r="F29" s="9" t="s">
        <v>140</v>
      </c>
      <c r="G29" s="24">
        <v>750</v>
      </c>
      <c r="H29" s="29">
        <v>7511.93</v>
      </c>
      <c r="I29" s="29">
        <v>2.38</v>
      </c>
      <c r="J29" s="12" t="s">
        <v>530</v>
      </c>
    </row>
    <row r="30" spans="2:10" x14ac:dyDescent="0.25">
      <c r="B30" s="11" t="s">
        <v>2208</v>
      </c>
      <c r="C30" s="53" t="s">
        <v>50</v>
      </c>
      <c r="D30" s="50" t="s">
        <v>2209</v>
      </c>
      <c r="E30" s="9" t="s">
        <v>533</v>
      </c>
      <c r="F30" s="9" t="s">
        <v>40</v>
      </c>
      <c r="G30" s="24">
        <v>650</v>
      </c>
      <c r="H30" s="29">
        <v>6631.46</v>
      </c>
      <c r="I30" s="29">
        <v>2.1</v>
      </c>
      <c r="J30" s="12" t="s">
        <v>530</v>
      </c>
    </row>
    <row r="31" spans="2:10" x14ac:dyDescent="0.25">
      <c r="B31" s="11" t="s">
        <v>1581</v>
      </c>
      <c r="C31" s="53" t="s">
        <v>1086</v>
      </c>
      <c r="D31" s="50" t="s">
        <v>1582</v>
      </c>
      <c r="E31" s="9" t="s">
        <v>1583</v>
      </c>
      <c r="F31" s="9" t="s">
        <v>48</v>
      </c>
      <c r="G31" s="24">
        <v>600</v>
      </c>
      <c r="H31" s="29">
        <v>6058.91</v>
      </c>
      <c r="I31" s="29">
        <v>1.92</v>
      </c>
      <c r="J31" s="12"/>
    </row>
    <row r="32" spans="2:10" x14ac:dyDescent="0.25">
      <c r="B32" s="11" t="s">
        <v>2370</v>
      </c>
      <c r="C32" s="53" t="s">
        <v>609</v>
      </c>
      <c r="D32" s="50" t="s">
        <v>2371</v>
      </c>
      <c r="E32" s="9" t="s">
        <v>1556</v>
      </c>
      <c r="F32" s="9" t="s">
        <v>40</v>
      </c>
      <c r="G32" s="24">
        <v>590</v>
      </c>
      <c r="H32" s="29">
        <v>6007.26</v>
      </c>
      <c r="I32" s="29">
        <v>1.91</v>
      </c>
      <c r="J32" s="12" t="s">
        <v>530</v>
      </c>
    </row>
    <row r="33" spans="2:10" x14ac:dyDescent="0.25">
      <c r="B33" s="11" t="s">
        <v>2372</v>
      </c>
      <c r="C33" s="53" t="s">
        <v>904</v>
      </c>
      <c r="D33" s="50" t="s">
        <v>2373</v>
      </c>
      <c r="E33" s="9" t="s">
        <v>547</v>
      </c>
      <c r="F33" s="9" t="s">
        <v>217</v>
      </c>
      <c r="G33" s="24">
        <v>500</v>
      </c>
      <c r="H33" s="29">
        <v>5300.27</v>
      </c>
      <c r="I33" s="29">
        <v>1.68</v>
      </c>
      <c r="J33" s="12" t="s">
        <v>530</v>
      </c>
    </row>
    <row r="34" spans="2:10" x14ac:dyDescent="0.25">
      <c r="B34" s="11" t="s">
        <v>1500</v>
      </c>
      <c r="C34" s="53" t="s">
        <v>754</v>
      </c>
      <c r="D34" s="50" t="s">
        <v>1501</v>
      </c>
      <c r="E34" s="9" t="s">
        <v>547</v>
      </c>
      <c r="F34" s="9" t="s">
        <v>48</v>
      </c>
      <c r="G34" s="24">
        <v>500</v>
      </c>
      <c r="H34" s="29">
        <v>5199.62</v>
      </c>
      <c r="I34" s="29">
        <v>1.65</v>
      </c>
      <c r="J34" s="12" t="s">
        <v>530</v>
      </c>
    </row>
    <row r="35" spans="2:10" x14ac:dyDescent="0.25">
      <c r="B35" s="11" t="s">
        <v>1436</v>
      </c>
      <c r="C35" s="53" t="s">
        <v>754</v>
      </c>
      <c r="D35" s="50" t="s">
        <v>1437</v>
      </c>
      <c r="E35" s="9" t="s">
        <v>547</v>
      </c>
      <c r="F35" s="9" t="s">
        <v>48</v>
      </c>
      <c r="G35" s="24">
        <v>500</v>
      </c>
      <c r="H35" s="29">
        <v>5168.13</v>
      </c>
      <c r="I35" s="29">
        <v>1.64</v>
      </c>
      <c r="J35" s="12" t="s">
        <v>530</v>
      </c>
    </row>
    <row r="36" spans="2:10" x14ac:dyDescent="0.25">
      <c r="B36" s="11" t="s">
        <v>2374</v>
      </c>
      <c r="C36" s="53" t="s">
        <v>215</v>
      </c>
      <c r="D36" s="50" t="s">
        <v>2375</v>
      </c>
      <c r="E36" s="9" t="s">
        <v>547</v>
      </c>
      <c r="F36" s="9" t="s">
        <v>217</v>
      </c>
      <c r="G36" s="24">
        <v>500</v>
      </c>
      <c r="H36" s="29">
        <v>5119.29</v>
      </c>
      <c r="I36" s="29">
        <v>1.62</v>
      </c>
      <c r="J36" s="12" t="s">
        <v>530</v>
      </c>
    </row>
    <row r="37" spans="2:10" x14ac:dyDescent="0.25">
      <c r="B37" s="11" t="s">
        <v>2376</v>
      </c>
      <c r="C37" s="53" t="s">
        <v>571</v>
      </c>
      <c r="D37" s="50" t="s">
        <v>2377</v>
      </c>
      <c r="E37" s="9" t="s">
        <v>547</v>
      </c>
      <c r="F37" s="9" t="s">
        <v>48</v>
      </c>
      <c r="G37" s="24">
        <v>500</v>
      </c>
      <c r="H37" s="29">
        <v>5063.41</v>
      </c>
      <c r="I37" s="29">
        <v>1.61</v>
      </c>
      <c r="J37" s="12" t="s">
        <v>530</v>
      </c>
    </row>
    <row r="38" spans="2:10" x14ac:dyDescent="0.25">
      <c r="B38" s="11" t="s">
        <v>2378</v>
      </c>
      <c r="C38" s="53" t="s">
        <v>2379</v>
      </c>
      <c r="D38" s="50" t="s">
        <v>2380</v>
      </c>
      <c r="E38" s="9" t="s">
        <v>547</v>
      </c>
      <c r="F38" s="9" t="s">
        <v>217</v>
      </c>
      <c r="G38" s="24">
        <v>450</v>
      </c>
      <c r="H38" s="29">
        <v>4795.6000000000004</v>
      </c>
      <c r="I38" s="29">
        <v>1.52</v>
      </c>
      <c r="J38" s="12" t="s">
        <v>530</v>
      </c>
    </row>
    <row r="39" spans="2:10" x14ac:dyDescent="0.25">
      <c r="B39" s="11" t="s">
        <v>2176</v>
      </c>
      <c r="C39" s="53" t="s">
        <v>609</v>
      </c>
      <c r="D39" s="50" t="s">
        <v>2177</v>
      </c>
      <c r="E39" s="9" t="s">
        <v>1556</v>
      </c>
      <c r="F39" s="9" t="s">
        <v>40</v>
      </c>
      <c r="G39" s="24">
        <v>450</v>
      </c>
      <c r="H39" s="29">
        <v>4525.21</v>
      </c>
      <c r="I39" s="29">
        <v>1.44</v>
      </c>
      <c r="J39" s="12" t="s">
        <v>530</v>
      </c>
    </row>
    <row r="40" spans="2:10" x14ac:dyDescent="0.25">
      <c r="B40" s="11" t="s">
        <v>1433</v>
      </c>
      <c r="C40" s="53" t="s">
        <v>1434</v>
      </c>
      <c r="D40" s="50" t="s">
        <v>1435</v>
      </c>
      <c r="E40" s="9" t="s">
        <v>547</v>
      </c>
      <c r="F40" s="9" t="s">
        <v>259</v>
      </c>
      <c r="G40" s="24">
        <v>400</v>
      </c>
      <c r="H40" s="29">
        <v>4184.51</v>
      </c>
      <c r="I40" s="29">
        <v>1.33</v>
      </c>
      <c r="J40" s="12" t="s">
        <v>530</v>
      </c>
    </row>
    <row r="41" spans="2:10" x14ac:dyDescent="0.25">
      <c r="B41" s="11" t="s">
        <v>742</v>
      </c>
      <c r="C41" s="53" t="s">
        <v>70</v>
      </c>
      <c r="D41" s="50" t="s">
        <v>743</v>
      </c>
      <c r="E41" s="9" t="s">
        <v>562</v>
      </c>
      <c r="F41" s="9" t="s">
        <v>40</v>
      </c>
      <c r="G41" s="24">
        <v>400</v>
      </c>
      <c r="H41" s="29">
        <v>4161.6400000000003</v>
      </c>
      <c r="I41" s="29">
        <v>1.32</v>
      </c>
      <c r="J41" s="12" t="s">
        <v>530</v>
      </c>
    </row>
    <row r="42" spans="2:10" x14ac:dyDescent="0.25">
      <c r="B42" s="11" t="s">
        <v>2381</v>
      </c>
      <c r="C42" s="53" t="s">
        <v>70</v>
      </c>
      <c r="D42" s="50" t="s">
        <v>2382</v>
      </c>
      <c r="E42" s="9" t="s">
        <v>562</v>
      </c>
      <c r="F42" s="9" t="s">
        <v>40</v>
      </c>
      <c r="G42" s="24">
        <v>400</v>
      </c>
      <c r="H42" s="29">
        <v>4149.87</v>
      </c>
      <c r="I42" s="29">
        <v>1.32</v>
      </c>
      <c r="J42" s="12" t="s">
        <v>530</v>
      </c>
    </row>
    <row r="43" spans="2:10" x14ac:dyDescent="0.25">
      <c r="B43" s="11" t="s">
        <v>2383</v>
      </c>
      <c r="C43" s="53" t="s">
        <v>38</v>
      </c>
      <c r="D43" s="50" t="s">
        <v>2384</v>
      </c>
      <c r="E43" s="9" t="s">
        <v>562</v>
      </c>
      <c r="F43" s="9" t="s">
        <v>40</v>
      </c>
      <c r="G43" s="24">
        <v>400</v>
      </c>
      <c r="H43" s="29">
        <v>4070.14</v>
      </c>
      <c r="I43" s="29">
        <v>1.29</v>
      </c>
      <c r="J43" s="12"/>
    </row>
    <row r="44" spans="2:10" x14ac:dyDescent="0.25">
      <c r="B44" s="11" t="s">
        <v>608</v>
      </c>
      <c r="C44" s="53" t="s">
        <v>609</v>
      </c>
      <c r="D44" s="50" t="s">
        <v>610</v>
      </c>
      <c r="E44" s="9" t="s">
        <v>562</v>
      </c>
      <c r="F44" s="9" t="s">
        <v>40</v>
      </c>
      <c r="G44" s="24">
        <v>400</v>
      </c>
      <c r="H44" s="29">
        <v>4010.27</v>
      </c>
      <c r="I44" s="29">
        <v>1.27</v>
      </c>
      <c r="J44" s="12" t="s">
        <v>530</v>
      </c>
    </row>
    <row r="45" spans="2:10" x14ac:dyDescent="0.25">
      <c r="B45" s="11" t="s">
        <v>2150</v>
      </c>
      <c r="C45" s="53" t="s">
        <v>754</v>
      </c>
      <c r="D45" s="50" t="s">
        <v>2151</v>
      </c>
      <c r="E45" s="9" t="s">
        <v>547</v>
      </c>
      <c r="F45" s="9" t="s">
        <v>48</v>
      </c>
      <c r="G45" s="24">
        <v>360</v>
      </c>
      <c r="H45" s="29">
        <v>3701.86</v>
      </c>
      <c r="I45" s="29">
        <v>1.17</v>
      </c>
      <c r="J45" s="12" t="s">
        <v>530</v>
      </c>
    </row>
    <row r="46" spans="2:10" x14ac:dyDescent="0.25">
      <c r="B46" s="11" t="s">
        <v>531</v>
      </c>
      <c r="C46" s="53" t="s">
        <v>50</v>
      </c>
      <c r="D46" s="50" t="s">
        <v>532</v>
      </c>
      <c r="E46" s="9" t="s">
        <v>533</v>
      </c>
      <c r="F46" s="9" t="s">
        <v>40</v>
      </c>
      <c r="G46" s="24">
        <v>350</v>
      </c>
      <c r="H46" s="29">
        <v>3584.2</v>
      </c>
      <c r="I46" s="29">
        <v>1.1399999999999999</v>
      </c>
      <c r="J46" s="12" t="s">
        <v>530</v>
      </c>
    </row>
    <row r="47" spans="2:10" x14ac:dyDescent="0.25">
      <c r="B47" s="11" t="s">
        <v>636</v>
      </c>
      <c r="C47" s="53" t="s">
        <v>70</v>
      </c>
      <c r="D47" s="50" t="s">
        <v>637</v>
      </c>
      <c r="E47" s="9" t="s">
        <v>562</v>
      </c>
      <c r="F47" s="9" t="s">
        <v>40</v>
      </c>
      <c r="G47" s="24">
        <v>350</v>
      </c>
      <c r="H47" s="29">
        <v>3499.17</v>
      </c>
      <c r="I47" s="29">
        <v>1.1100000000000001</v>
      </c>
      <c r="J47" s="12" t="s">
        <v>530</v>
      </c>
    </row>
    <row r="48" spans="2:10" x14ac:dyDescent="0.25">
      <c r="B48" s="11" t="s">
        <v>2385</v>
      </c>
      <c r="C48" s="53" t="s">
        <v>215</v>
      </c>
      <c r="D48" s="50" t="s">
        <v>2386</v>
      </c>
      <c r="E48" s="9" t="s">
        <v>547</v>
      </c>
      <c r="F48" s="9" t="s">
        <v>217</v>
      </c>
      <c r="G48" s="24">
        <v>290</v>
      </c>
      <c r="H48" s="29">
        <v>3196.3</v>
      </c>
      <c r="I48" s="29">
        <v>1.01</v>
      </c>
      <c r="J48" s="12" t="s">
        <v>530</v>
      </c>
    </row>
    <row r="49" spans="2:10" x14ac:dyDescent="0.25">
      <c r="B49" s="11" t="s">
        <v>2192</v>
      </c>
      <c r="C49" s="53" t="s">
        <v>592</v>
      </c>
      <c r="D49" s="50" t="s">
        <v>2193</v>
      </c>
      <c r="E49" s="9" t="s">
        <v>1460</v>
      </c>
      <c r="F49" s="9" t="s">
        <v>48</v>
      </c>
      <c r="G49" s="24">
        <v>310</v>
      </c>
      <c r="H49" s="29">
        <v>3186.65</v>
      </c>
      <c r="I49" s="29">
        <v>1.01</v>
      </c>
      <c r="J49" s="12" t="s">
        <v>530</v>
      </c>
    </row>
    <row r="50" spans="2:10" x14ac:dyDescent="0.25">
      <c r="B50" s="11" t="s">
        <v>2259</v>
      </c>
      <c r="C50" s="53" t="s">
        <v>579</v>
      </c>
      <c r="D50" s="50" t="s">
        <v>2260</v>
      </c>
      <c r="E50" s="9" t="s">
        <v>547</v>
      </c>
      <c r="F50" s="9" t="s">
        <v>48</v>
      </c>
      <c r="G50" s="24">
        <v>300</v>
      </c>
      <c r="H50" s="29">
        <v>3041.1</v>
      </c>
      <c r="I50" s="29">
        <v>0.96</v>
      </c>
      <c r="J50" s="12"/>
    </row>
    <row r="51" spans="2:10" x14ac:dyDescent="0.25">
      <c r="B51" s="11" t="s">
        <v>1602</v>
      </c>
      <c r="C51" s="53" t="s">
        <v>579</v>
      </c>
      <c r="D51" s="50" t="s">
        <v>1603</v>
      </c>
      <c r="E51" s="9" t="s">
        <v>547</v>
      </c>
      <c r="F51" s="9" t="s">
        <v>48</v>
      </c>
      <c r="G51" s="24">
        <v>300</v>
      </c>
      <c r="H51" s="29">
        <v>3018.63</v>
      </c>
      <c r="I51" s="29">
        <v>0.96</v>
      </c>
      <c r="J51" s="12" t="s">
        <v>530</v>
      </c>
    </row>
    <row r="52" spans="2:10" x14ac:dyDescent="0.25">
      <c r="B52" s="11" t="s">
        <v>2387</v>
      </c>
      <c r="C52" s="53" t="s">
        <v>553</v>
      </c>
      <c r="D52" s="50" t="s">
        <v>2388</v>
      </c>
      <c r="E52" s="9" t="s">
        <v>547</v>
      </c>
      <c r="F52" s="9" t="s">
        <v>48</v>
      </c>
      <c r="G52" s="24">
        <v>250</v>
      </c>
      <c r="H52" s="29">
        <v>2644.26</v>
      </c>
      <c r="I52" s="29">
        <v>0.84</v>
      </c>
      <c r="J52" s="12" t="s">
        <v>530</v>
      </c>
    </row>
    <row r="53" spans="2:10" x14ac:dyDescent="0.25">
      <c r="B53" s="11" t="s">
        <v>2389</v>
      </c>
      <c r="C53" s="53" t="s">
        <v>579</v>
      </c>
      <c r="D53" s="50" t="s">
        <v>2390</v>
      </c>
      <c r="E53" s="9" t="s">
        <v>547</v>
      </c>
      <c r="F53" s="9" t="s">
        <v>48</v>
      </c>
      <c r="G53" s="24">
        <v>250</v>
      </c>
      <c r="H53" s="29">
        <v>2644.04</v>
      </c>
      <c r="I53" s="29">
        <v>0.84</v>
      </c>
      <c r="J53" s="12" t="s">
        <v>530</v>
      </c>
    </row>
    <row r="54" spans="2:10" x14ac:dyDescent="0.25">
      <c r="B54" s="11" t="s">
        <v>2391</v>
      </c>
      <c r="C54" s="53" t="s">
        <v>553</v>
      </c>
      <c r="D54" s="50" t="s">
        <v>2392</v>
      </c>
      <c r="E54" s="9" t="s">
        <v>547</v>
      </c>
      <c r="F54" s="9" t="s">
        <v>48</v>
      </c>
      <c r="G54" s="24">
        <v>250</v>
      </c>
      <c r="H54" s="29">
        <v>2642.27</v>
      </c>
      <c r="I54" s="29">
        <v>0.84</v>
      </c>
      <c r="J54" s="12" t="s">
        <v>530</v>
      </c>
    </row>
    <row r="55" spans="2:10" x14ac:dyDescent="0.25">
      <c r="B55" s="11" t="s">
        <v>2393</v>
      </c>
      <c r="C55" s="53" t="s">
        <v>215</v>
      </c>
      <c r="D55" s="50" t="s">
        <v>2394</v>
      </c>
      <c r="E55" s="9" t="s">
        <v>547</v>
      </c>
      <c r="F55" s="9" t="s">
        <v>217</v>
      </c>
      <c r="G55" s="24">
        <v>250</v>
      </c>
      <c r="H55" s="29">
        <v>2630.08</v>
      </c>
      <c r="I55" s="29">
        <v>0.83</v>
      </c>
      <c r="J55" s="12" t="s">
        <v>530</v>
      </c>
    </row>
    <row r="56" spans="2:10" x14ac:dyDescent="0.25">
      <c r="B56" s="11" t="s">
        <v>2395</v>
      </c>
      <c r="C56" s="53" t="s">
        <v>579</v>
      </c>
      <c r="D56" s="50" t="s">
        <v>2396</v>
      </c>
      <c r="E56" s="9" t="s">
        <v>547</v>
      </c>
      <c r="F56" s="9" t="s">
        <v>48</v>
      </c>
      <c r="G56" s="24">
        <v>250</v>
      </c>
      <c r="H56" s="29">
        <v>2557.98</v>
      </c>
      <c r="I56" s="29">
        <v>0.81</v>
      </c>
      <c r="J56" s="12"/>
    </row>
    <row r="57" spans="2:10" x14ac:dyDescent="0.25">
      <c r="B57" s="11" t="s">
        <v>2218</v>
      </c>
      <c r="C57" s="53" t="s">
        <v>63</v>
      </c>
      <c r="D57" s="50" t="s">
        <v>2219</v>
      </c>
      <c r="E57" s="9" t="s">
        <v>562</v>
      </c>
      <c r="F57" s="9" t="s">
        <v>40</v>
      </c>
      <c r="G57" s="24">
        <v>250</v>
      </c>
      <c r="H57" s="29">
        <v>2516.5300000000002</v>
      </c>
      <c r="I57" s="29">
        <v>0.8</v>
      </c>
      <c r="J57" s="12" t="s">
        <v>530</v>
      </c>
    </row>
    <row r="58" spans="2:10" x14ac:dyDescent="0.25">
      <c r="B58" s="11" t="s">
        <v>966</v>
      </c>
      <c r="C58" s="53" t="s">
        <v>754</v>
      </c>
      <c r="D58" s="50" t="s">
        <v>967</v>
      </c>
      <c r="E58" s="9" t="s">
        <v>547</v>
      </c>
      <c r="F58" s="9" t="s">
        <v>48</v>
      </c>
      <c r="G58" s="24">
        <v>200</v>
      </c>
      <c r="H58" s="29">
        <v>2104.17</v>
      </c>
      <c r="I58" s="29">
        <v>0.67</v>
      </c>
      <c r="J58" s="12" t="s">
        <v>530</v>
      </c>
    </row>
    <row r="59" spans="2:10" x14ac:dyDescent="0.25">
      <c r="B59" s="11" t="s">
        <v>2397</v>
      </c>
      <c r="C59" s="53" t="s">
        <v>1914</v>
      </c>
      <c r="D59" s="50" t="s">
        <v>2398</v>
      </c>
      <c r="E59" s="9" t="s">
        <v>2399</v>
      </c>
      <c r="F59" s="9" t="s">
        <v>40</v>
      </c>
      <c r="G59" s="24">
        <v>162</v>
      </c>
      <c r="H59" s="29">
        <v>1627.81</v>
      </c>
      <c r="I59" s="29">
        <v>0.52</v>
      </c>
      <c r="J59" s="12" t="s">
        <v>530</v>
      </c>
    </row>
    <row r="60" spans="2:10" x14ac:dyDescent="0.25">
      <c r="B60" s="11" t="s">
        <v>2400</v>
      </c>
      <c r="C60" s="53" t="s">
        <v>215</v>
      </c>
      <c r="D60" s="50" t="s">
        <v>2401</v>
      </c>
      <c r="E60" s="9" t="s">
        <v>547</v>
      </c>
      <c r="F60" s="9" t="s">
        <v>217</v>
      </c>
      <c r="G60" s="24">
        <v>500</v>
      </c>
      <c r="H60" s="29">
        <v>1547.31</v>
      </c>
      <c r="I60" s="29">
        <v>0.49</v>
      </c>
      <c r="J60" s="12" t="s">
        <v>530</v>
      </c>
    </row>
    <row r="61" spans="2:10" x14ac:dyDescent="0.25">
      <c r="B61" s="11" t="s">
        <v>552</v>
      </c>
      <c r="C61" s="53" t="s">
        <v>553</v>
      </c>
      <c r="D61" s="50" t="s">
        <v>554</v>
      </c>
      <c r="E61" s="9" t="s">
        <v>547</v>
      </c>
      <c r="F61" s="9" t="s">
        <v>48</v>
      </c>
      <c r="G61" s="24">
        <v>100</v>
      </c>
      <c r="H61" s="29">
        <v>1048.9100000000001</v>
      </c>
      <c r="I61" s="29">
        <v>0.33</v>
      </c>
      <c r="J61" s="12"/>
    </row>
    <row r="62" spans="2:10" x14ac:dyDescent="0.25">
      <c r="B62" s="11" t="s">
        <v>2402</v>
      </c>
      <c r="C62" s="53" t="s">
        <v>609</v>
      </c>
      <c r="D62" s="50" t="s">
        <v>2403</v>
      </c>
      <c r="E62" s="9" t="s">
        <v>1583</v>
      </c>
      <c r="F62" s="9" t="s">
        <v>40</v>
      </c>
      <c r="G62" s="24">
        <v>100</v>
      </c>
      <c r="H62" s="29">
        <v>1040.82</v>
      </c>
      <c r="I62" s="29">
        <v>0.33</v>
      </c>
      <c r="J62" s="12" t="s">
        <v>530</v>
      </c>
    </row>
    <row r="63" spans="2:10" x14ac:dyDescent="0.25">
      <c r="B63" s="11" t="s">
        <v>644</v>
      </c>
      <c r="C63" s="53" t="s">
        <v>63</v>
      </c>
      <c r="D63" s="50" t="s">
        <v>645</v>
      </c>
      <c r="E63" s="9" t="s">
        <v>562</v>
      </c>
      <c r="F63" s="9" t="s">
        <v>40</v>
      </c>
      <c r="G63" s="24">
        <v>100</v>
      </c>
      <c r="H63" s="29">
        <v>1010.37</v>
      </c>
      <c r="I63" s="29">
        <v>0.32</v>
      </c>
      <c r="J63" s="12" t="s">
        <v>530</v>
      </c>
    </row>
    <row r="64" spans="2:10" x14ac:dyDescent="0.25">
      <c r="B64" s="11" t="s">
        <v>1594</v>
      </c>
      <c r="C64" s="53" t="s">
        <v>579</v>
      </c>
      <c r="D64" s="50" t="s">
        <v>1595</v>
      </c>
      <c r="E64" s="9" t="s">
        <v>547</v>
      </c>
      <c r="F64" s="9" t="s">
        <v>48</v>
      </c>
      <c r="G64" s="24">
        <v>50</v>
      </c>
      <c r="H64" s="29">
        <v>507.52</v>
      </c>
      <c r="I64" s="29">
        <v>0.16</v>
      </c>
      <c r="J64" s="12" t="s">
        <v>530</v>
      </c>
    </row>
    <row r="65" spans="2:10" x14ac:dyDescent="0.25">
      <c r="C65" s="56" t="s">
        <v>161</v>
      </c>
      <c r="D65" s="50"/>
      <c r="E65" s="9"/>
      <c r="F65" s="9"/>
      <c r="G65" s="24"/>
      <c r="H65" s="30">
        <v>240355.55</v>
      </c>
      <c r="I65" s="30">
        <v>76.22</v>
      </c>
      <c r="J65" s="12"/>
    </row>
    <row r="66" spans="2:10" x14ac:dyDescent="0.25">
      <c r="C66" s="53"/>
      <c r="D66" s="50"/>
      <c r="E66" s="9"/>
      <c r="F66" s="9"/>
      <c r="G66" s="24"/>
      <c r="H66" s="29"/>
      <c r="I66" s="29"/>
      <c r="J66" s="12"/>
    </row>
    <row r="67" spans="2:10" x14ac:dyDescent="0.25">
      <c r="C67" s="55" t="s">
        <v>7</v>
      </c>
      <c r="D67" s="50"/>
      <c r="E67" s="9"/>
      <c r="F67" s="9"/>
      <c r="G67" s="24"/>
      <c r="H67" s="29"/>
      <c r="I67" s="29"/>
      <c r="J67" s="12"/>
    </row>
    <row r="68" spans="2:10" x14ac:dyDescent="0.25">
      <c r="B68" s="11" t="s">
        <v>2069</v>
      </c>
      <c r="C68" s="53" t="s">
        <v>672</v>
      </c>
      <c r="D68" s="50" t="s">
        <v>2070</v>
      </c>
      <c r="E68" s="9" t="s">
        <v>599</v>
      </c>
      <c r="F68" s="9" t="s">
        <v>909</v>
      </c>
      <c r="G68" s="24">
        <v>150</v>
      </c>
      <c r="H68" s="29">
        <v>15053.31</v>
      </c>
      <c r="I68" s="29">
        <v>4.7699999999999996</v>
      </c>
      <c r="J68" s="12" t="s">
        <v>530</v>
      </c>
    </row>
    <row r="69" spans="2:10" x14ac:dyDescent="0.25">
      <c r="C69" s="56" t="s">
        <v>161</v>
      </c>
      <c r="D69" s="50"/>
      <c r="E69" s="9"/>
      <c r="F69" s="9"/>
      <c r="G69" s="24"/>
      <c r="H69" s="30">
        <v>15053.31</v>
      </c>
      <c r="I69" s="30">
        <v>4.7699999999999996</v>
      </c>
      <c r="J69" s="12"/>
    </row>
    <row r="70" spans="2:10" x14ac:dyDescent="0.25">
      <c r="C70" s="53"/>
      <c r="D70" s="50"/>
      <c r="E70" s="9"/>
      <c r="F70" s="9"/>
      <c r="G70" s="24"/>
      <c r="H70" s="29"/>
      <c r="I70" s="29"/>
      <c r="J70" s="12"/>
    </row>
    <row r="71" spans="2:10" x14ac:dyDescent="0.25">
      <c r="C71" s="56" t="s">
        <v>8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2:10" x14ac:dyDescent="0.25">
      <c r="C72" s="53"/>
      <c r="D72" s="50"/>
      <c r="E72" s="9"/>
      <c r="F72" s="9"/>
      <c r="G72" s="24"/>
      <c r="H72" s="29"/>
      <c r="I72" s="29"/>
      <c r="J72" s="12"/>
    </row>
    <row r="73" spans="2:10" x14ac:dyDescent="0.25">
      <c r="C73" s="55" t="s">
        <v>9</v>
      </c>
      <c r="D73" s="50"/>
      <c r="E73" s="9"/>
      <c r="F73" s="9"/>
      <c r="G73" s="24"/>
      <c r="H73" s="29"/>
      <c r="I73" s="29"/>
      <c r="J73" s="12"/>
    </row>
    <row r="74" spans="2:10" x14ac:dyDescent="0.25">
      <c r="B74" s="11" t="s">
        <v>994</v>
      </c>
      <c r="C74" s="53" t="s">
        <v>995</v>
      </c>
      <c r="D74" s="50" t="s">
        <v>996</v>
      </c>
      <c r="E74" s="9" t="s">
        <v>720</v>
      </c>
      <c r="F74" s="9"/>
      <c r="G74" s="24">
        <v>20000000</v>
      </c>
      <c r="H74" s="29">
        <v>20813.48</v>
      </c>
      <c r="I74" s="29">
        <v>6.6</v>
      </c>
      <c r="J74" s="12"/>
    </row>
    <row r="75" spans="2:10" x14ac:dyDescent="0.25">
      <c r="B75" s="11" t="s">
        <v>717</v>
      </c>
      <c r="C75" s="53" t="s">
        <v>718</v>
      </c>
      <c r="D75" s="50" t="s">
        <v>719</v>
      </c>
      <c r="E75" s="9" t="s">
        <v>720</v>
      </c>
      <c r="F75" s="9"/>
      <c r="G75" s="24">
        <v>5000000</v>
      </c>
      <c r="H75" s="29">
        <v>4987.3100000000004</v>
      </c>
      <c r="I75" s="29">
        <v>1.58</v>
      </c>
      <c r="J75" s="12"/>
    </row>
    <row r="76" spans="2:10" x14ac:dyDescent="0.25">
      <c r="B76" s="11" t="s">
        <v>721</v>
      </c>
      <c r="C76" s="53" t="s">
        <v>722</v>
      </c>
      <c r="D76" s="50" t="s">
        <v>723</v>
      </c>
      <c r="E76" s="9" t="s">
        <v>720</v>
      </c>
      <c r="F76" s="9"/>
      <c r="G76" s="24">
        <v>3500000</v>
      </c>
      <c r="H76" s="29">
        <v>3646.33</v>
      </c>
      <c r="I76" s="29">
        <v>1.1599999999999999</v>
      </c>
      <c r="J76" s="12"/>
    </row>
    <row r="77" spans="2:10" x14ac:dyDescent="0.25">
      <c r="B77" s="11" t="s">
        <v>2290</v>
      </c>
      <c r="C77" s="53" t="s">
        <v>2291</v>
      </c>
      <c r="D77" s="50" t="s">
        <v>2292</v>
      </c>
      <c r="E77" s="9" t="s">
        <v>720</v>
      </c>
      <c r="F77" s="9"/>
      <c r="G77" s="24">
        <v>1500000</v>
      </c>
      <c r="H77" s="29">
        <v>1562.5</v>
      </c>
      <c r="I77" s="29">
        <v>0.5</v>
      </c>
      <c r="J77" s="12"/>
    </row>
    <row r="78" spans="2:10" x14ac:dyDescent="0.25">
      <c r="C78" s="56" t="s">
        <v>161</v>
      </c>
      <c r="D78" s="50"/>
      <c r="E78" s="9"/>
      <c r="F78" s="9"/>
      <c r="G78" s="24"/>
      <c r="H78" s="30">
        <v>31009.62</v>
      </c>
      <c r="I78" s="30">
        <v>9.84</v>
      </c>
      <c r="J78" s="12"/>
    </row>
    <row r="79" spans="2:10" x14ac:dyDescent="0.25">
      <c r="C79" s="53"/>
      <c r="D79" s="50"/>
      <c r="E79" s="9"/>
      <c r="F79" s="9"/>
      <c r="G79" s="24"/>
      <c r="H79" s="29"/>
      <c r="I79" s="29"/>
      <c r="J79" s="12"/>
    </row>
    <row r="80" spans="2:10" x14ac:dyDescent="0.25">
      <c r="C80" s="56" t="s">
        <v>10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11</v>
      </c>
      <c r="D82" s="50"/>
      <c r="E82" s="9"/>
      <c r="F82" s="9"/>
      <c r="G82" s="24"/>
      <c r="H82" s="29"/>
      <c r="I82" s="29"/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13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14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C88" s="56" t="s">
        <v>15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C90" s="56" t="s">
        <v>16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1:10" x14ac:dyDescent="0.25">
      <c r="C91" s="53"/>
      <c r="D91" s="50"/>
      <c r="E91" s="9"/>
      <c r="F91" s="9"/>
      <c r="G91" s="24"/>
      <c r="H91" s="29"/>
      <c r="I91" s="29"/>
      <c r="J91" s="12"/>
    </row>
    <row r="92" spans="1:10" x14ac:dyDescent="0.25">
      <c r="A92" s="15"/>
      <c r="B92" s="33"/>
      <c r="C92" s="54" t="s">
        <v>17</v>
      </c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18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19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A97" s="33"/>
      <c r="B97" s="33"/>
      <c r="C97" s="54" t="s">
        <v>20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A98" s="33"/>
      <c r="B98" s="33"/>
      <c r="C98" s="54"/>
      <c r="D98" s="50"/>
      <c r="E98" s="9"/>
      <c r="F98" s="9"/>
      <c r="G98" s="24"/>
      <c r="H98" s="29"/>
      <c r="I98" s="29"/>
      <c r="J98" s="12"/>
    </row>
    <row r="99" spans="1:10" x14ac:dyDescent="0.25">
      <c r="A99" s="33"/>
      <c r="B99" s="33"/>
      <c r="C99" s="54" t="s">
        <v>21</v>
      </c>
      <c r="D99" s="50"/>
      <c r="E99" s="9"/>
      <c r="F99" s="9"/>
      <c r="G99" s="24"/>
      <c r="H99" s="29" t="s">
        <v>2</v>
      </c>
      <c r="I99" s="29" t="s">
        <v>2</v>
      </c>
      <c r="J99" s="12"/>
    </row>
    <row r="100" spans="1:10" x14ac:dyDescent="0.25">
      <c r="A100" s="33"/>
      <c r="B100" s="33"/>
      <c r="C100" s="54"/>
      <c r="D100" s="50"/>
      <c r="E100" s="9"/>
      <c r="F100" s="9"/>
      <c r="G100" s="24"/>
      <c r="H100" s="29"/>
      <c r="I100" s="29"/>
      <c r="J100" s="12"/>
    </row>
    <row r="101" spans="1:10" x14ac:dyDescent="0.25">
      <c r="C101" s="55" t="s">
        <v>22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B102" s="11" t="s">
        <v>174</v>
      </c>
      <c r="C102" s="53" t="s">
        <v>175</v>
      </c>
      <c r="D102" s="50"/>
      <c r="E102" s="9"/>
      <c r="F102" s="9"/>
      <c r="G102" s="24"/>
      <c r="H102" s="29">
        <v>17776.830000000002</v>
      </c>
      <c r="I102" s="29">
        <v>5.64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17776.830000000002</v>
      </c>
      <c r="I103" s="30">
        <v>5.64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A105" s="15"/>
      <c r="B105" s="33"/>
      <c r="C105" s="54" t="s">
        <v>23</v>
      </c>
      <c r="D105" s="50"/>
      <c r="E105" s="9"/>
      <c r="F105" s="9"/>
      <c r="G105" s="24"/>
      <c r="H105" s="29"/>
      <c r="I105" s="29"/>
      <c r="J105" s="12"/>
    </row>
    <row r="106" spans="1:10" x14ac:dyDescent="0.25">
      <c r="A106" s="33"/>
      <c r="B106" s="33"/>
      <c r="C106" s="57" t="s">
        <v>3687</v>
      </c>
      <c r="D106" s="50"/>
      <c r="E106" s="9"/>
      <c r="F106" s="9"/>
      <c r="G106" s="24"/>
      <c r="H106" s="29" t="s">
        <v>2</v>
      </c>
      <c r="I106" s="29" t="s">
        <v>2</v>
      </c>
      <c r="J106" s="12"/>
    </row>
    <row r="107" spans="1:10" x14ac:dyDescent="0.25">
      <c r="B107" s="11"/>
      <c r="C107" s="53" t="s">
        <v>176</v>
      </c>
      <c r="D107" s="50"/>
      <c r="E107" s="9"/>
      <c r="F107" s="9"/>
      <c r="G107" s="24"/>
      <c r="H107" s="29">
        <v>11092.53</v>
      </c>
      <c r="I107" s="29">
        <v>3.53</v>
      </c>
      <c r="J107" s="12"/>
    </row>
    <row r="108" spans="1:10" x14ac:dyDescent="0.25">
      <c r="C108" s="56" t="s">
        <v>161</v>
      </c>
      <c r="D108" s="50"/>
      <c r="E108" s="9"/>
      <c r="F108" s="9"/>
      <c r="G108" s="24"/>
      <c r="H108" s="30">
        <v>11092.53</v>
      </c>
      <c r="I108" s="30">
        <v>3.53</v>
      </c>
      <c r="J108" s="12"/>
    </row>
    <row r="109" spans="1:10" x14ac:dyDescent="0.25">
      <c r="C109" s="53"/>
      <c r="D109" s="50"/>
      <c r="E109" s="9"/>
      <c r="F109" s="9"/>
      <c r="G109" s="24"/>
      <c r="H109" s="29"/>
      <c r="I109" s="29"/>
      <c r="J109" s="12"/>
    </row>
    <row r="110" spans="1:10" x14ac:dyDescent="0.25">
      <c r="C110" s="58" t="s">
        <v>177</v>
      </c>
      <c r="D110" s="51"/>
      <c r="E110" s="6"/>
      <c r="F110" s="7"/>
      <c r="G110" s="25"/>
      <c r="H110" s="31">
        <v>315287.84000000003</v>
      </c>
      <c r="I110" s="31">
        <f>SUMIFS(I:I,C:C,"Total")</f>
        <v>100</v>
      </c>
      <c r="J110" s="8"/>
    </row>
    <row r="113" spans="3:3" x14ac:dyDescent="0.25">
      <c r="C113" s="1" t="s">
        <v>178</v>
      </c>
    </row>
    <row r="114" spans="3:3" x14ac:dyDescent="0.25">
      <c r="C114" s="2" t="s">
        <v>179</v>
      </c>
    </row>
    <row r="115" spans="3:3" x14ac:dyDescent="0.25">
      <c r="C115" s="2" t="s">
        <v>180</v>
      </c>
    </row>
    <row r="116" spans="3:3" x14ac:dyDescent="0.25">
      <c r="C11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J8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2404</v>
      </c>
      <c r="J2" s="34" t="s">
        <v>3592</v>
      </c>
    </row>
    <row r="3" spans="1:10" ht="16.5" x14ac:dyDescent="0.3">
      <c r="C3" s="1" t="s">
        <v>26</v>
      </c>
      <c r="D3" s="26" t="s">
        <v>2405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15800</v>
      </c>
      <c r="H10" s="29">
        <v>201.44</v>
      </c>
      <c r="I10" s="29">
        <v>9.25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23000</v>
      </c>
      <c r="H11" s="29">
        <v>169.98</v>
      </c>
      <c r="I11" s="29">
        <v>7.81</v>
      </c>
      <c r="J11" s="12"/>
    </row>
    <row r="12" spans="1:10" x14ac:dyDescent="0.25">
      <c r="B12" s="11" t="s">
        <v>1533</v>
      </c>
      <c r="C12" s="53" t="s">
        <v>1534</v>
      </c>
      <c r="D12" s="50" t="s">
        <v>1535</v>
      </c>
      <c r="E12" s="9"/>
      <c r="F12" s="9" t="s">
        <v>255</v>
      </c>
      <c r="G12" s="24">
        <v>7000</v>
      </c>
      <c r="H12" s="29">
        <v>127.62</v>
      </c>
      <c r="I12" s="29">
        <v>5.86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35000</v>
      </c>
      <c r="H13" s="29">
        <v>119.65</v>
      </c>
      <c r="I13" s="29">
        <v>5.5</v>
      </c>
      <c r="J13" s="12"/>
    </row>
    <row r="14" spans="1:10" x14ac:dyDescent="0.25">
      <c r="B14" s="11" t="s">
        <v>195</v>
      </c>
      <c r="C14" s="53" t="s">
        <v>196</v>
      </c>
      <c r="D14" s="50" t="s">
        <v>197</v>
      </c>
      <c r="E14" s="9"/>
      <c r="F14" s="9" t="s">
        <v>96</v>
      </c>
      <c r="G14" s="24">
        <v>10060</v>
      </c>
      <c r="H14" s="29">
        <v>116.4</v>
      </c>
      <c r="I14" s="29">
        <v>5.35</v>
      </c>
      <c r="J14" s="12"/>
    </row>
    <row r="15" spans="1:10" x14ac:dyDescent="0.25">
      <c r="B15" s="11" t="s">
        <v>82</v>
      </c>
      <c r="C15" s="53" t="s">
        <v>83</v>
      </c>
      <c r="D15" s="50" t="s">
        <v>84</v>
      </c>
      <c r="E15" s="9"/>
      <c r="F15" s="9" t="s">
        <v>85</v>
      </c>
      <c r="G15" s="24">
        <v>25000</v>
      </c>
      <c r="H15" s="29">
        <v>110.61</v>
      </c>
      <c r="I15" s="29">
        <v>5.08</v>
      </c>
      <c r="J15" s="12"/>
    </row>
    <row r="16" spans="1:10" x14ac:dyDescent="0.25">
      <c r="B16" s="11" t="s">
        <v>760</v>
      </c>
      <c r="C16" s="53" t="s">
        <v>761</v>
      </c>
      <c r="D16" s="50" t="s">
        <v>762</v>
      </c>
      <c r="E16" s="9"/>
      <c r="F16" s="9" t="s">
        <v>81</v>
      </c>
      <c r="G16" s="24">
        <v>2900</v>
      </c>
      <c r="H16" s="29">
        <v>105.53</v>
      </c>
      <c r="I16" s="29">
        <v>4.8499999999999996</v>
      </c>
      <c r="J16" s="12"/>
    </row>
    <row r="17" spans="2:10" x14ac:dyDescent="0.25">
      <c r="B17" s="11" t="s">
        <v>415</v>
      </c>
      <c r="C17" s="53" t="s">
        <v>416</v>
      </c>
      <c r="D17" s="50" t="s">
        <v>417</v>
      </c>
      <c r="E17" s="9"/>
      <c r="F17" s="9" t="s">
        <v>153</v>
      </c>
      <c r="G17" s="24">
        <v>5900</v>
      </c>
      <c r="H17" s="29">
        <v>105.39</v>
      </c>
      <c r="I17" s="29">
        <v>4.84</v>
      </c>
      <c r="J17" s="12"/>
    </row>
    <row r="18" spans="2:10" x14ac:dyDescent="0.25">
      <c r="B18" s="11" t="s">
        <v>403</v>
      </c>
      <c r="C18" s="53" t="s">
        <v>404</v>
      </c>
      <c r="D18" s="50" t="s">
        <v>405</v>
      </c>
      <c r="E18" s="9"/>
      <c r="F18" s="9" t="s">
        <v>81</v>
      </c>
      <c r="G18" s="24">
        <v>900</v>
      </c>
      <c r="H18" s="29">
        <v>102.6</v>
      </c>
      <c r="I18" s="29">
        <v>4.71</v>
      </c>
      <c r="J18" s="12"/>
    </row>
    <row r="19" spans="2:10" x14ac:dyDescent="0.25">
      <c r="B19" s="11" t="s">
        <v>1527</v>
      </c>
      <c r="C19" s="53" t="s">
        <v>1528</v>
      </c>
      <c r="D19" s="50" t="s">
        <v>1529</v>
      </c>
      <c r="E19" s="9"/>
      <c r="F19" s="9" t="s">
        <v>68</v>
      </c>
      <c r="G19" s="24">
        <v>37940</v>
      </c>
      <c r="H19" s="29">
        <v>102.04</v>
      </c>
      <c r="I19" s="29">
        <v>4.6900000000000004</v>
      </c>
      <c r="J19" s="12"/>
    </row>
    <row r="20" spans="2:10" x14ac:dyDescent="0.25">
      <c r="B20" s="11" t="s">
        <v>1530</v>
      </c>
      <c r="C20" s="53" t="s">
        <v>1531</v>
      </c>
      <c r="D20" s="50" t="s">
        <v>1532</v>
      </c>
      <c r="E20" s="9"/>
      <c r="F20" s="9" t="s">
        <v>213</v>
      </c>
      <c r="G20" s="24">
        <v>21000</v>
      </c>
      <c r="H20" s="29">
        <v>98.84</v>
      </c>
      <c r="I20" s="29">
        <v>4.54</v>
      </c>
      <c r="J20" s="12"/>
    </row>
    <row r="21" spans="2:10" x14ac:dyDescent="0.25">
      <c r="B21" s="11" t="s">
        <v>52</v>
      </c>
      <c r="C21" s="53" t="s">
        <v>53</v>
      </c>
      <c r="D21" s="50" t="s">
        <v>54</v>
      </c>
      <c r="E21" s="9"/>
      <c r="F21" s="9" t="s">
        <v>40</v>
      </c>
      <c r="G21" s="24">
        <v>5000</v>
      </c>
      <c r="H21" s="29">
        <v>80.760000000000005</v>
      </c>
      <c r="I21" s="29">
        <v>3.71</v>
      </c>
      <c r="J21" s="12"/>
    </row>
    <row r="22" spans="2:10" x14ac:dyDescent="0.25">
      <c r="B22" s="11" t="s">
        <v>45</v>
      </c>
      <c r="C22" s="53" t="s">
        <v>46</v>
      </c>
      <c r="D22" s="50" t="s">
        <v>47</v>
      </c>
      <c r="E22" s="9"/>
      <c r="F22" s="9" t="s">
        <v>48</v>
      </c>
      <c r="G22" s="24">
        <v>1900</v>
      </c>
      <c r="H22" s="29">
        <v>77.41</v>
      </c>
      <c r="I22" s="29">
        <v>3.56</v>
      </c>
      <c r="J22" s="12"/>
    </row>
    <row r="23" spans="2:10" x14ac:dyDescent="0.25">
      <c r="B23" s="11" t="s">
        <v>231</v>
      </c>
      <c r="C23" s="53" t="s">
        <v>232</v>
      </c>
      <c r="D23" s="50" t="s">
        <v>233</v>
      </c>
      <c r="E23" s="9"/>
      <c r="F23" s="9" t="s">
        <v>227</v>
      </c>
      <c r="G23" s="24">
        <v>5000</v>
      </c>
      <c r="H23" s="29">
        <v>72.39</v>
      </c>
      <c r="I23" s="29">
        <v>3.33</v>
      </c>
      <c r="J23" s="12"/>
    </row>
    <row r="24" spans="2:10" x14ac:dyDescent="0.25">
      <c r="B24" s="11" t="s">
        <v>1536</v>
      </c>
      <c r="C24" s="53" t="s">
        <v>1537</v>
      </c>
      <c r="D24" s="50" t="s">
        <v>1538</v>
      </c>
      <c r="E24" s="9"/>
      <c r="F24" s="9" t="s">
        <v>92</v>
      </c>
      <c r="G24" s="24">
        <v>9000</v>
      </c>
      <c r="H24" s="29">
        <v>70.760000000000005</v>
      </c>
      <c r="I24" s="29">
        <v>3.25</v>
      </c>
      <c r="J24" s="12"/>
    </row>
    <row r="25" spans="2:10" x14ac:dyDescent="0.25">
      <c r="B25" s="11" t="s">
        <v>871</v>
      </c>
      <c r="C25" s="53" t="s">
        <v>872</v>
      </c>
      <c r="D25" s="50" t="s">
        <v>873</v>
      </c>
      <c r="E25" s="9"/>
      <c r="F25" s="9" t="s">
        <v>255</v>
      </c>
      <c r="G25" s="24">
        <v>19000</v>
      </c>
      <c r="H25" s="29">
        <v>70.48</v>
      </c>
      <c r="I25" s="29">
        <v>3.24</v>
      </c>
      <c r="J25" s="12"/>
    </row>
    <row r="26" spans="2:10" x14ac:dyDescent="0.25">
      <c r="B26" s="11" t="s">
        <v>287</v>
      </c>
      <c r="C26" s="53" t="s">
        <v>288</v>
      </c>
      <c r="D26" s="50" t="s">
        <v>289</v>
      </c>
      <c r="E26" s="9"/>
      <c r="F26" s="9" t="s">
        <v>217</v>
      </c>
      <c r="G26" s="24">
        <v>270000</v>
      </c>
      <c r="H26" s="29">
        <v>66.69</v>
      </c>
      <c r="I26" s="29">
        <v>3.06</v>
      </c>
      <c r="J26" s="12"/>
    </row>
    <row r="27" spans="2:10" x14ac:dyDescent="0.25">
      <c r="B27" s="11" t="s">
        <v>334</v>
      </c>
      <c r="C27" s="53" t="s">
        <v>335</v>
      </c>
      <c r="D27" s="50" t="s">
        <v>336</v>
      </c>
      <c r="E27" s="9"/>
      <c r="F27" s="9" t="s">
        <v>217</v>
      </c>
      <c r="G27" s="24">
        <v>270000</v>
      </c>
      <c r="H27" s="29">
        <v>64.260000000000005</v>
      </c>
      <c r="I27" s="29">
        <v>2.95</v>
      </c>
      <c r="J27" s="12"/>
    </row>
    <row r="28" spans="2:10" x14ac:dyDescent="0.25">
      <c r="B28" s="11" t="s">
        <v>2344</v>
      </c>
      <c r="C28" s="53" t="s">
        <v>2345</v>
      </c>
      <c r="D28" s="50" t="s">
        <v>2346</v>
      </c>
      <c r="E28" s="9"/>
      <c r="F28" s="9" t="s">
        <v>773</v>
      </c>
      <c r="G28" s="24">
        <v>5093</v>
      </c>
      <c r="H28" s="29">
        <v>61.43</v>
      </c>
      <c r="I28" s="29">
        <v>2.82</v>
      </c>
      <c r="J28" s="12"/>
    </row>
    <row r="29" spans="2:10" x14ac:dyDescent="0.25">
      <c r="B29" s="11" t="s">
        <v>263</v>
      </c>
      <c r="C29" s="53" t="s">
        <v>264</v>
      </c>
      <c r="D29" s="50" t="s">
        <v>265</v>
      </c>
      <c r="E29" s="9"/>
      <c r="F29" s="9" t="s">
        <v>227</v>
      </c>
      <c r="G29" s="24">
        <v>59000</v>
      </c>
      <c r="H29" s="29">
        <v>55.34</v>
      </c>
      <c r="I29" s="29">
        <v>2.54</v>
      </c>
      <c r="J29" s="12"/>
    </row>
    <row r="30" spans="2:10" x14ac:dyDescent="0.25">
      <c r="B30" s="11" t="s">
        <v>2325</v>
      </c>
      <c r="C30" s="53" t="s">
        <v>2326</v>
      </c>
      <c r="D30" s="50" t="s">
        <v>2327</v>
      </c>
      <c r="E30" s="9"/>
      <c r="F30" s="9" t="s">
        <v>800</v>
      </c>
      <c r="G30" s="24">
        <v>20301</v>
      </c>
      <c r="H30" s="29">
        <v>48.91</v>
      </c>
      <c r="I30" s="29">
        <v>2.25</v>
      </c>
      <c r="J30" s="12"/>
    </row>
    <row r="31" spans="2:10" x14ac:dyDescent="0.25">
      <c r="B31" s="11" t="s">
        <v>430</v>
      </c>
      <c r="C31" s="53" t="s">
        <v>431</v>
      </c>
      <c r="D31" s="50" t="s">
        <v>432</v>
      </c>
      <c r="E31" s="9"/>
      <c r="F31" s="9" t="s">
        <v>92</v>
      </c>
      <c r="G31" s="24">
        <v>1096</v>
      </c>
      <c r="H31" s="29">
        <v>36.25</v>
      </c>
      <c r="I31" s="29">
        <v>1.67</v>
      </c>
      <c r="J31" s="12"/>
    </row>
    <row r="32" spans="2:10" x14ac:dyDescent="0.25">
      <c r="B32" s="11" t="s">
        <v>2328</v>
      </c>
      <c r="C32" s="53" t="s">
        <v>2329</v>
      </c>
      <c r="D32" s="50" t="s">
        <v>2330</v>
      </c>
      <c r="E32" s="9"/>
      <c r="F32" s="9" t="s">
        <v>117</v>
      </c>
      <c r="G32" s="24">
        <v>7700</v>
      </c>
      <c r="H32" s="29">
        <v>27.86</v>
      </c>
      <c r="I32" s="29">
        <v>1.28</v>
      </c>
      <c r="J32" s="12"/>
    </row>
    <row r="33" spans="2:10" x14ac:dyDescent="0.25">
      <c r="B33" s="11" t="s">
        <v>41</v>
      </c>
      <c r="C33" s="53" t="s">
        <v>42</v>
      </c>
      <c r="D33" s="50" t="s">
        <v>43</v>
      </c>
      <c r="E33" s="9"/>
      <c r="F33" s="9" t="s">
        <v>44</v>
      </c>
      <c r="G33" s="24">
        <v>700</v>
      </c>
      <c r="H33" s="29">
        <v>10.86</v>
      </c>
      <c r="I33" s="29">
        <v>0.5</v>
      </c>
      <c r="J33" s="12"/>
    </row>
    <row r="34" spans="2:10" x14ac:dyDescent="0.25">
      <c r="B34" s="11" t="s">
        <v>130</v>
      </c>
      <c r="C34" s="53" t="s">
        <v>131</v>
      </c>
      <c r="D34" s="50" t="s">
        <v>132</v>
      </c>
      <c r="E34" s="9"/>
      <c r="F34" s="9" t="s">
        <v>44</v>
      </c>
      <c r="G34" s="24">
        <v>700</v>
      </c>
      <c r="H34" s="29">
        <v>3.58</v>
      </c>
      <c r="I34" s="29">
        <v>0.16</v>
      </c>
      <c r="J34" s="12"/>
    </row>
    <row r="35" spans="2:10" x14ac:dyDescent="0.25">
      <c r="B35" s="11" t="s">
        <v>520</v>
      </c>
      <c r="C35" s="53" t="s">
        <v>521</v>
      </c>
      <c r="D35" s="50" t="s">
        <v>522</v>
      </c>
      <c r="E35" s="9"/>
      <c r="F35" s="9" t="s">
        <v>48</v>
      </c>
      <c r="G35" s="24">
        <v>700</v>
      </c>
      <c r="H35" s="29">
        <v>1.34</v>
      </c>
      <c r="I35" s="29">
        <v>0.06</v>
      </c>
      <c r="J35" s="12"/>
    </row>
    <row r="36" spans="2:10" x14ac:dyDescent="0.25">
      <c r="C36" s="56" t="s">
        <v>161</v>
      </c>
      <c r="D36" s="50"/>
      <c r="E36" s="9"/>
      <c r="F36" s="9"/>
      <c r="G36" s="24"/>
      <c r="H36" s="30">
        <v>2108.42</v>
      </c>
      <c r="I36" s="30">
        <v>96.86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3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5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7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8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9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10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13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14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15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16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17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18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19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20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21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22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174</v>
      </c>
      <c r="C74" s="53" t="s">
        <v>175</v>
      </c>
      <c r="D74" s="50"/>
      <c r="E74" s="9"/>
      <c r="F74" s="9"/>
      <c r="G74" s="24"/>
      <c r="H74" s="29">
        <v>81.88</v>
      </c>
      <c r="I74" s="29">
        <v>3.76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81.88</v>
      </c>
      <c r="I75" s="30">
        <v>3.76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23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7" t="s">
        <v>3687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B79" s="11"/>
      <c r="C79" s="53" t="s">
        <v>176</v>
      </c>
      <c r="D79" s="50"/>
      <c r="E79" s="9"/>
      <c r="F79" s="9"/>
      <c r="G79" s="24"/>
      <c r="H79" s="29">
        <v>-13.66</v>
      </c>
      <c r="I79" s="29">
        <v>-0.62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-13.66</v>
      </c>
      <c r="I80" s="30">
        <v>-0.62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8" t="s">
        <v>177</v>
      </c>
      <c r="D82" s="51"/>
      <c r="E82" s="6"/>
      <c r="F82" s="7"/>
      <c r="G82" s="25"/>
      <c r="H82" s="31">
        <v>2176.64</v>
      </c>
      <c r="I82" s="31">
        <f>SUMIFS(I:I,C:C,"Total")</f>
        <v>100</v>
      </c>
      <c r="J82" s="8"/>
    </row>
    <row r="85" spans="3:10" x14ac:dyDescent="0.25">
      <c r="C85" s="1" t="s">
        <v>178</v>
      </c>
    </row>
    <row r="86" spans="3:10" x14ac:dyDescent="0.25">
      <c r="C86" s="2" t="s">
        <v>179</v>
      </c>
    </row>
    <row r="87" spans="3:10" x14ac:dyDescent="0.25">
      <c r="C87" s="2" t="s">
        <v>180</v>
      </c>
    </row>
    <row r="88" spans="3:10" x14ac:dyDescent="0.25">
      <c r="C8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J9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2406</v>
      </c>
      <c r="J2" s="34" t="s">
        <v>3592</v>
      </c>
    </row>
    <row r="3" spans="1:10" ht="16.5" x14ac:dyDescent="0.3">
      <c r="C3" s="1" t="s">
        <v>26</v>
      </c>
      <c r="D3" s="26" t="s">
        <v>2407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26148</v>
      </c>
      <c r="H10" s="29">
        <v>333.37</v>
      </c>
      <c r="I10" s="29">
        <v>9.92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50000</v>
      </c>
      <c r="H11" s="29">
        <v>256.3</v>
      </c>
      <c r="I11" s="29">
        <v>7.62</v>
      </c>
      <c r="J11" s="12"/>
    </row>
    <row r="12" spans="1:10" x14ac:dyDescent="0.25">
      <c r="B12" s="11" t="s">
        <v>62</v>
      </c>
      <c r="C12" s="53" t="s">
        <v>63</v>
      </c>
      <c r="D12" s="50" t="s">
        <v>64</v>
      </c>
      <c r="E12" s="9"/>
      <c r="F12" s="9" t="s">
        <v>40</v>
      </c>
      <c r="G12" s="24">
        <v>23110</v>
      </c>
      <c r="H12" s="29">
        <v>170.79</v>
      </c>
      <c r="I12" s="29">
        <v>5.08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49900</v>
      </c>
      <c r="H13" s="29">
        <v>170.58</v>
      </c>
      <c r="I13" s="29">
        <v>5.07</v>
      </c>
      <c r="J13" s="12"/>
    </row>
    <row r="14" spans="1:10" x14ac:dyDescent="0.25">
      <c r="B14" s="11" t="s">
        <v>415</v>
      </c>
      <c r="C14" s="53" t="s">
        <v>416</v>
      </c>
      <c r="D14" s="50" t="s">
        <v>417</v>
      </c>
      <c r="E14" s="9"/>
      <c r="F14" s="9" t="s">
        <v>153</v>
      </c>
      <c r="G14" s="24">
        <v>8450</v>
      </c>
      <c r="H14" s="29">
        <v>150.93</v>
      </c>
      <c r="I14" s="29">
        <v>4.49</v>
      </c>
      <c r="J14" s="12"/>
    </row>
    <row r="15" spans="1:10" x14ac:dyDescent="0.25">
      <c r="B15" s="11" t="s">
        <v>41</v>
      </c>
      <c r="C15" s="53" t="s">
        <v>42</v>
      </c>
      <c r="D15" s="50" t="s">
        <v>43</v>
      </c>
      <c r="E15" s="9"/>
      <c r="F15" s="9" t="s">
        <v>44</v>
      </c>
      <c r="G15" s="24">
        <v>9458</v>
      </c>
      <c r="H15" s="29">
        <v>146.71</v>
      </c>
      <c r="I15" s="29">
        <v>4.3600000000000003</v>
      </c>
      <c r="J15" s="12"/>
    </row>
    <row r="16" spans="1:10" x14ac:dyDescent="0.25">
      <c r="B16" s="11" t="s">
        <v>82</v>
      </c>
      <c r="C16" s="53" t="s">
        <v>83</v>
      </c>
      <c r="D16" s="50" t="s">
        <v>84</v>
      </c>
      <c r="E16" s="9"/>
      <c r="F16" s="9" t="s">
        <v>85</v>
      </c>
      <c r="G16" s="24">
        <v>30588</v>
      </c>
      <c r="H16" s="29">
        <v>135.34</v>
      </c>
      <c r="I16" s="29">
        <v>4.03</v>
      </c>
      <c r="J16" s="12"/>
    </row>
    <row r="17" spans="2:10" x14ac:dyDescent="0.25">
      <c r="B17" s="11" t="s">
        <v>45</v>
      </c>
      <c r="C17" s="53" t="s">
        <v>46</v>
      </c>
      <c r="D17" s="50" t="s">
        <v>47</v>
      </c>
      <c r="E17" s="9"/>
      <c r="F17" s="9" t="s">
        <v>48</v>
      </c>
      <c r="G17" s="24">
        <v>2970</v>
      </c>
      <c r="H17" s="29">
        <v>121</v>
      </c>
      <c r="I17" s="29">
        <v>3.6</v>
      </c>
      <c r="J17" s="12"/>
    </row>
    <row r="18" spans="2:10" x14ac:dyDescent="0.25">
      <c r="B18" s="11" t="s">
        <v>1533</v>
      </c>
      <c r="C18" s="53" t="s">
        <v>1534</v>
      </c>
      <c r="D18" s="50" t="s">
        <v>1535</v>
      </c>
      <c r="E18" s="9"/>
      <c r="F18" s="9" t="s">
        <v>255</v>
      </c>
      <c r="G18" s="24">
        <v>6384</v>
      </c>
      <c r="H18" s="29">
        <v>116.39</v>
      </c>
      <c r="I18" s="29">
        <v>3.46</v>
      </c>
      <c r="J18" s="12"/>
    </row>
    <row r="19" spans="2:10" x14ac:dyDescent="0.25">
      <c r="B19" s="11" t="s">
        <v>307</v>
      </c>
      <c r="C19" s="53" t="s">
        <v>308</v>
      </c>
      <c r="D19" s="50" t="s">
        <v>309</v>
      </c>
      <c r="E19" s="9"/>
      <c r="F19" s="9" t="s">
        <v>81</v>
      </c>
      <c r="G19" s="24">
        <v>44000</v>
      </c>
      <c r="H19" s="29">
        <v>108.42</v>
      </c>
      <c r="I19" s="29">
        <v>3.22</v>
      </c>
      <c r="J19" s="12"/>
    </row>
    <row r="20" spans="2:10" x14ac:dyDescent="0.25">
      <c r="B20" s="11" t="s">
        <v>913</v>
      </c>
      <c r="C20" s="53" t="s">
        <v>914</v>
      </c>
      <c r="D20" s="50" t="s">
        <v>915</v>
      </c>
      <c r="E20" s="9"/>
      <c r="F20" s="9" t="s">
        <v>916</v>
      </c>
      <c r="G20" s="24">
        <v>45350</v>
      </c>
      <c r="H20" s="29">
        <v>93.08</v>
      </c>
      <c r="I20" s="29">
        <v>2.77</v>
      </c>
      <c r="J20" s="12"/>
    </row>
    <row r="21" spans="2:10" x14ac:dyDescent="0.25">
      <c r="B21" s="11" t="s">
        <v>107</v>
      </c>
      <c r="C21" s="53" t="s">
        <v>108</v>
      </c>
      <c r="D21" s="50" t="s">
        <v>109</v>
      </c>
      <c r="E21" s="9"/>
      <c r="F21" s="9" t="s">
        <v>81</v>
      </c>
      <c r="G21" s="24">
        <v>6155</v>
      </c>
      <c r="H21" s="29">
        <v>90.74</v>
      </c>
      <c r="I21" s="29">
        <v>2.7</v>
      </c>
      <c r="J21" s="12"/>
    </row>
    <row r="22" spans="2:10" x14ac:dyDescent="0.25">
      <c r="B22" s="11" t="s">
        <v>118</v>
      </c>
      <c r="C22" s="53" t="s">
        <v>119</v>
      </c>
      <c r="D22" s="50" t="s">
        <v>120</v>
      </c>
      <c r="E22" s="9"/>
      <c r="F22" s="9" t="s">
        <v>81</v>
      </c>
      <c r="G22" s="24">
        <v>980</v>
      </c>
      <c r="H22" s="29">
        <v>86.7</v>
      </c>
      <c r="I22" s="29">
        <v>2.58</v>
      </c>
      <c r="J22" s="12"/>
    </row>
    <row r="23" spans="2:10" x14ac:dyDescent="0.25">
      <c r="B23" s="11" t="s">
        <v>195</v>
      </c>
      <c r="C23" s="53" t="s">
        <v>196</v>
      </c>
      <c r="D23" s="50" t="s">
        <v>197</v>
      </c>
      <c r="E23" s="9"/>
      <c r="F23" s="9" t="s">
        <v>96</v>
      </c>
      <c r="G23" s="24">
        <v>7480</v>
      </c>
      <c r="H23" s="29">
        <v>86.55</v>
      </c>
      <c r="I23" s="29">
        <v>2.57</v>
      </c>
      <c r="J23" s="12"/>
    </row>
    <row r="24" spans="2:10" x14ac:dyDescent="0.25">
      <c r="B24" s="11" t="s">
        <v>65</v>
      </c>
      <c r="C24" s="53" t="s">
        <v>66</v>
      </c>
      <c r="D24" s="50" t="s">
        <v>67</v>
      </c>
      <c r="E24" s="9"/>
      <c r="F24" s="9" t="s">
        <v>68</v>
      </c>
      <c r="G24" s="24">
        <v>6500</v>
      </c>
      <c r="H24" s="29">
        <v>86.49</v>
      </c>
      <c r="I24" s="29">
        <v>2.57</v>
      </c>
      <c r="J24" s="12"/>
    </row>
    <row r="25" spans="2:10" x14ac:dyDescent="0.25">
      <c r="B25" s="11" t="s">
        <v>188</v>
      </c>
      <c r="C25" s="53" t="s">
        <v>189</v>
      </c>
      <c r="D25" s="50" t="s">
        <v>190</v>
      </c>
      <c r="E25" s="9"/>
      <c r="F25" s="9" t="s">
        <v>40</v>
      </c>
      <c r="G25" s="24">
        <v>10000</v>
      </c>
      <c r="H25" s="29">
        <v>82.38</v>
      </c>
      <c r="I25" s="29">
        <v>2.4500000000000002</v>
      </c>
      <c r="J25" s="12"/>
    </row>
    <row r="26" spans="2:10" x14ac:dyDescent="0.25">
      <c r="B26" s="11" t="s">
        <v>157</v>
      </c>
      <c r="C26" s="53" t="s">
        <v>158</v>
      </c>
      <c r="D26" s="50" t="s">
        <v>159</v>
      </c>
      <c r="E26" s="9"/>
      <c r="F26" s="9" t="s">
        <v>160</v>
      </c>
      <c r="G26" s="24">
        <v>29800</v>
      </c>
      <c r="H26" s="29">
        <v>80.91</v>
      </c>
      <c r="I26" s="29">
        <v>2.41</v>
      </c>
      <c r="J26" s="12"/>
    </row>
    <row r="27" spans="2:10" x14ac:dyDescent="0.25">
      <c r="B27" s="11" t="s">
        <v>903</v>
      </c>
      <c r="C27" s="53" t="s">
        <v>904</v>
      </c>
      <c r="D27" s="50" t="s">
        <v>905</v>
      </c>
      <c r="E27" s="9"/>
      <c r="F27" s="9" t="s">
        <v>217</v>
      </c>
      <c r="G27" s="24">
        <v>67400</v>
      </c>
      <c r="H27" s="29">
        <v>78.42</v>
      </c>
      <c r="I27" s="29">
        <v>2.33</v>
      </c>
      <c r="J27" s="12"/>
    </row>
    <row r="28" spans="2:10" x14ac:dyDescent="0.25">
      <c r="B28" s="11" t="s">
        <v>266</v>
      </c>
      <c r="C28" s="53" t="s">
        <v>267</v>
      </c>
      <c r="D28" s="50" t="s">
        <v>268</v>
      </c>
      <c r="E28" s="9"/>
      <c r="F28" s="9" t="s">
        <v>40</v>
      </c>
      <c r="G28" s="24">
        <v>87000</v>
      </c>
      <c r="H28" s="29">
        <v>77.34</v>
      </c>
      <c r="I28" s="29">
        <v>2.2999999999999998</v>
      </c>
      <c r="J28" s="12"/>
    </row>
    <row r="29" spans="2:10" x14ac:dyDescent="0.25">
      <c r="B29" s="11" t="s">
        <v>86</v>
      </c>
      <c r="C29" s="53" t="s">
        <v>87</v>
      </c>
      <c r="D29" s="50" t="s">
        <v>88</v>
      </c>
      <c r="E29" s="9"/>
      <c r="F29" s="9" t="s">
        <v>48</v>
      </c>
      <c r="G29" s="24">
        <v>5600</v>
      </c>
      <c r="H29" s="29">
        <v>76.319999999999993</v>
      </c>
      <c r="I29" s="29">
        <v>2.27</v>
      </c>
      <c r="J29" s="12"/>
    </row>
    <row r="30" spans="2:10" x14ac:dyDescent="0.25">
      <c r="B30" s="11" t="s">
        <v>433</v>
      </c>
      <c r="C30" s="53" t="s">
        <v>434</v>
      </c>
      <c r="D30" s="50" t="s">
        <v>435</v>
      </c>
      <c r="E30" s="9"/>
      <c r="F30" s="9" t="s">
        <v>255</v>
      </c>
      <c r="G30" s="24">
        <v>1750</v>
      </c>
      <c r="H30" s="29">
        <v>70.81</v>
      </c>
      <c r="I30" s="29">
        <v>2.11</v>
      </c>
      <c r="J30" s="12"/>
    </row>
    <row r="31" spans="2:10" x14ac:dyDescent="0.25">
      <c r="B31" s="11" t="s">
        <v>130</v>
      </c>
      <c r="C31" s="53" t="s">
        <v>131</v>
      </c>
      <c r="D31" s="50" t="s">
        <v>132</v>
      </c>
      <c r="E31" s="9"/>
      <c r="F31" s="9" t="s">
        <v>44</v>
      </c>
      <c r="G31" s="24">
        <v>12800</v>
      </c>
      <c r="H31" s="29">
        <v>65.48</v>
      </c>
      <c r="I31" s="29">
        <v>1.95</v>
      </c>
      <c r="J31" s="12"/>
    </row>
    <row r="32" spans="2:10" x14ac:dyDescent="0.25">
      <c r="B32" s="11" t="s">
        <v>52</v>
      </c>
      <c r="C32" s="53" t="s">
        <v>53</v>
      </c>
      <c r="D32" s="50" t="s">
        <v>54</v>
      </c>
      <c r="E32" s="9"/>
      <c r="F32" s="9" t="s">
        <v>40</v>
      </c>
      <c r="G32" s="24">
        <v>3950</v>
      </c>
      <c r="H32" s="29">
        <v>63.8</v>
      </c>
      <c r="I32" s="29">
        <v>1.9</v>
      </c>
      <c r="J32" s="12"/>
    </row>
    <row r="33" spans="2:10" x14ac:dyDescent="0.25">
      <c r="B33" s="11" t="s">
        <v>508</v>
      </c>
      <c r="C33" s="53" t="s">
        <v>509</v>
      </c>
      <c r="D33" s="50" t="s">
        <v>510</v>
      </c>
      <c r="E33" s="9"/>
      <c r="F33" s="9" t="s">
        <v>96</v>
      </c>
      <c r="G33" s="24">
        <v>65011</v>
      </c>
      <c r="H33" s="29">
        <v>59.88</v>
      </c>
      <c r="I33" s="29">
        <v>1.78</v>
      </c>
      <c r="J33" s="12"/>
    </row>
    <row r="34" spans="2:10" x14ac:dyDescent="0.25">
      <c r="B34" s="11" t="s">
        <v>886</v>
      </c>
      <c r="C34" s="53" t="s">
        <v>609</v>
      </c>
      <c r="D34" s="50" t="s">
        <v>887</v>
      </c>
      <c r="E34" s="9"/>
      <c r="F34" s="9" t="s">
        <v>40</v>
      </c>
      <c r="G34" s="24">
        <v>55600</v>
      </c>
      <c r="H34" s="29">
        <v>58.32</v>
      </c>
      <c r="I34" s="29">
        <v>1.73</v>
      </c>
      <c r="J34" s="12"/>
    </row>
    <row r="35" spans="2:10" x14ac:dyDescent="0.25">
      <c r="B35" s="11" t="s">
        <v>246</v>
      </c>
      <c r="C35" s="53" t="s">
        <v>247</v>
      </c>
      <c r="D35" s="50" t="s">
        <v>248</v>
      </c>
      <c r="E35" s="9"/>
      <c r="F35" s="9" t="s">
        <v>81</v>
      </c>
      <c r="G35" s="24">
        <v>18500</v>
      </c>
      <c r="H35" s="29">
        <v>58.3</v>
      </c>
      <c r="I35" s="29">
        <v>1.73</v>
      </c>
      <c r="J35" s="12"/>
    </row>
    <row r="36" spans="2:10" x14ac:dyDescent="0.25">
      <c r="B36" s="11" t="s">
        <v>256</v>
      </c>
      <c r="C36" s="53" t="s">
        <v>257</v>
      </c>
      <c r="D36" s="50" t="s">
        <v>258</v>
      </c>
      <c r="E36" s="9"/>
      <c r="F36" s="9" t="s">
        <v>259</v>
      </c>
      <c r="G36" s="24">
        <v>21000</v>
      </c>
      <c r="H36" s="29">
        <v>57.71</v>
      </c>
      <c r="I36" s="29">
        <v>1.72</v>
      </c>
      <c r="J36" s="12"/>
    </row>
    <row r="37" spans="2:10" x14ac:dyDescent="0.25">
      <c r="B37" s="11" t="s">
        <v>201</v>
      </c>
      <c r="C37" s="53" t="s">
        <v>202</v>
      </c>
      <c r="D37" s="50" t="s">
        <v>203</v>
      </c>
      <c r="E37" s="9"/>
      <c r="F37" s="9" t="s">
        <v>92</v>
      </c>
      <c r="G37" s="24">
        <v>4317</v>
      </c>
      <c r="H37" s="29">
        <v>56.52</v>
      </c>
      <c r="I37" s="29">
        <v>1.68</v>
      </c>
      <c r="J37" s="12"/>
    </row>
    <row r="38" spans="2:10" x14ac:dyDescent="0.25">
      <c r="B38" s="11" t="s">
        <v>804</v>
      </c>
      <c r="C38" s="53" t="s">
        <v>805</v>
      </c>
      <c r="D38" s="50" t="s">
        <v>806</v>
      </c>
      <c r="E38" s="9"/>
      <c r="F38" s="9" t="s">
        <v>58</v>
      </c>
      <c r="G38" s="24">
        <v>24062</v>
      </c>
      <c r="H38" s="29">
        <v>46.46</v>
      </c>
      <c r="I38" s="29">
        <v>1.38</v>
      </c>
      <c r="J38" s="12"/>
    </row>
    <row r="39" spans="2:10" x14ac:dyDescent="0.25">
      <c r="B39" s="11" t="s">
        <v>400</v>
      </c>
      <c r="C39" s="53" t="s">
        <v>401</v>
      </c>
      <c r="D39" s="50" t="s">
        <v>402</v>
      </c>
      <c r="E39" s="9"/>
      <c r="F39" s="9" t="s">
        <v>81</v>
      </c>
      <c r="G39" s="24">
        <v>291</v>
      </c>
      <c r="H39" s="29">
        <v>42.06</v>
      </c>
      <c r="I39" s="29">
        <v>1.25</v>
      </c>
      <c r="J39" s="12"/>
    </row>
    <row r="40" spans="2:10" x14ac:dyDescent="0.25">
      <c r="B40" s="11" t="s">
        <v>1782</v>
      </c>
      <c r="C40" s="53" t="s">
        <v>1783</v>
      </c>
      <c r="D40" s="50" t="s">
        <v>1784</v>
      </c>
      <c r="E40" s="9"/>
      <c r="F40" s="9" t="s">
        <v>117</v>
      </c>
      <c r="G40" s="24">
        <v>41400</v>
      </c>
      <c r="H40" s="29">
        <v>39.6</v>
      </c>
      <c r="I40" s="29">
        <v>1.18</v>
      </c>
      <c r="J40" s="12"/>
    </row>
    <row r="41" spans="2:10" x14ac:dyDescent="0.25">
      <c r="B41" s="11" t="s">
        <v>1789</v>
      </c>
      <c r="C41" s="53" t="s">
        <v>1790</v>
      </c>
      <c r="D41" s="50" t="s">
        <v>1791</v>
      </c>
      <c r="E41" s="9"/>
      <c r="F41" s="9" t="s">
        <v>255</v>
      </c>
      <c r="G41" s="24">
        <v>65862</v>
      </c>
      <c r="H41" s="29">
        <v>38.89</v>
      </c>
      <c r="I41" s="29">
        <v>1.1599999999999999</v>
      </c>
      <c r="J41" s="12"/>
    </row>
    <row r="42" spans="2:10" x14ac:dyDescent="0.25">
      <c r="C42" s="56" t="s">
        <v>161</v>
      </c>
      <c r="D42" s="50"/>
      <c r="E42" s="9"/>
      <c r="F42" s="9"/>
      <c r="G42" s="24"/>
      <c r="H42" s="30">
        <v>3206.59</v>
      </c>
      <c r="I42" s="30">
        <v>95.37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5" t="s">
        <v>3</v>
      </c>
      <c r="D44" s="50"/>
      <c r="E44" s="9"/>
      <c r="F44" s="9"/>
      <c r="G44" s="24"/>
      <c r="H44" s="29"/>
      <c r="I44" s="29"/>
      <c r="J44" s="12"/>
    </row>
    <row r="45" spans="2:10" x14ac:dyDescent="0.25">
      <c r="B45" s="11" t="s">
        <v>956</v>
      </c>
      <c r="C45" s="53" t="s">
        <v>957</v>
      </c>
      <c r="D45" s="50" t="s">
        <v>958</v>
      </c>
      <c r="E45" s="9"/>
      <c r="F45" s="9" t="s">
        <v>40</v>
      </c>
      <c r="G45" s="24">
        <v>30750</v>
      </c>
      <c r="H45" s="29">
        <v>59.96</v>
      </c>
      <c r="I45" s="29">
        <v>1.78</v>
      </c>
      <c r="J45" s="12" t="s">
        <v>3699</v>
      </c>
    </row>
    <row r="46" spans="2:10" x14ac:dyDescent="0.25">
      <c r="C46" s="56" t="s">
        <v>161</v>
      </c>
      <c r="D46" s="50"/>
      <c r="E46" s="9"/>
      <c r="F46" s="9"/>
      <c r="G46" s="24"/>
      <c r="H46" s="30">
        <v>59.96</v>
      </c>
      <c r="I46" s="30">
        <v>1.78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4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3:10" x14ac:dyDescent="0.25">
      <c r="C49" s="53"/>
      <c r="D49" s="50"/>
      <c r="E49" s="9"/>
      <c r="F49" s="9"/>
      <c r="G49" s="24"/>
      <c r="H49" s="29"/>
      <c r="I49" s="29"/>
      <c r="J49" s="12"/>
    </row>
    <row r="50" spans="3:10" x14ac:dyDescent="0.25">
      <c r="C50" s="56" t="s">
        <v>5</v>
      </c>
      <c r="D50" s="50"/>
      <c r="E50" s="9"/>
      <c r="F50" s="9"/>
      <c r="G50" s="24"/>
      <c r="H50" s="29"/>
      <c r="I50" s="29"/>
      <c r="J50" s="12"/>
    </row>
    <row r="51" spans="3:10" x14ac:dyDescent="0.25">
      <c r="C51" s="53"/>
      <c r="D51" s="50"/>
      <c r="E51" s="9"/>
      <c r="F51" s="9"/>
      <c r="G51" s="24"/>
      <c r="H51" s="29"/>
      <c r="I51" s="29"/>
      <c r="J51" s="12"/>
    </row>
    <row r="52" spans="3:10" x14ac:dyDescent="0.25">
      <c r="C52" s="56" t="s">
        <v>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3:10" x14ac:dyDescent="0.25">
      <c r="C53" s="53"/>
      <c r="D53" s="50"/>
      <c r="E53" s="9"/>
      <c r="F53" s="9"/>
      <c r="G53" s="24"/>
      <c r="H53" s="29"/>
      <c r="I53" s="29"/>
      <c r="J53" s="12"/>
    </row>
    <row r="54" spans="3:10" x14ac:dyDescent="0.25">
      <c r="C54" s="56" t="s">
        <v>7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3:10" x14ac:dyDescent="0.25">
      <c r="C55" s="53"/>
      <c r="D55" s="50"/>
      <c r="E55" s="9"/>
      <c r="F55" s="9"/>
      <c r="G55" s="24"/>
      <c r="H55" s="29"/>
      <c r="I55" s="29"/>
      <c r="J55" s="12"/>
    </row>
    <row r="56" spans="3:10" x14ac:dyDescent="0.25">
      <c r="C56" s="56" t="s">
        <v>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53"/>
      <c r="D57" s="50"/>
      <c r="E57" s="9"/>
      <c r="F57" s="9"/>
      <c r="G57" s="24"/>
      <c r="H57" s="29"/>
      <c r="I57" s="29"/>
      <c r="J57" s="12"/>
    </row>
    <row r="58" spans="3:10" x14ac:dyDescent="0.25">
      <c r="C58" s="56" t="s">
        <v>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3:10" x14ac:dyDescent="0.25">
      <c r="C59" s="53"/>
      <c r="D59" s="50"/>
      <c r="E59" s="9"/>
      <c r="F59" s="9"/>
      <c r="G59" s="24"/>
      <c r="H59" s="29"/>
      <c r="I59" s="29"/>
      <c r="J59" s="12"/>
    </row>
    <row r="60" spans="3:10" x14ac:dyDescent="0.25">
      <c r="C60" s="56" t="s">
        <v>10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3:10" x14ac:dyDescent="0.25">
      <c r="C61" s="53"/>
      <c r="D61" s="50"/>
      <c r="E61" s="9"/>
      <c r="F61" s="9"/>
      <c r="G61" s="24"/>
      <c r="H61" s="29"/>
      <c r="I61" s="29"/>
      <c r="J61" s="12"/>
    </row>
    <row r="62" spans="3:10" x14ac:dyDescent="0.25">
      <c r="C62" s="56" t="s">
        <v>11</v>
      </c>
      <c r="D62" s="50"/>
      <c r="E62" s="9"/>
      <c r="F62" s="9"/>
      <c r="G62" s="24"/>
      <c r="H62" s="29"/>
      <c r="I62" s="29"/>
      <c r="J62" s="12"/>
    </row>
    <row r="63" spans="3:10" x14ac:dyDescent="0.25">
      <c r="C63" s="53"/>
      <c r="D63" s="50"/>
      <c r="E63" s="9"/>
      <c r="F63" s="9"/>
      <c r="G63" s="24"/>
      <c r="H63" s="29"/>
      <c r="I63" s="29"/>
      <c r="J63" s="12"/>
    </row>
    <row r="64" spans="3:10" x14ac:dyDescent="0.25">
      <c r="C64" s="56" t="s">
        <v>13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6" t="s">
        <v>14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C68" s="56" t="s">
        <v>15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6" t="s">
        <v>16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A72" s="15"/>
      <c r="B72" s="33"/>
      <c r="C72" s="54" t="s">
        <v>17</v>
      </c>
      <c r="D72" s="50"/>
      <c r="E72" s="9"/>
      <c r="F72" s="9"/>
      <c r="G72" s="24"/>
      <c r="H72" s="29"/>
      <c r="I72" s="29"/>
      <c r="J72" s="12"/>
    </row>
    <row r="73" spans="1:10" x14ac:dyDescent="0.25">
      <c r="A73" s="33"/>
      <c r="B73" s="33"/>
      <c r="C73" s="54" t="s">
        <v>18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A74" s="33"/>
      <c r="B74" s="33"/>
      <c r="C74" s="54"/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4" t="s">
        <v>19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A76" s="33"/>
      <c r="B76" s="33"/>
      <c r="C76" s="54"/>
      <c r="D76" s="50"/>
      <c r="E76" s="9"/>
      <c r="F76" s="9"/>
      <c r="G76" s="24"/>
      <c r="H76" s="29"/>
      <c r="I76" s="29"/>
      <c r="J76" s="12"/>
    </row>
    <row r="77" spans="1:10" x14ac:dyDescent="0.25">
      <c r="A77" s="33"/>
      <c r="B77" s="33"/>
      <c r="C77" s="54" t="s">
        <v>20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A78" s="33"/>
      <c r="B78" s="33"/>
      <c r="C78" s="54"/>
      <c r="D78" s="50"/>
      <c r="E78" s="9"/>
      <c r="F78" s="9"/>
      <c r="G78" s="24"/>
      <c r="H78" s="29"/>
      <c r="I78" s="29"/>
      <c r="J78" s="12"/>
    </row>
    <row r="79" spans="1:10" x14ac:dyDescent="0.25">
      <c r="A79" s="33"/>
      <c r="B79" s="33"/>
      <c r="C79" s="54" t="s">
        <v>21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A80" s="33"/>
      <c r="B80" s="33"/>
      <c r="C80" s="54"/>
      <c r="D80" s="50"/>
      <c r="E80" s="9"/>
      <c r="F80" s="9"/>
      <c r="G80" s="24"/>
      <c r="H80" s="29"/>
      <c r="I80" s="29"/>
      <c r="J80" s="12"/>
    </row>
    <row r="81" spans="1:10" x14ac:dyDescent="0.25">
      <c r="C81" s="55" t="s">
        <v>22</v>
      </c>
      <c r="D81" s="50"/>
      <c r="E81" s="9"/>
      <c r="F81" s="9"/>
      <c r="G81" s="24"/>
      <c r="H81" s="29"/>
      <c r="I81" s="29"/>
      <c r="J81" s="12"/>
    </row>
    <row r="82" spans="1:10" x14ac:dyDescent="0.25">
      <c r="B82" s="11" t="s">
        <v>174</v>
      </c>
      <c r="C82" s="53" t="s">
        <v>175</v>
      </c>
      <c r="D82" s="50"/>
      <c r="E82" s="9"/>
      <c r="F82" s="9"/>
      <c r="G82" s="24"/>
      <c r="H82" s="29">
        <v>107.05</v>
      </c>
      <c r="I82" s="29">
        <v>3.18</v>
      </c>
      <c r="J82" s="12"/>
    </row>
    <row r="83" spans="1:10" x14ac:dyDescent="0.25">
      <c r="C83" s="56" t="s">
        <v>161</v>
      </c>
      <c r="D83" s="50"/>
      <c r="E83" s="9"/>
      <c r="F83" s="9"/>
      <c r="G83" s="24"/>
      <c r="H83" s="30">
        <v>107.05</v>
      </c>
      <c r="I83" s="30">
        <v>3.18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A85" s="15"/>
      <c r="B85" s="33"/>
      <c r="C85" s="54" t="s">
        <v>23</v>
      </c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7" t="s">
        <v>3687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B87" s="11"/>
      <c r="C87" s="53" t="s">
        <v>176</v>
      </c>
      <c r="D87" s="50"/>
      <c r="E87" s="9"/>
      <c r="F87" s="9"/>
      <c r="G87" s="24"/>
      <c r="H87" s="29">
        <v>-11.51</v>
      </c>
      <c r="I87" s="29">
        <v>-0.33</v>
      </c>
      <c r="J87" s="12"/>
    </row>
    <row r="88" spans="1:10" x14ac:dyDescent="0.25">
      <c r="C88" s="56" t="s">
        <v>161</v>
      </c>
      <c r="D88" s="50"/>
      <c r="E88" s="9"/>
      <c r="F88" s="9"/>
      <c r="G88" s="24"/>
      <c r="H88" s="30">
        <v>-11.51</v>
      </c>
      <c r="I88" s="30">
        <v>-0.33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C90" s="58" t="s">
        <v>177</v>
      </c>
      <c r="D90" s="51"/>
      <c r="E90" s="6"/>
      <c r="F90" s="7"/>
      <c r="G90" s="25"/>
      <c r="H90" s="31">
        <v>3362.09</v>
      </c>
      <c r="I90" s="31">
        <f>SUMIFS(I:I,C:C,"Total")</f>
        <v>100.00000000000001</v>
      </c>
      <c r="J90" s="8"/>
    </row>
    <row r="93" spans="1:10" x14ac:dyDescent="0.25">
      <c r="C93" s="1" t="s">
        <v>178</v>
      </c>
    </row>
    <row r="94" spans="1:10" x14ac:dyDescent="0.25">
      <c r="C94" s="2" t="s">
        <v>179</v>
      </c>
    </row>
    <row r="95" spans="1:10" x14ac:dyDescent="0.25">
      <c r="C95" s="2" t="s">
        <v>180</v>
      </c>
    </row>
    <row r="96" spans="1:10" x14ac:dyDescent="0.25">
      <c r="C9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J88"/>
  <sheetViews>
    <sheetView showGridLines="0" zoomScale="90" zoomScaleNormal="90" workbookViewId="0">
      <pane ySplit="6" topLeftCell="A19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0.8554687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2408</v>
      </c>
      <c r="J2" s="34" t="s">
        <v>3592</v>
      </c>
    </row>
    <row r="3" spans="1:10" ht="16.5" x14ac:dyDescent="0.3">
      <c r="C3" s="1" t="s">
        <v>26</v>
      </c>
      <c r="D3" s="26" t="s">
        <v>2409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21400</v>
      </c>
      <c r="H10" s="29">
        <v>272.83999999999997</v>
      </c>
      <c r="I10" s="29">
        <v>8.5399999999999991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16000</v>
      </c>
      <c r="H11" s="29">
        <v>248.18</v>
      </c>
      <c r="I11" s="29">
        <v>7.77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45000</v>
      </c>
      <c r="H12" s="29">
        <v>230.67</v>
      </c>
      <c r="I12" s="29">
        <v>7.22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58600</v>
      </c>
      <c r="H13" s="29">
        <v>200.32</v>
      </c>
      <c r="I13" s="29">
        <v>6.27</v>
      </c>
      <c r="J13" s="12"/>
    </row>
    <row r="14" spans="1:10" x14ac:dyDescent="0.25">
      <c r="B14" s="11" t="s">
        <v>1530</v>
      </c>
      <c r="C14" s="53" t="s">
        <v>1531</v>
      </c>
      <c r="D14" s="50" t="s">
        <v>1532</v>
      </c>
      <c r="E14" s="9"/>
      <c r="F14" s="9" t="s">
        <v>213</v>
      </c>
      <c r="G14" s="24">
        <v>40000</v>
      </c>
      <c r="H14" s="29">
        <v>188.26</v>
      </c>
      <c r="I14" s="29">
        <v>5.89</v>
      </c>
      <c r="J14" s="12"/>
    </row>
    <row r="15" spans="1:10" x14ac:dyDescent="0.25">
      <c r="B15" s="11" t="s">
        <v>780</v>
      </c>
      <c r="C15" s="53" t="s">
        <v>297</v>
      </c>
      <c r="D15" s="50" t="s">
        <v>781</v>
      </c>
      <c r="E15" s="9"/>
      <c r="F15" s="9" t="s">
        <v>81</v>
      </c>
      <c r="G15" s="24">
        <v>27250</v>
      </c>
      <c r="H15" s="29">
        <v>157.97999999999999</v>
      </c>
      <c r="I15" s="29">
        <v>4.9400000000000004</v>
      </c>
      <c r="J15" s="12"/>
    </row>
    <row r="16" spans="1:10" x14ac:dyDescent="0.25">
      <c r="B16" s="11" t="s">
        <v>379</v>
      </c>
      <c r="C16" s="53" t="s">
        <v>380</v>
      </c>
      <c r="D16" s="50" t="s">
        <v>381</v>
      </c>
      <c r="E16" s="9"/>
      <c r="F16" s="9" t="s">
        <v>117</v>
      </c>
      <c r="G16" s="24">
        <v>60000</v>
      </c>
      <c r="H16" s="29">
        <v>153.54</v>
      </c>
      <c r="I16" s="29">
        <v>4.8</v>
      </c>
      <c r="J16" s="12"/>
    </row>
    <row r="17" spans="2:10" x14ac:dyDescent="0.25">
      <c r="B17" s="11" t="s">
        <v>871</v>
      </c>
      <c r="C17" s="53" t="s">
        <v>872</v>
      </c>
      <c r="D17" s="50" t="s">
        <v>873</v>
      </c>
      <c r="E17" s="9"/>
      <c r="F17" s="9" t="s">
        <v>255</v>
      </c>
      <c r="G17" s="24">
        <v>41089</v>
      </c>
      <c r="H17" s="29">
        <v>152.41999999999999</v>
      </c>
      <c r="I17" s="29">
        <v>4.7699999999999996</v>
      </c>
      <c r="J17" s="12"/>
    </row>
    <row r="18" spans="2:10" x14ac:dyDescent="0.25">
      <c r="B18" s="11" t="s">
        <v>316</v>
      </c>
      <c r="C18" s="53" t="s">
        <v>317</v>
      </c>
      <c r="D18" s="50" t="s">
        <v>318</v>
      </c>
      <c r="E18" s="9"/>
      <c r="F18" s="9" t="s">
        <v>48</v>
      </c>
      <c r="G18" s="24">
        <v>12800</v>
      </c>
      <c r="H18" s="29">
        <v>150.58000000000001</v>
      </c>
      <c r="I18" s="29">
        <v>4.71</v>
      </c>
      <c r="J18" s="12"/>
    </row>
    <row r="19" spans="2:10" x14ac:dyDescent="0.25">
      <c r="B19" s="11" t="s">
        <v>82</v>
      </c>
      <c r="C19" s="53" t="s">
        <v>83</v>
      </c>
      <c r="D19" s="50" t="s">
        <v>84</v>
      </c>
      <c r="E19" s="9"/>
      <c r="F19" s="9" t="s">
        <v>85</v>
      </c>
      <c r="G19" s="24">
        <v>30328</v>
      </c>
      <c r="H19" s="29">
        <v>134.19</v>
      </c>
      <c r="I19" s="29">
        <v>4.2</v>
      </c>
      <c r="J19" s="12"/>
    </row>
    <row r="20" spans="2:10" x14ac:dyDescent="0.25">
      <c r="B20" s="11" t="s">
        <v>1990</v>
      </c>
      <c r="C20" s="53" t="s">
        <v>1991</v>
      </c>
      <c r="D20" s="50" t="s">
        <v>1992</v>
      </c>
      <c r="E20" s="9"/>
      <c r="F20" s="9" t="s">
        <v>227</v>
      </c>
      <c r="G20" s="24">
        <v>12500</v>
      </c>
      <c r="H20" s="29">
        <v>127.11</v>
      </c>
      <c r="I20" s="29">
        <v>3.98</v>
      </c>
      <c r="J20" s="12"/>
    </row>
    <row r="21" spans="2:10" x14ac:dyDescent="0.25">
      <c r="B21" s="11" t="s">
        <v>2410</v>
      </c>
      <c r="C21" s="53" t="s">
        <v>2411</v>
      </c>
      <c r="D21" s="50" t="s">
        <v>2412</v>
      </c>
      <c r="E21" s="9"/>
      <c r="F21" s="9" t="s">
        <v>213</v>
      </c>
      <c r="G21" s="24">
        <v>125000</v>
      </c>
      <c r="H21" s="29">
        <v>121.06</v>
      </c>
      <c r="I21" s="29">
        <v>3.79</v>
      </c>
      <c r="J21" s="12"/>
    </row>
    <row r="22" spans="2:10" x14ac:dyDescent="0.25">
      <c r="B22" s="11" t="s">
        <v>272</v>
      </c>
      <c r="C22" s="53" t="s">
        <v>273</v>
      </c>
      <c r="D22" s="50" t="s">
        <v>274</v>
      </c>
      <c r="E22" s="9"/>
      <c r="F22" s="9" t="s">
        <v>48</v>
      </c>
      <c r="G22" s="24">
        <v>30000</v>
      </c>
      <c r="H22" s="29">
        <v>119.49</v>
      </c>
      <c r="I22" s="29">
        <v>3.74</v>
      </c>
      <c r="J22" s="12"/>
    </row>
    <row r="23" spans="2:10" x14ac:dyDescent="0.25">
      <c r="B23" s="11" t="s">
        <v>1856</v>
      </c>
      <c r="C23" s="53" t="s">
        <v>1857</v>
      </c>
      <c r="D23" s="50" t="s">
        <v>1858</v>
      </c>
      <c r="E23" s="9"/>
      <c r="F23" s="9" t="s">
        <v>113</v>
      </c>
      <c r="G23" s="24">
        <v>19000</v>
      </c>
      <c r="H23" s="29">
        <v>110.01</v>
      </c>
      <c r="I23" s="29">
        <v>3.44</v>
      </c>
      <c r="J23" s="12"/>
    </row>
    <row r="24" spans="2:10" x14ac:dyDescent="0.25">
      <c r="B24" s="11" t="s">
        <v>2413</v>
      </c>
      <c r="C24" s="53" t="s">
        <v>2414</v>
      </c>
      <c r="D24" s="50" t="s">
        <v>2415</v>
      </c>
      <c r="E24" s="9"/>
      <c r="F24" s="9" t="s">
        <v>259</v>
      </c>
      <c r="G24" s="24">
        <v>36000</v>
      </c>
      <c r="H24" s="29">
        <v>109.37</v>
      </c>
      <c r="I24" s="29">
        <v>3.42</v>
      </c>
      <c r="J24" s="12"/>
    </row>
    <row r="25" spans="2:10" x14ac:dyDescent="0.25">
      <c r="B25" s="11" t="s">
        <v>101</v>
      </c>
      <c r="C25" s="53" t="s">
        <v>102</v>
      </c>
      <c r="D25" s="50" t="s">
        <v>103</v>
      </c>
      <c r="E25" s="9"/>
      <c r="F25" s="9" t="s">
        <v>96</v>
      </c>
      <c r="G25" s="24">
        <v>2300</v>
      </c>
      <c r="H25" s="29">
        <v>97.96</v>
      </c>
      <c r="I25" s="29">
        <v>3.07</v>
      </c>
      <c r="J25" s="12"/>
    </row>
    <row r="26" spans="2:10" x14ac:dyDescent="0.25">
      <c r="B26" s="11" t="s">
        <v>2416</v>
      </c>
      <c r="C26" s="53" t="s">
        <v>2417</v>
      </c>
      <c r="D26" s="50" t="s">
        <v>2418</v>
      </c>
      <c r="E26" s="9"/>
      <c r="F26" s="9" t="s">
        <v>213</v>
      </c>
      <c r="G26" s="24">
        <v>9900</v>
      </c>
      <c r="H26" s="29">
        <v>87.32</v>
      </c>
      <c r="I26" s="29">
        <v>2.73</v>
      </c>
      <c r="J26" s="12"/>
    </row>
    <row r="27" spans="2:10" x14ac:dyDescent="0.25">
      <c r="B27" s="11" t="s">
        <v>55</v>
      </c>
      <c r="C27" s="53" t="s">
        <v>56</v>
      </c>
      <c r="D27" s="50" t="s">
        <v>57</v>
      </c>
      <c r="E27" s="9"/>
      <c r="F27" s="9" t="s">
        <v>58</v>
      </c>
      <c r="G27" s="24">
        <v>4250</v>
      </c>
      <c r="H27" s="29">
        <v>87.26</v>
      </c>
      <c r="I27" s="29">
        <v>2.73</v>
      </c>
      <c r="J27" s="12"/>
    </row>
    <row r="28" spans="2:10" x14ac:dyDescent="0.25">
      <c r="B28" s="11" t="s">
        <v>296</v>
      </c>
      <c r="C28" s="53" t="s">
        <v>297</v>
      </c>
      <c r="D28" s="50" t="s">
        <v>298</v>
      </c>
      <c r="E28" s="9"/>
      <c r="F28" s="9" t="s">
        <v>81</v>
      </c>
      <c r="G28" s="24">
        <v>2750</v>
      </c>
      <c r="H28" s="29">
        <v>12.16</v>
      </c>
      <c r="I28" s="29">
        <v>0.38</v>
      </c>
      <c r="J28" s="12" t="s">
        <v>3700</v>
      </c>
    </row>
    <row r="29" spans="2:10" x14ac:dyDescent="0.25">
      <c r="B29" s="11" t="s">
        <v>65</v>
      </c>
      <c r="C29" s="53" t="s">
        <v>66</v>
      </c>
      <c r="D29" s="50" t="s">
        <v>67</v>
      </c>
      <c r="E29" s="9"/>
      <c r="F29" s="9" t="s">
        <v>68</v>
      </c>
      <c r="G29" s="24">
        <v>750</v>
      </c>
      <c r="H29" s="29">
        <v>9.98</v>
      </c>
      <c r="I29" s="29">
        <v>0.31</v>
      </c>
      <c r="J29" s="12"/>
    </row>
    <row r="30" spans="2:10" x14ac:dyDescent="0.25">
      <c r="B30" s="11" t="s">
        <v>1536</v>
      </c>
      <c r="C30" s="53" t="s">
        <v>1537</v>
      </c>
      <c r="D30" s="50" t="s">
        <v>1538</v>
      </c>
      <c r="E30" s="9"/>
      <c r="F30" s="9" t="s">
        <v>92</v>
      </c>
      <c r="G30" s="24">
        <v>500</v>
      </c>
      <c r="H30" s="29">
        <v>3.93</v>
      </c>
      <c r="I30" s="29">
        <v>0.12</v>
      </c>
      <c r="J30" s="12"/>
    </row>
    <row r="31" spans="2:10" x14ac:dyDescent="0.25">
      <c r="B31" s="11" t="s">
        <v>1739</v>
      </c>
      <c r="C31" s="53" t="s">
        <v>589</v>
      </c>
      <c r="D31" s="50" t="s">
        <v>1740</v>
      </c>
      <c r="E31" s="9"/>
      <c r="F31" s="9" t="s">
        <v>48</v>
      </c>
      <c r="G31" s="24">
        <v>1250</v>
      </c>
      <c r="H31" s="29">
        <v>3.9</v>
      </c>
      <c r="I31" s="29">
        <v>0.12</v>
      </c>
      <c r="J31" s="12"/>
    </row>
    <row r="32" spans="2:10" x14ac:dyDescent="0.25">
      <c r="B32" s="11" t="s">
        <v>1750</v>
      </c>
      <c r="C32" s="53" t="s">
        <v>1337</v>
      </c>
      <c r="D32" s="50" t="s">
        <v>1751</v>
      </c>
      <c r="E32" s="9"/>
      <c r="F32" s="9" t="s">
        <v>48</v>
      </c>
      <c r="G32" s="24">
        <v>700</v>
      </c>
      <c r="H32" s="29">
        <v>2.46</v>
      </c>
      <c r="I32" s="29">
        <v>0.08</v>
      </c>
      <c r="J32" s="12"/>
    </row>
    <row r="33" spans="2:10" x14ac:dyDescent="0.25">
      <c r="B33" s="11" t="s">
        <v>59</v>
      </c>
      <c r="C33" s="53" t="s">
        <v>60</v>
      </c>
      <c r="D33" s="50" t="s">
        <v>61</v>
      </c>
      <c r="E33" s="9"/>
      <c r="F33" s="9" t="s">
        <v>58</v>
      </c>
      <c r="G33" s="24">
        <v>250</v>
      </c>
      <c r="H33" s="29">
        <v>1.74</v>
      </c>
      <c r="I33" s="29">
        <v>0.05</v>
      </c>
      <c r="J33" s="12"/>
    </row>
    <row r="34" spans="2:10" x14ac:dyDescent="0.25">
      <c r="C34" s="56" t="s">
        <v>161</v>
      </c>
      <c r="D34" s="50"/>
      <c r="E34" s="9"/>
      <c r="F34" s="9"/>
      <c r="G34" s="24"/>
      <c r="H34" s="30">
        <v>2782.73</v>
      </c>
      <c r="I34" s="30">
        <v>87.07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5" t="s">
        <v>3</v>
      </c>
      <c r="D36" s="50"/>
      <c r="E36" s="9"/>
      <c r="F36" s="9"/>
      <c r="G36" s="24"/>
      <c r="H36" s="29"/>
      <c r="I36" s="29"/>
      <c r="J36" s="12"/>
    </row>
    <row r="37" spans="2:10" x14ac:dyDescent="0.25">
      <c r="B37" s="11" t="s">
        <v>956</v>
      </c>
      <c r="C37" s="53" t="s">
        <v>957</v>
      </c>
      <c r="D37" s="50" t="s">
        <v>958</v>
      </c>
      <c r="E37" s="9"/>
      <c r="F37" s="9" t="s">
        <v>40</v>
      </c>
      <c r="G37" s="24">
        <v>82050</v>
      </c>
      <c r="H37" s="29">
        <v>160</v>
      </c>
      <c r="I37" s="29">
        <v>5.01</v>
      </c>
      <c r="J37" s="12" t="s">
        <v>3699</v>
      </c>
    </row>
    <row r="38" spans="2:10" x14ac:dyDescent="0.25">
      <c r="C38" s="56" t="s">
        <v>161</v>
      </c>
      <c r="D38" s="50"/>
      <c r="E38" s="9"/>
      <c r="F38" s="9"/>
      <c r="G38" s="24"/>
      <c r="H38" s="30">
        <v>160</v>
      </c>
      <c r="I38" s="30">
        <v>5.01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5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7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8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9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10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13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14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15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16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17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18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19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20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21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22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174</v>
      </c>
      <c r="C74" s="53" t="s">
        <v>175</v>
      </c>
      <c r="D74" s="50"/>
      <c r="E74" s="9"/>
      <c r="F74" s="9"/>
      <c r="G74" s="24"/>
      <c r="H74" s="29">
        <v>261.68</v>
      </c>
      <c r="I74" s="29">
        <v>8.19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261.68</v>
      </c>
      <c r="I75" s="30">
        <v>8.19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23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7" t="s">
        <v>3687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B79" s="11"/>
      <c r="C79" s="53" t="s">
        <v>176</v>
      </c>
      <c r="D79" s="50"/>
      <c r="E79" s="9"/>
      <c r="F79" s="9"/>
      <c r="G79" s="24"/>
      <c r="H79" s="29">
        <v>-8.66</v>
      </c>
      <c r="I79" s="29">
        <v>-0.27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-8.66</v>
      </c>
      <c r="I80" s="30">
        <v>-0.27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8" t="s">
        <v>177</v>
      </c>
      <c r="D82" s="51"/>
      <c r="E82" s="6"/>
      <c r="F82" s="7"/>
      <c r="G82" s="25"/>
      <c r="H82" s="31">
        <v>3195.75</v>
      </c>
      <c r="I82" s="31">
        <f>SUMIFS(I:I,C:C,"Total")</f>
        <v>100</v>
      </c>
      <c r="J82" s="8"/>
    </row>
    <row r="85" spans="3:10" x14ac:dyDescent="0.25">
      <c r="C85" s="1" t="s">
        <v>178</v>
      </c>
    </row>
    <row r="86" spans="3:10" x14ac:dyDescent="0.25">
      <c r="C86" s="2" t="s">
        <v>179</v>
      </c>
    </row>
    <row r="87" spans="3:10" x14ac:dyDescent="0.25">
      <c r="C87" s="2" t="s">
        <v>180</v>
      </c>
    </row>
    <row r="88" spans="3:10" x14ac:dyDescent="0.25">
      <c r="C8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J88"/>
  <sheetViews>
    <sheetView showGridLines="0" zoomScale="90" zoomScaleNormal="90" workbookViewId="0">
      <pane ySplit="6" topLeftCell="A19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0.8554687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2419</v>
      </c>
      <c r="J2" s="34" t="s">
        <v>3592</v>
      </c>
    </row>
    <row r="3" spans="1:10" ht="16.5" x14ac:dyDescent="0.3">
      <c r="C3" s="1" t="s">
        <v>26</v>
      </c>
      <c r="D3" s="26" t="s">
        <v>2420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41</v>
      </c>
      <c r="C10" s="53" t="s">
        <v>42</v>
      </c>
      <c r="D10" s="50" t="s">
        <v>43</v>
      </c>
      <c r="E10" s="9"/>
      <c r="F10" s="9" t="s">
        <v>44</v>
      </c>
      <c r="G10" s="24">
        <v>14500</v>
      </c>
      <c r="H10" s="29">
        <v>224.92</v>
      </c>
      <c r="I10" s="29">
        <v>8.57</v>
      </c>
      <c r="J10" s="12"/>
    </row>
    <row r="11" spans="1:10" x14ac:dyDescent="0.25">
      <c r="B11" s="11" t="s">
        <v>37</v>
      </c>
      <c r="C11" s="53" t="s">
        <v>38</v>
      </c>
      <c r="D11" s="50" t="s">
        <v>39</v>
      </c>
      <c r="E11" s="9"/>
      <c r="F11" s="9" t="s">
        <v>40</v>
      </c>
      <c r="G11" s="24">
        <v>16744</v>
      </c>
      <c r="H11" s="29">
        <v>213.48</v>
      </c>
      <c r="I11" s="29">
        <v>8.1300000000000008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37500</v>
      </c>
      <c r="H12" s="29">
        <v>192.23</v>
      </c>
      <c r="I12" s="29">
        <v>7.32</v>
      </c>
      <c r="J12" s="12"/>
    </row>
    <row r="13" spans="1:10" x14ac:dyDescent="0.25">
      <c r="B13" s="11" t="s">
        <v>780</v>
      </c>
      <c r="C13" s="53" t="s">
        <v>297</v>
      </c>
      <c r="D13" s="50" t="s">
        <v>781</v>
      </c>
      <c r="E13" s="9"/>
      <c r="F13" s="9" t="s">
        <v>81</v>
      </c>
      <c r="G13" s="24">
        <v>30500</v>
      </c>
      <c r="H13" s="29">
        <v>176.82</v>
      </c>
      <c r="I13" s="29">
        <v>6.74</v>
      </c>
      <c r="J13" s="12"/>
    </row>
    <row r="14" spans="1:10" x14ac:dyDescent="0.25">
      <c r="B14" s="11" t="s">
        <v>69</v>
      </c>
      <c r="C14" s="53" t="s">
        <v>70</v>
      </c>
      <c r="D14" s="50" t="s">
        <v>71</v>
      </c>
      <c r="E14" s="9"/>
      <c r="F14" s="9" t="s">
        <v>40</v>
      </c>
      <c r="G14" s="24">
        <v>48000</v>
      </c>
      <c r="H14" s="29">
        <v>164.09</v>
      </c>
      <c r="I14" s="29">
        <v>6.25</v>
      </c>
      <c r="J14" s="12"/>
    </row>
    <row r="15" spans="1:10" x14ac:dyDescent="0.25">
      <c r="B15" s="11" t="s">
        <v>1530</v>
      </c>
      <c r="C15" s="53" t="s">
        <v>1531</v>
      </c>
      <c r="D15" s="50" t="s">
        <v>1532</v>
      </c>
      <c r="E15" s="9"/>
      <c r="F15" s="9" t="s">
        <v>213</v>
      </c>
      <c r="G15" s="24">
        <v>33500</v>
      </c>
      <c r="H15" s="29">
        <v>157.66999999999999</v>
      </c>
      <c r="I15" s="29">
        <v>6.01</v>
      </c>
      <c r="J15" s="12"/>
    </row>
    <row r="16" spans="1:10" x14ac:dyDescent="0.25">
      <c r="B16" s="11" t="s">
        <v>871</v>
      </c>
      <c r="C16" s="53" t="s">
        <v>872</v>
      </c>
      <c r="D16" s="50" t="s">
        <v>873</v>
      </c>
      <c r="E16" s="9"/>
      <c r="F16" s="9" t="s">
        <v>255</v>
      </c>
      <c r="G16" s="24">
        <v>40433</v>
      </c>
      <c r="H16" s="29">
        <v>149.99</v>
      </c>
      <c r="I16" s="29">
        <v>5.71</v>
      </c>
      <c r="J16" s="12"/>
    </row>
    <row r="17" spans="2:10" x14ac:dyDescent="0.25">
      <c r="B17" s="11" t="s">
        <v>316</v>
      </c>
      <c r="C17" s="53" t="s">
        <v>317</v>
      </c>
      <c r="D17" s="50" t="s">
        <v>318</v>
      </c>
      <c r="E17" s="9"/>
      <c r="F17" s="9" t="s">
        <v>48</v>
      </c>
      <c r="G17" s="24">
        <v>10950</v>
      </c>
      <c r="H17" s="29">
        <v>128.82</v>
      </c>
      <c r="I17" s="29">
        <v>4.91</v>
      </c>
      <c r="J17" s="12"/>
    </row>
    <row r="18" spans="2:10" x14ac:dyDescent="0.25">
      <c r="B18" s="11" t="s">
        <v>82</v>
      </c>
      <c r="C18" s="53" t="s">
        <v>83</v>
      </c>
      <c r="D18" s="50" t="s">
        <v>84</v>
      </c>
      <c r="E18" s="9"/>
      <c r="F18" s="9" t="s">
        <v>85</v>
      </c>
      <c r="G18" s="24">
        <v>26626</v>
      </c>
      <c r="H18" s="29">
        <v>117.81</v>
      </c>
      <c r="I18" s="29">
        <v>4.49</v>
      </c>
      <c r="J18" s="12"/>
    </row>
    <row r="19" spans="2:10" x14ac:dyDescent="0.25">
      <c r="B19" s="11" t="s">
        <v>2410</v>
      </c>
      <c r="C19" s="53" t="s">
        <v>2411</v>
      </c>
      <c r="D19" s="50" t="s">
        <v>2412</v>
      </c>
      <c r="E19" s="9"/>
      <c r="F19" s="9" t="s">
        <v>213</v>
      </c>
      <c r="G19" s="24">
        <v>110000</v>
      </c>
      <c r="H19" s="29">
        <v>106.54</v>
      </c>
      <c r="I19" s="29">
        <v>4.0599999999999996</v>
      </c>
      <c r="J19" s="12"/>
    </row>
    <row r="20" spans="2:10" x14ac:dyDescent="0.25">
      <c r="B20" s="11" t="s">
        <v>379</v>
      </c>
      <c r="C20" s="53" t="s">
        <v>380</v>
      </c>
      <c r="D20" s="50" t="s">
        <v>381</v>
      </c>
      <c r="E20" s="9"/>
      <c r="F20" s="9" t="s">
        <v>117</v>
      </c>
      <c r="G20" s="24">
        <v>40000</v>
      </c>
      <c r="H20" s="29">
        <v>102.36</v>
      </c>
      <c r="I20" s="29">
        <v>3.9</v>
      </c>
      <c r="J20" s="12"/>
    </row>
    <row r="21" spans="2:10" x14ac:dyDescent="0.25">
      <c r="B21" s="11" t="s">
        <v>272</v>
      </c>
      <c r="C21" s="53" t="s">
        <v>273</v>
      </c>
      <c r="D21" s="50" t="s">
        <v>274</v>
      </c>
      <c r="E21" s="9"/>
      <c r="F21" s="9" t="s">
        <v>48</v>
      </c>
      <c r="G21" s="24">
        <v>25000</v>
      </c>
      <c r="H21" s="29">
        <v>99.58</v>
      </c>
      <c r="I21" s="29">
        <v>3.79</v>
      </c>
      <c r="J21" s="12"/>
    </row>
    <row r="22" spans="2:10" x14ac:dyDescent="0.25">
      <c r="B22" s="11" t="s">
        <v>1856</v>
      </c>
      <c r="C22" s="53" t="s">
        <v>1857</v>
      </c>
      <c r="D22" s="50" t="s">
        <v>1858</v>
      </c>
      <c r="E22" s="9"/>
      <c r="F22" s="9" t="s">
        <v>113</v>
      </c>
      <c r="G22" s="24">
        <v>16000</v>
      </c>
      <c r="H22" s="29">
        <v>92.64</v>
      </c>
      <c r="I22" s="29">
        <v>3.53</v>
      </c>
      <c r="J22" s="12"/>
    </row>
    <row r="23" spans="2:10" x14ac:dyDescent="0.25">
      <c r="B23" s="11" t="s">
        <v>2413</v>
      </c>
      <c r="C23" s="53" t="s">
        <v>2414</v>
      </c>
      <c r="D23" s="50" t="s">
        <v>2415</v>
      </c>
      <c r="E23" s="9"/>
      <c r="F23" s="9" t="s">
        <v>259</v>
      </c>
      <c r="G23" s="24">
        <v>30000</v>
      </c>
      <c r="H23" s="29">
        <v>91.14</v>
      </c>
      <c r="I23" s="29">
        <v>3.47</v>
      </c>
      <c r="J23" s="12"/>
    </row>
    <row r="24" spans="2:10" x14ac:dyDescent="0.25">
      <c r="B24" s="11" t="s">
        <v>101</v>
      </c>
      <c r="C24" s="53" t="s">
        <v>102</v>
      </c>
      <c r="D24" s="50" t="s">
        <v>103</v>
      </c>
      <c r="E24" s="9"/>
      <c r="F24" s="9" t="s">
        <v>96</v>
      </c>
      <c r="G24" s="24">
        <v>2000</v>
      </c>
      <c r="H24" s="29">
        <v>85.18</v>
      </c>
      <c r="I24" s="29">
        <v>3.24</v>
      </c>
      <c r="J24" s="12"/>
    </row>
    <row r="25" spans="2:10" x14ac:dyDescent="0.25">
      <c r="B25" s="11" t="s">
        <v>1990</v>
      </c>
      <c r="C25" s="53" t="s">
        <v>1991</v>
      </c>
      <c r="D25" s="50" t="s">
        <v>1992</v>
      </c>
      <c r="E25" s="9"/>
      <c r="F25" s="9" t="s">
        <v>227</v>
      </c>
      <c r="G25" s="24">
        <v>7500</v>
      </c>
      <c r="H25" s="29">
        <v>76.27</v>
      </c>
      <c r="I25" s="29">
        <v>2.91</v>
      </c>
      <c r="J25" s="12"/>
    </row>
    <row r="26" spans="2:10" x14ac:dyDescent="0.25">
      <c r="B26" s="11" t="s">
        <v>55</v>
      </c>
      <c r="C26" s="53" t="s">
        <v>56</v>
      </c>
      <c r="D26" s="50" t="s">
        <v>57</v>
      </c>
      <c r="E26" s="9"/>
      <c r="F26" s="9" t="s">
        <v>58</v>
      </c>
      <c r="G26" s="24">
        <v>3550</v>
      </c>
      <c r="H26" s="29">
        <v>72.89</v>
      </c>
      <c r="I26" s="29">
        <v>2.78</v>
      </c>
      <c r="J26" s="12"/>
    </row>
    <row r="27" spans="2:10" x14ac:dyDescent="0.25">
      <c r="B27" s="11" t="s">
        <v>296</v>
      </c>
      <c r="C27" s="53" t="s">
        <v>297</v>
      </c>
      <c r="D27" s="50" t="s">
        <v>298</v>
      </c>
      <c r="E27" s="9"/>
      <c r="F27" s="9" t="s">
        <v>81</v>
      </c>
      <c r="G27" s="24">
        <v>2500</v>
      </c>
      <c r="H27" s="29">
        <v>11.05</v>
      </c>
      <c r="I27" s="29">
        <v>0.42</v>
      </c>
      <c r="J27" s="12" t="s">
        <v>3700</v>
      </c>
    </row>
    <row r="28" spans="2:10" x14ac:dyDescent="0.25">
      <c r="B28" s="11" t="s">
        <v>137</v>
      </c>
      <c r="C28" s="53" t="s">
        <v>138</v>
      </c>
      <c r="D28" s="50" t="s">
        <v>139</v>
      </c>
      <c r="E28" s="9"/>
      <c r="F28" s="9" t="s">
        <v>140</v>
      </c>
      <c r="G28" s="24">
        <v>2000</v>
      </c>
      <c r="H28" s="29">
        <v>8.5500000000000007</v>
      </c>
      <c r="I28" s="29">
        <v>0.33</v>
      </c>
      <c r="J28" s="12"/>
    </row>
    <row r="29" spans="2:10" x14ac:dyDescent="0.25">
      <c r="B29" s="11" t="s">
        <v>110</v>
      </c>
      <c r="C29" s="53" t="s">
        <v>111</v>
      </c>
      <c r="D29" s="50" t="s">
        <v>112</v>
      </c>
      <c r="E29" s="9"/>
      <c r="F29" s="9" t="s">
        <v>113</v>
      </c>
      <c r="G29" s="24">
        <v>500</v>
      </c>
      <c r="H29" s="29">
        <v>7.22</v>
      </c>
      <c r="I29" s="29">
        <v>0.28000000000000003</v>
      </c>
      <c r="J29" s="12"/>
    </row>
    <row r="30" spans="2:10" x14ac:dyDescent="0.25">
      <c r="B30" s="11" t="s">
        <v>65</v>
      </c>
      <c r="C30" s="53" t="s">
        <v>66</v>
      </c>
      <c r="D30" s="50" t="s">
        <v>67</v>
      </c>
      <c r="E30" s="9"/>
      <c r="F30" s="9" t="s">
        <v>68</v>
      </c>
      <c r="G30" s="24">
        <v>500</v>
      </c>
      <c r="H30" s="29">
        <v>6.65</v>
      </c>
      <c r="I30" s="29">
        <v>0.25</v>
      </c>
      <c r="J30" s="12"/>
    </row>
    <row r="31" spans="2:10" x14ac:dyDescent="0.25">
      <c r="B31" s="11" t="s">
        <v>207</v>
      </c>
      <c r="C31" s="53" t="s">
        <v>208</v>
      </c>
      <c r="D31" s="50" t="s">
        <v>209</v>
      </c>
      <c r="E31" s="9"/>
      <c r="F31" s="9" t="s">
        <v>48</v>
      </c>
      <c r="G31" s="24">
        <v>700</v>
      </c>
      <c r="H31" s="29">
        <v>4.75</v>
      </c>
      <c r="I31" s="29">
        <v>0.18</v>
      </c>
      <c r="J31" s="12"/>
    </row>
    <row r="32" spans="2:10" x14ac:dyDescent="0.25">
      <c r="B32" s="11" t="s">
        <v>59</v>
      </c>
      <c r="C32" s="53" t="s">
        <v>60</v>
      </c>
      <c r="D32" s="50" t="s">
        <v>61</v>
      </c>
      <c r="E32" s="9"/>
      <c r="F32" s="9" t="s">
        <v>58</v>
      </c>
      <c r="G32" s="24">
        <v>500</v>
      </c>
      <c r="H32" s="29">
        <v>3.48</v>
      </c>
      <c r="I32" s="29">
        <v>0.13</v>
      </c>
      <c r="J32" s="12"/>
    </row>
    <row r="33" spans="2:10" x14ac:dyDescent="0.25">
      <c r="B33" s="11" t="s">
        <v>1739</v>
      </c>
      <c r="C33" s="53" t="s">
        <v>589</v>
      </c>
      <c r="D33" s="50" t="s">
        <v>1740</v>
      </c>
      <c r="E33" s="9"/>
      <c r="F33" s="9" t="s">
        <v>48</v>
      </c>
      <c r="G33" s="24">
        <v>1000</v>
      </c>
      <c r="H33" s="29">
        <v>3.12</v>
      </c>
      <c r="I33" s="29">
        <v>0.12</v>
      </c>
      <c r="J33" s="12"/>
    </row>
    <row r="34" spans="2:10" x14ac:dyDescent="0.25">
      <c r="C34" s="56" t="s">
        <v>161</v>
      </c>
      <c r="D34" s="50"/>
      <c r="E34" s="9"/>
      <c r="F34" s="9"/>
      <c r="G34" s="24"/>
      <c r="H34" s="30">
        <v>2297.25</v>
      </c>
      <c r="I34" s="30">
        <v>87.52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5" t="s">
        <v>3</v>
      </c>
      <c r="D36" s="50"/>
      <c r="E36" s="9"/>
      <c r="F36" s="9"/>
      <c r="G36" s="24"/>
      <c r="H36" s="29"/>
      <c r="I36" s="29"/>
      <c r="J36" s="12"/>
    </row>
    <row r="37" spans="2:10" x14ac:dyDescent="0.25">
      <c r="B37" s="11" t="s">
        <v>956</v>
      </c>
      <c r="C37" s="53" t="s">
        <v>957</v>
      </c>
      <c r="D37" s="50" t="s">
        <v>958</v>
      </c>
      <c r="E37" s="9"/>
      <c r="F37" s="9" t="s">
        <v>40</v>
      </c>
      <c r="G37" s="24">
        <v>61575</v>
      </c>
      <c r="H37" s="29">
        <v>120.07</v>
      </c>
      <c r="I37" s="29">
        <v>4.57</v>
      </c>
      <c r="J37" s="12" t="s">
        <v>3699</v>
      </c>
    </row>
    <row r="38" spans="2:10" x14ac:dyDescent="0.25">
      <c r="C38" s="56" t="s">
        <v>161</v>
      </c>
      <c r="D38" s="50"/>
      <c r="E38" s="9"/>
      <c r="F38" s="9"/>
      <c r="G38" s="24"/>
      <c r="H38" s="30">
        <v>120.07</v>
      </c>
      <c r="I38" s="30">
        <v>4.57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5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7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8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9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10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13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14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15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16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17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18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19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20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21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22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174</v>
      </c>
      <c r="C74" s="53" t="s">
        <v>175</v>
      </c>
      <c r="D74" s="50"/>
      <c r="E74" s="9"/>
      <c r="F74" s="9"/>
      <c r="G74" s="24"/>
      <c r="H74" s="29">
        <v>212.44</v>
      </c>
      <c r="I74" s="29">
        <v>8.09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212.44</v>
      </c>
      <c r="I75" s="30">
        <v>8.09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23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7" t="s">
        <v>3687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B79" s="11"/>
      <c r="C79" s="53" t="s">
        <v>176</v>
      </c>
      <c r="D79" s="50"/>
      <c r="E79" s="9"/>
      <c r="F79" s="9"/>
      <c r="G79" s="24"/>
      <c r="H79" s="29">
        <v>-4.3899999999999997</v>
      </c>
      <c r="I79" s="29">
        <v>-0.18000000000000002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-4.3899999999999997</v>
      </c>
      <c r="I80" s="30">
        <v>-0.18000000000000002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8" t="s">
        <v>177</v>
      </c>
      <c r="D82" s="51"/>
      <c r="E82" s="6"/>
      <c r="F82" s="7"/>
      <c r="G82" s="25"/>
      <c r="H82" s="31">
        <v>2625.37</v>
      </c>
      <c r="I82" s="31">
        <f>SUMIFS(I:I,C:C,"Total")</f>
        <v>100</v>
      </c>
      <c r="J82" s="8"/>
    </row>
    <row r="85" spans="3:10" x14ac:dyDescent="0.25">
      <c r="C85" s="1" t="s">
        <v>178</v>
      </c>
    </row>
    <row r="86" spans="3:10" x14ac:dyDescent="0.25">
      <c r="C86" s="2" t="s">
        <v>179</v>
      </c>
    </row>
    <row r="87" spans="3:10" x14ac:dyDescent="0.25">
      <c r="C87" s="2" t="s">
        <v>180</v>
      </c>
    </row>
    <row r="88" spans="3:10" x14ac:dyDescent="0.25">
      <c r="C8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J8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2421</v>
      </c>
      <c r="J2" s="34" t="s">
        <v>3592</v>
      </c>
    </row>
    <row r="3" spans="1:10" ht="16.5" x14ac:dyDescent="0.3">
      <c r="C3" s="1" t="s">
        <v>26</v>
      </c>
      <c r="D3" s="26" t="s">
        <v>2422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2371360</v>
      </c>
      <c r="H10" s="29">
        <v>30233.65</v>
      </c>
      <c r="I10" s="29">
        <v>23.4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3445814</v>
      </c>
      <c r="H11" s="29">
        <v>17663.240000000002</v>
      </c>
      <c r="I11" s="29">
        <v>13.67</v>
      </c>
      <c r="J11" s="12"/>
    </row>
    <row r="12" spans="1:10" x14ac:dyDescent="0.25">
      <c r="B12" s="11" t="s">
        <v>69</v>
      </c>
      <c r="C12" s="53" t="s">
        <v>70</v>
      </c>
      <c r="D12" s="50" t="s">
        <v>71</v>
      </c>
      <c r="E12" s="9"/>
      <c r="F12" s="9" t="s">
        <v>40</v>
      </c>
      <c r="G12" s="24">
        <v>3385000</v>
      </c>
      <c r="H12" s="29">
        <v>11571.62</v>
      </c>
      <c r="I12" s="29">
        <v>8.9600000000000009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1390000</v>
      </c>
      <c r="H13" s="29">
        <v>10272.799999999999</v>
      </c>
      <c r="I13" s="29">
        <v>7.95</v>
      </c>
      <c r="J13" s="12"/>
    </row>
    <row r="14" spans="1:10" x14ac:dyDescent="0.25">
      <c r="B14" s="11" t="s">
        <v>52</v>
      </c>
      <c r="C14" s="53" t="s">
        <v>53</v>
      </c>
      <c r="D14" s="50" t="s">
        <v>54</v>
      </c>
      <c r="E14" s="9"/>
      <c r="F14" s="9" t="s">
        <v>40</v>
      </c>
      <c r="G14" s="24">
        <v>636000</v>
      </c>
      <c r="H14" s="29">
        <v>10272.67</v>
      </c>
      <c r="I14" s="29">
        <v>7.95</v>
      </c>
      <c r="J14" s="12"/>
    </row>
    <row r="15" spans="1:10" x14ac:dyDescent="0.25">
      <c r="B15" s="11" t="s">
        <v>188</v>
      </c>
      <c r="C15" s="53" t="s">
        <v>189</v>
      </c>
      <c r="D15" s="50" t="s">
        <v>190</v>
      </c>
      <c r="E15" s="9"/>
      <c r="F15" s="9" t="s">
        <v>40</v>
      </c>
      <c r="G15" s="24">
        <v>1038045</v>
      </c>
      <c r="H15" s="29">
        <v>8550.9</v>
      </c>
      <c r="I15" s="29">
        <v>6.62</v>
      </c>
      <c r="J15" s="12"/>
    </row>
    <row r="16" spans="1:10" x14ac:dyDescent="0.25">
      <c r="B16" s="11" t="s">
        <v>86</v>
      </c>
      <c r="C16" s="53" t="s">
        <v>87</v>
      </c>
      <c r="D16" s="50" t="s">
        <v>88</v>
      </c>
      <c r="E16" s="9"/>
      <c r="F16" s="9" t="s">
        <v>48</v>
      </c>
      <c r="G16" s="24">
        <v>535000</v>
      </c>
      <c r="H16" s="29">
        <v>7291.52</v>
      </c>
      <c r="I16" s="29">
        <v>5.64</v>
      </c>
      <c r="J16" s="12"/>
    </row>
    <row r="17" spans="2:10" x14ac:dyDescent="0.25">
      <c r="B17" s="11" t="s">
        <v>124</v>
      </c>
      <c r="C17" s="53" t="s">
        <v>125</v>
      </c>
      <c r="D17" s="50" t="s">
        <v>126</v>
      </c>
      <c r="E17" s="9"/>
      <c r="F17" s="9" t="s">
        <v>48</v>
      </c>
      <c r="G17" s="24">
        <v>1200000</v>
      </c>
      <c r="H17" s="29">
        <v>6029.4</v>
      </c>
      <c r="I17" s="29">
        <v>4.67</v>
      </c>
      <c r="J17" s="12"/>
    </row>
    <row r="18" spans="2:10" x14ac:dyDescent="0.25">
      <c r="B18" s="11" t="s">
        <v>1750</v>
      </c>
      <c r="C18" s="53" t="s">
        <v>1337</v>
      </c>
      <c r="D18" s="50" t="s">
        <v>1751</v>
      </c>
      <c r="E18" s="9"/>
      <c r="F18" s="9" t="s">
        <v>48</v>
      </c>
      <c r="G18" s="24">
        <v>1140607</v>
      </c>
      <c r="H18" s="29">
        <v>4013.23</v>
      </c>
      <c r="I18" s="29">
        <v>3.11</v>
      </c>
      <c r="J18" s="12"/>
    </row>
    <row r="19" spans="2:10" x14ac:dyDescent="0.25">
      <c r="B19" s="11" t="s">
        <v>45</v>
      </c>
      <c r="C19" s="53" t="s">
        <v>46</v>
      </c>
      <c r="D19" s="50" t="s">
        <v>47</v>
      </c>
      <c r="E19" s="9"/>
      <c r="F19" s="9" t="s">
        <v>48</v>
      </c>
      <c r="G19" s="24">
        <v>92000</v>
      </c>
      <c r="H19" s="29">
        <v>3748.26</v>
      </c>
      <c r="I19" s="29">
        <v>2.9</v>
      </c>
      <c r="J19" s="12"/>
    </row>
    <row r="20" spans="2:10" x14ac:dyDescent="0.25">
      <c r="B20" s="11" t="s">
        <v>1739</v>
      </c>
      <c r="C20" s="53" t="s">
        <v>589</v>
      </c>
      <c r="D20" s="50" t="s">
        <v>1740</v>
      </c>
      <c r="E20" s="9"/>
      <c r="F20" s="9" t="s">
        <v>48</v>
      </c>
      <c r="G20" s="24">
        <v>1000000</v>
      </c>
      <c r="H20" s="29">
        <v>3121.5</v>
      </c>
      <c r="I20" s="29">
        <v>2.42</v>
      </c>
      <c r="J20" s="12"/>
    </row>
    <row r="21" spans="2:10" x14ac:dyDescent="0.25">
      <c r="B21" s="11" t="s">
        <v>207</v>
      </c>
      <c r="C21" s="53" t="s">
        <v>208</v>
      </c>
      <c r="D21" s="50" t="s">
        <v>209</v>
      </c>
      <c r="E21" s="9"/>
      <c r="F21" s="9" t="s">
        <v>48</v>
      </c>
      <c r="G21" s="24">
        <v>447665</v>
      </c>
      <c r="H21" s="29">
        <v>3035.39</v>
      </c>
      <c r="I21" s="29">
        <v>2.35</v>
      </c>
      <c r="J21" s="12"/>
    </row>
    <row r="22" spans="2:10" x14ac:dyDescent="0.25">
      <c r="B22" s="11" t="s">
        <v>281</v>
      </c>
      <c r="C22" s="53" t="s">
        <v>282</v>
      </c>
      <c r="D22" s="50" t="s">
        <v>283</v>
      </c>
      <c r="E22" s="9"/>
      <c r="F22" s="9" t="s">
        <v>40</v>
      </c>
      <c r="G22" s="24">
        <v>1280000</v>
      </c>
      <c r="H22" s="29">
        <v>2877.44</v>
      </c>
      <c r="I22" s="29">
        <v>2.23</v>
      </c>
      <c r="J22" s="12"/>
    </row>
    <row r="23" spans="2:10" x14ac:dyDescent="0.25">
      <c r="B23" s="11" t="s">
        <v>72</v>
      </c>
      <c r="C23" s="53" t="s">
        <v>73</v>
      </c>
      <c r="D23" s="50" t="s">
        <v>74</v>
      </c>
      <c r="E23" s="9"/>
      <c r="F23" s="9" t="s">
        <v>48</v>
      </c>
      <c r="G23" s="24">
        <v>115000</v>
      </c>
      <c r="H23" s="29">
        <v>2641.84</v>
      </c>
      <c r="I23" s="29">
        <v>2.04</v>
      </c>
      <c r="J23" s="12"/>
    </row>
    <row r="24" spans="2:10" x14ac:dyDescent="0.25">
      <c r="B24" s="11" t="s">
        <v>75</v>
      </c>
      <c r="C24" s="53" t="s">
        <v>76</v>
      </c>
      <c r="D24" s="50" t="s">
        <v>77</v>
      </c>
      <c r="E24" s="9"/>
      <c r="F24" s="9" t="s">
        <v>48</v>
      </c>
      <c r="G24" s="24">
        <v>350000</v>
      </c>
      <c r="H24" s="29">
        <v>2000.25</v>
      </c>
      <c r="I24" s="29">
        <v>1.55</v>
      </c>
      <c r="J24" s="12"/>
    </row>
    <row r="25" spans="2:10" x14ac:dyDescent="0.25">
      <c r="B25" s="11" t="s">
        <v>2423</v>
      </c>
      <c r="C25" s="53" t="s">
        <v>2424</v>
      </c>
      <c r="D25" s="50" t="s">
        <v>2425</v>
      </c>
      <c r="E25" s="9"/>
      <c r="F25" s="9" t="s">
        <v>48</v>
      </c>
      <c r="G25" s="24">
        <v>332484</v>
      </c>
      <c r="H25" s="29">
        <v>1155.22</v>
      </c>
      <c r="I25" s="29">
        <v>0.89</v>
      </c>
      <c r="J25" s="12"/>
    </row>
    <row r="26" spans="2:10" x14ac:dyDescent="0.25">
      <c r="C26" s="56" t="s">
        <v>161</v>
      </c>
      <c r="D26" s="50"/>
      <c r="E26" s="9"/>
      <c r="F26" s="9"/>
      <c r="G26" s="24"/>
      <c r="H26" s="30">
        <v>124478.93</v>
      </c>
      <c r="I26" s="30">
        <v>96.35</v>
      </c>
      <c r="J26" s="12"/>
    </row>
    <row r="27" spans="2:10" x14ac:dyDescent="0.25">
      <c r="C27" s="53"/>
      <c r="D27" s="50"/>
      <c r="E27" s="9"/>
      <c r="F27" s="9"/>
      <c r="G27" s="24"/>
      <c r="H27" s="29"/>
      <c r="I27" s="29"/>
      <c r="J27" s="12"/>
    </row>
    <row r="28" spans="2:10" x14ac:dyDescent="0.25">
      <c r="C28" s="55" t="s">
        <v>3</v>
      </c>
      <c r="D28" s="50"/>
      <c r="E28" s="9"/>
      <c r="F28" s="9"/>
      <c r="G28" s="24"/>
      <c r="H28" s="29"/>
      <c r="I28" s="29"/>
      <c r="J28" s="12"/>
    </row>
    <row r="29" spans="2:10" x14ac:dyDescent="0.25">
      <c r="B29" s="11" t="s">
        <v>956</v>
      </c>
      <c r="C29" s="53" t="s">
        <v>957</v>
      </c>
      <c r="D29" s="50" t="s">
        <v>958</v>
      </c>
      <c r="E29" s="9"/>
      <c r="F29" s="9" t="s">
        <v>40</v>
      </c>
      <c r="G29" s="24">
        <v>282075</v>
      </c>
      <c r="H29" s="29">
        <v>550.04999999999995</v>
      </c>
      <c r="I29" s="29">
        <v>0.43</v>
      </c>
      <c r="J29" s="12" t="s">
        <v>3699</v>
      </c>
    </row>
    <row r="30" spans="2:10" x14ac:dyDescent="0.25">
      <c r="C30" s="56" t="s">
        <v>161</v>
      </c>
      <c r="D30" s="50"/>
      <c r="E30" s="9"/>
      <c r="F30" s="9"/>
      <c r="G30" s="24"/>
      <c r="H30" s="30">
        <v>550.04999999999995</v>
      </c>
      <c r="I30" s="30">
        <v>0.43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4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5</v>
      </c>
      <c r="D34" s="50"/>
      <c r="E34" s="9"/>
      <c r="F34" s="9"/>
      <c r="G34" s="24"/>
      <c r="H34" s="29"/>
      <c r="I34" s="29"/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6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7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8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9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10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11</v>
      </c>
      <c r="D46" s="50"/>
      <c r="E46" s="9"/>
      <c r="F46" s="9"/>
      <c r="G46" s="24"/>
      <c r="H46" s="29"/>
      <c r="I46" s="29"/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13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14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15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16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A56" s="15"/>
      <c r="B56" s="33"/>
      <c r="C56" s="54" t="s">
        <v>17</v>
      </c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18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19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20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21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C65" s="55" t="s">
        <v>22</v>
      </c>
      <c r="D65" s="50"/>
      <c r="E65" s="9"/>
      <c r="F65" s="9"/>
      <c r="G65" s="24"/>
      <c r="H65" s="29"/>
      <c r="I65" s="29"/>
      <c r="J65" s="12"/>
    </row>
    <row r="66" spans="1:10" x14ac:dyDescent="0.25">
      <c r="B66" s="11" t="s">
        <v>174</v>
      </c>
      <c r="C66" s="53" t="s">
        <v>175</v>
      </c>
      <c r="D66" s="50"/>
      <c r="E66" s="9"/>
      <c r="F66" s="9"/>
      <c r="G66" s="24"/>
      <c r="H66" s="29">
        <v>4415.5600000000004</v>
      </c>
      <c r="I66" s="29">
        <v>3.42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4415.5600000000004</v>
      </c>
      <c r="I67" s="30">
        <v>3.42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A69" s="15"/>
      <c r="B69" s="33"/>
      <c r="C69" s="54" t="s">
        <v>23</v>
      </c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7" t="s">
        <v>3687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B71" s="11"/>
      <c r="C71" s="53" t="s">
        <v>176</v>
      </c>
      <c r="D71" s="50"/>
      <c r="E71" s="9"/>
      <c r="F71" s="9"/>
      <c r="G71" s="24"/>
      <c r="H71" s="29">
        <v>-247.54</v>
      </c>
      <c r="I71" s="29">
        <v>-0.2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-247.54</v>
      </c>
      <c r="I72" s="30">
        <v>-0.2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C74" s="58" t="s">
        <v>177</v>
      </c>
      <c r="D74" s="51"/>
      <c r="E74" s="6"/>
      <c r="F74" s="7"/>
      <c r="G74" s="25"/>
      <c r="H74" s="31">
        <v>129197</v>
      </c>
      <c r="I74" s="31">
        <f>SUMIFS(I:I,C:C,"Total")</f>
        <v>100</v>
      </c>
      <c r="J74" s="8"/>
    </row>
    <row r="77" spans="1:10" x14ac:dyDescent="0.25">
      <c r="C77" s="1" t="s">
        <v>178</v>
      </c>
    </row>
    <row r="78" spans="1:10" x14ac:dyDescent="0.25">
      <c r="C78" s="2" t="s">
        <v>179</v>
      </c>
    </row>
    <row r="79" spans="1:10" x14ac:dyDescent="0.25">
      <c r="C79" s="2" t="s">
        <v>180</v>
      </c>
    </row>
    <row r="80" spans="1:10" x14ac:dyDescent="0.25">
      <c r="C8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J10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2426</v>
      </c>
      <c r="J2" s="34" t="s">
        <v>3592</v>
      </c>
    </row>
    <row r="3" spans="1:10" ht="16.5" x14ac:dyDescent="0.3">
      <c r="C3" s="1" t="s">
        <v>26</v>
      </c>
      <c r="D3" s="26" t="s">
        <v>2427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311386</v>
      </c>
      <c r="H10" s="29">
        <v>3970.02</v>
      </c>
      <c r="I10" s="29">
        <v>5.87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237767</v>
      </c>
      <c r="H11" s="29">
        <v>3688.12</v>
      </c>
      <c r="I11" s="29">
        <v>5.46</v>
      </c>
      <c r="J11" s="12"/>
    </row>
    <row r="12" spans="1:10" x14ac:dyDescent="0.25">
      <c r="B12" s="11" t="s">
        <v>72</v>
      </c>
      <c r="C12" s="53" t="s">
        <v>73</v>
      </c>
      <c r="D12" s="50" t="s">
        <v>74</v>
      </c>
      <c r="E12" s="9"/>
      <c r="F12" s="9" t="s">
        <v>48</v>
      </c>
      <c r="G12" s="24">
        <v>128264</v>
      </c>
      <c r="H12" s="29">
        <v>2946.54</v>
      </c>
      <c r="I12" s="29">
        <v>4.3600000000000003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493651</v>
      </c>
      <c r="H13" s="29">
        <v>2530.46</v>
      </c>
      <c r="I13" s="29">
        <v>3.74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293190</v>
      </c>
      <c r="H14" s="29">
        <v>2041.63</v>
      </c>
      <c r="I14" s="29">
        <v>3.02</v>
      </c>
      <c r="J14" s="12"/>
    </row>
    <row r="15" spans="1:10" x14ac:dyDescent="0.25">
      <c r="B15" s="11" t="s">
        <v>55</v>
      </c>
      <c r="C15" s="53" t="s">
        <v>56</v>
      </c>
      <c r="D15" s="50" t="s">
        <v>57</v>
      </c>
      <c r="E15" s="9"/>
      <c r="F15" s="9" t="s">
        <v>58</v>
      </c>
      <c r="G15" s="24">
        <v>80427</v>
      </c>
      <c r="H15" s="29">
        <v>1651.37</v>
      </c>
      <c r="I15" s="29">
        <v>2.44</v>
      </c>
      <c r="J15" s="12"/>
    </row>
    <row r="16" spans="1:10" x14ac:dyDescent="0.25">
      <c r="B16" s="11" t="s">
        <v>307</v>
      </c>
      <c r="C16" s="53" t="s">
        <v>308</v>
      </c>
      <c r="D16" s="50" t="s">
        <v>309</v>
      </c>
      <c r="E16" s="9"/>
      <c r="F16" s="9" t="s">
        <v>81</v>
      </c>
      <c r="G16" s="24">
        <v>645324</v>
      </c>
      <c r="H16" s="29">
        <v>1590.08</v>
      </c>
      <c r="I16" s="29">
        <v>2.35</v>
      </c>
      <c r="J16" s="12"/>
    </row>
    <row r="17" spans="2:10" x14ac:dyDescent="0.25">
      <c r="B17" s="11" t="s">
        <v>52</v>
      </c>
      <c r="C17" s="53" t="s">
        <v>53</v>
      </c>
      <c r="D17" s="50" t="s">
        <v>54</v>
      </c>
      <c r="E17" s="9"/>
      <c r="F17" s="9" t="s">
        <v>40</v>
      </c>
      <c r="G17" s="24">
        <v>89232</v>
      </c>
      <c r="H17" s="29">
        <v>1441.28</v>
      </c>
      <c r="I17" s="29">
        <v>2.13</v>
      </c>
      <c r="J17" s="12"/>
    </row>
    <row r="18" spans="2:10" x14ac:dyDescent="0.25">
      <c r="B18" s="11" t="s">
        <v>65</v>
      </c>
      <c r="C18" s="53" t="s">
        <v>66</v>
      </c>
      <c r="D18" s="50" t="s">
        <v>67</v>
      </c>
      <c r="E18" s="9"/>
      <c r="F18" s="9" t="s">
        <v>68</v>
      </c>
      <c r="G18" s="24">
        <v>92913</v>
      </c>
      <c r="H18" s="29">
        <v>1236.25</v>
      </c>
      <c r="I18" s="29">
        <v>1.83</v>
      </c>
      <c r="J18" s="12"/>
    </row>
    <row r="19" spans="2:10" x14ac:dyDescent="0.25">
      <c r="B19" s="11" t="s">
        <v>154</v>
      </c>
      <c r="C19" s="53" t="s">
        <v>155</v>
      </c>
      <c r="D19" s="50" t="s">
        <v>156</v>
      </c>
      <c r="E19" s="9"/>
      <c r="F19" s="9" t="s">
        <v>81</v>
      </c>
      <c r="G19" s="24">
        <v>53985</v>
      </c>
      <c r="H19" s="29">
        <v>1098.76</v>
      </c>
      <c r="I19" s="29">
        <v>1.63</v>
      </c>
      <c r="J19" s="12"/>
    </row>
    <row r="20" spans="2:10" x14ac:dyDescent="0.25">
      <c r="B20" s="11" t="s">
        <v>62</v>
      </c>
      <c r="C20" s="53" t="s">
        <v>63</v>
      </c>
      <c r="D20" s="50" t="s">
        <v>64</v>
      </c>
      <c r="E20" s="9"/>
      <c r="F20" s="9" t="s">
        <v>40</v>
      </c>
      <c r="G20" s="24">
        <v>133993</v>
      </c>
      <c r="H20" s="29">
        <v>990.28</v>
      </c>
      <c r="I20" s="29">
        <v>1.46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278245</v>
      </c>
      <c r="H21" s="29">
        <v>951.18</v>
      </c>
      <c r="I21" s="29">
        <v>1.41</v>
      </c>
      <c r="J21" s="12"/>
    </row>
    <row r="22" spans="2:10" x14ac:dyDescent="0.25">
      <c r="B22" s="11" t="s">
        <v>409</v>
      </c>
      <c r="C22" s="53" t="s">
        <v>410</v>
      </c>
      <c r="D22" s="50" t="s">
        <v>411</v>
      </c>
      <c r="E22" s="9"/>
      <c r="F22" s="9" t="s">
        <v>100</v>
      </c>
      <c r="G22" s="24">
        <v>10081</v>
      </c>
      <c r="H22" s="29">
        <v>730.45</v>
      </c>
      <c r="I22" s="29">
        <v>1.08</v>
      </c>
      <c r="J22" s="12"/>
    </row>
    <row r="23" spans="2:10" x14ac:dyDescent="0.25">
      <c r="B23" s="11" t="s">
        <v>897</v>
      </c>
      <c r="C23" s="53" t="s">
        <v>898</v>
      </c>
      <c r="D23" s="50" t="s">
        <v>899</v>
      </c>
      <c r="E23" s="9"/>
      <c r="F23" s="9" t="s">
        <v>40</v>
      </c>
      <c r="G23" s="24">
        <v>37770</v>
      </c>
      <c r="H23" s="29">
        <v>592.65</v>
      </c>
      <c r="I23" s="29">
        <v>0.88</v>
      </c>
      <c r="J23" s="12"/>
    </row>
    <row r="24" spans="2:10" x14ac:dyDescent="0.25">
      <c r="B24" s="11" t="s">
        <v>78</v>
      </c>
      <c r="C24" s="53" t="s">
        <v>79</v>
      </c>
      <c r="D24" s="50" t="s">
        <v>80</v>
      </c>
      <c r="E24" s="9"/>
      <c r="F24" s="9" t="s">
        <v>81</v>
      </c>
      <c r="G24" s="24">
        <v>33850</v>
      </c>
      <c r="H24" s="29">
        <v>577.53</v>
      </c>
      <c r="I24" s="29">
        <v>0.85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122251</v>
      </c>
      <c r="H25" s="29">
        <v>540.9</v>
      </c>
      <c r="I25" s="29">
        <v>0.8</v>
      </c>
      <c r="J25" s="12"/>
    </row>
    <row r="26" spans="2:10" x14ac:dyDescent="0.25">
      <c r="B26" s="11" t="s">
        <v>45</v>
      </c>
      <c r="C26" s="53" t="s">
        <v>46</v>
      </c>
      <c r="D26" s="50" t="s">
        <v>47</v>
      </c>
      <c r="E26" s="9"/>
      <c r="F26" s="9" t="s">
        <v>48</v>
      </c>
      <c r="G26" s="24">
        <v>10561</v>
      </c>
      <c r="H26" s="29">
        <v>430.28</v>
      </c>
      <c r="I26" s="29">
        <v>0.64</v>
      </c>
      <c r="J26" s="12"/>
    </row>
    <row r="27" spans="2:10" x14ac:dyDescent="0.25">
      <c r="B27" s="11" t="s">
        <v>97</v>
      </c>
      <c r="C27" s="53" t="s">
        <v>98</v>
      </c>
      <c r="D27" s="50" t="s">
        <v>99</v>
      </c>
      <c r="E27" s="9"/>
      <c r="F27" s="9" t="s">
        <v>100</v>
      </c>
      <c r="G27" s="24">
        <v>70450</v>
      </c>
      <c r="H27" s="29">
        <v>373.77</v>
      </c>
      <c r="I27" s="29">
        <v>0.55000000000000004</v>
      </c>
      <c r="J27" s="12"/>
    </row>
    <row r="28" spans="2:10" x14ac:dyDescent="0.25">
      <c r="B28" s="11" t="s">
        <v>822</v>
      </c>
      <c r="C28" s="53" t="s">
        <v>823</v>
      </c>
      <c r="D28" s="50" t="s">
        <v>824</v>
      </c>
      <c r="E28" s="9"/>
      <c r="F28" s="9" t="s">
        <v>153</v>
      </c>
      <c r="G28" s="24">
        <v>82359</v>
      </c>
      <c r="H28" s="29">
        <v>370.49</v>
      </c>
      <c r="I28" s="29">
        <v>0.55000000000000004</v>
      </c>
      <c r="J28" s="12"/>
    </row>
    <row r="29" spans="2:10" x14ac:dyDescent="0.25">
      <c r="B29" s="11" t="s">
        <v>903</v>
      </c>
      <c r="C29" s="53" t="s">
        <v>904</v>
      </c>
      <c r="D29" s="50" t="s">
        <v>905</v>
      </c>
      <c r="E29" s="9"/>
      <c r="F29" s="9" t="s">
        <v>217</v>
      </c>
      <c r="G29" s="24">
        <v>309277</v>
      </c>
      <c r="H29" s="29">
        <v>359.84</v>
      </c>
      <c r="I29" s="29">
        <v>0.53</v>
      </c>
      <c r="J29" s="12"/>
    </row>
    <row r="30" spans="2:10" x14ac:dyDescent="0.25">
      <c r="B30" s="11" t="s">
        <v>214</v>
      </c>
      <c r="C30" s="53" t="s">
        <v>215</v>
      </c>
      <c r="D30" s="50" t="s">
        <v>216</v>
      </c>
      <c r="E30" s="9"/>
      <c r="F30" s="9" t="s">
        <v>217</v>
      </c>
      <c r="G30" s="24">
        <v>172882</v>
      </c>
      <c r="H30" s="29">
        <v>334.18</v>
      </c>
      <c r="I30" s="29">
        <v>0.49</v>
      </c>
      <c r="J30" s="12"/>
    </row>
    <row r="31" spans="2:10" x14ac:dyDescent="0.25">
      <c r="B31" s="11" t="s">
        <v>910</v>
      </c>
      <c r="C31" s="53" t="s">
        <v>911</v>
      </c>
      <c r="D31" s="50" t="s">
        <v>912</v>
      </c>
      <c r="E31" s="9"/>
      <c r="F31" s="9" t="s">
        <v>100</v>
      </c>
      <c r="G31" s="24">
        <v>10320</v>
      </c>
      <c r="H31" s="29">
        <v>327.76</v>
      </c>
      <c r="I31" s="29">
        <v>0.48</v>
      </c>
      <c r="J31" s="12"/>
    </row>
    <row r="32" spans="2:10" x14ac:dyDescent="0.25">
      <c r="B32" s="11" t="s">
        <v>141</v>
      </c>
      <c r="C32" s="53" t="s">
        <v>142</v>
      </c>
      <c r="D32" s="50" t="s">
        <v>143</v>
      </c>
      <c r="E32" s="9"/>
      <c r="F32" s="9" t="s">
        <v>58</v>
      </c>
      <c r="G32" s="24">
        <v>25387</v>
      </c>
      <c r="H32" s="29">
        <v>286.27999999999997</v>
      </c>
      <c r="I32" s="29">
        <v>0.42</v>
      </c>
      <c r="J32" s="12"/>
    </row>
    <row r="33" spans="2:10" x14ac:dyDescent="0.25">
      <c r="B33" s="11" t="s">
        <v>340</v>
      </c>
      <c r="C33" s="53" t="s">
        <v>341</v>
      </c>
      <c r="D33" s="50" t="s">
        <v>342</v>
      </c>
      <c r="E33" s="9"/>
      <c r="F33" s="9" t="s">
        <v>58</v>
      </c>
      <c r="G33" s="24">
        <v>34217</v>
      </c>
      <c r="H33" s="29">
        <v>260.55</v>
      </c>
      <c r="I33" s="29">
        <v>0.39</v>
      </c>
      <c r="J33" s="12"/>
    </row>
    <row r="34" spans="2:10" x14ac:dyDescent="0.25">
      <c r="B34" s="11" t="s">
        <v>906</v>
      </c>
      <c r="C34" s="53" t="s">
        <v>907</v>
      </c>
      <c r="D34" s="50" t="s">
        <v>908</v>
      </c>
      <c r="E34" s="9"/>
      <c r="F34" s="9" t="s">
        <v>909</v>
      </c>
      <c r="G34" s="24">
        <v>192857</v>
      </c>
      <c r="H34" s="29">
        <v>254.09</v>
      </c>
      <c r="I34" s="29">
        <v>0.38</v>
      </c>
      <c r="J34" s="12"/>
    </row>
    <row r="35" spans="2:10" x14ac:dyDescent="0.25">
      <c r="B35" s="11" t="s">
        <v>137</v>
      </c>
      <c r="C35" s="53" t="s">
        <v>138</v>
      </c>
      <c r="D35" s="50" t="s">
        <v>139</v>
      </c>
      <c r="E35" s="9"/>
      <c r="F35" s="9" t="s">
        <v>140</v>
      </c>
      <c r="G35" s="24">
        <v>57854</v>
      </c>
      <c r="H35" s="29">
        <v>247.33</v>
      </c>
      <c r="I35" s="29">
        <v>0.37</v>
      </c>
      <c r="J35" s="12"/>
    </row>
    <row r="36" spans="2:10" x14ac:dyDescent="0.25">
      <c r="B36" s="11" t="s">
        <v>144</v>
      </c>
      <c r="C36" s="53" t="s">
        <v>145</v>
      </c>
      <c r="D36" s="50" t="s">
        <v>146</v>
      </c>
      <c r="E36" s="9"/>
      <c r="F36" s="9" t="s">
        <v>100</v>
      </c>
      <c r="G36" s="24">
        <v>9949</v>
      </c>
      <c r="H36" s="29">
        <v>242.11</v>
      </c>
      <c r="I36" s="29">
        <v>0.36</v>
      </c>
      <c r="J36" s="12"/>
    </row>
    <row r="37" spans="2:10" x14ac:dyDescent="0.25">
      <c r="B37" s="11" t="s">
        <v>127</v>
      </c>
      <c r="C37" s="53" t="s">
        <v>128</v>
      </c>
      <c r="D37" s="50" t="s">
        <v>129</v>
      </c>
      <c r="E37" s="9"/>
      <c r="F37" s="9" t="s">
        <v>100</v>
      </c>
      <c r="G37" s="24">
        <v>138455</v>
      </c>
      <c r="H37" s="29">
        <v>223.6</v>
      </c>
      <c r="I37" s="29">
        <v>0.33</v>
      </c>
      <c r="J37" s="12"/>
    </row>
    <row r="38" spans="2:10" x14ac:dyDescent="0.25">
      <c r="B38" s="11" t="s">
        <v>337</v>
      </c>
      <c r="C38" s="53" t="s">
        <v>338</v>
      </c>
      <c r="D38" s="50" t="s">
        <v>339</v>
      </c>
      <c r="E38" s="9"/>
      <c r="F38" s="9" t="s">
        <v>136</v>
      </c>
      <c r="G38" s="24">
        <v>143293</v>
      </c>
      <c r="H38" s="29">
        <v>207.2</v>
      </c>
      <c r="I38" s="29">
        <v>0.31</v>
      </c>
      <c r="J38" s="12"/>
    </row>
    <row r="39" spans="2:10" x14ac:dyDescent="0.25">
      <c r="B39" s="11" t="s">
        <v>917</v>
      </c>
      <c r="C39" s="53" t="s">
        <v>918</v>
      </c>
      <c r="D39" s="50" t="s">
        <v>919</v>
      </c>
      <c r="E39" s="9"/>
      <c r="F39" s="9" t="s">
        <v>58</v>
      </c>
      <c r="G39" s="24">
        <v>49802</v>
      </c>
      <c r="H39" s="29">
        <v>118.38</v>
      </c>
      <c r="I39" s="29">
        <v>0.18</v>
      </c>
      <c r="J39" s="12"/>
    </row>
    <row r="40" spans="2:10" x14ac:dyDescent="0.25">
      <c r="B40" s="11" t="s">
        <v>480</v>
      </c>
      <c r="C40" s="53" t="s">
        <v>481</v>
      </c>
      <c r="D40" s="50" t="s">
        <v>482</v>
      </c>
      <c r="E40" s="9"/>
      <c r="F40" s="9" t="s">
        <v>113</v>
      </c>
      <c r="G40" s="24">
        <v>25655</v>
      </c>
      <c r="H40" s="29">
        <v>98.01</v>
      </c>
      <c r="I40" s="29">
        <v>0.15</v>
      </c>
      <c r="J40" s="12"/>
    </row>
    <row r="41" spans="2:10" x14ac:dyDescent="0.25">
      <c r="B41" s="11" t="s">
        <v>933</v>
      </c>
      <c r="C41" s="53" t="s">
        <v>934</v>
      </c>
      <c r="D41" s="50" t="s">
        <v>935</v>
      </c>
      <c r="E41" s="9"/>
      <c r="F41" s="9" t="s">
        <v>40</v>
      </c>
      <c r="G41" s="24">
        <v>136372</v>
      </c>
      <c r="H41" s="29">
        <v>93.14</v>
      </c>
      <c r="I41" s="29">
        <v>0.14000000000000001</v>
      </c>
      <c r="J41" s="12"/>
    </row>
    <row r="42" spans="2:10" x14ac:dyDescent="0.25">
      <c r="B42" s="11" t="s">
        <v>284</v>
      </c>
      <c r="C42" s="53" t="s">
        <v>285</v>
      </c>
      <c r="D42" s="50" t="s">
        <v>286</v>
      </c>
      <c r="E42" s="9"/>
      <c r="F42" s="9" t="s">
        <v>100</v>
      </c>
      <c r="G42" s="24">
        <v>38813</v>
      </c>
      <c r="H42" s="29">
        <v>27.69</v>
      </c>
      <c r="I42" s="29">
        <v>0.04</v>
      </c>
      <c r="J42" s="12"/>
    </row>
    <row r="43" spans="2:10" x14ac:dyDescent="0.25">
      <c r="C43" s="56" t="s">
        <v>161</v>
      </c>
      <c r="D43" s="50"/>
      <c r="E43" s="9"/>
      <c r="F43" s="9"/>
      <c r="G43" s="24"/>
      <c r="H43" s="30">
        <v>30832.2</v>
      </c>
      <c r="I43" s="30">
        <v>45.62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3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4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3:10" x14ac:dyDescent="0.25">
      <c r="C49" s="56" t="s">
        <v>5</v>
      </c>
      <c r="D49" s="50"/>
      <c r="E49" s="9"/>
      <c r="F49" s="9"/>
      <c r="G49" s="24"/>
      <c r="H49" s="29"/>
      <c r="I49" s="29"/>
      <c r="J49" s="12"/>
    </row>
    <row r="50" spans="3:10" x14ac:dyDescent="0.25">
      <c r="C50" s="53"/>
      <c r="D50" s="50"/>
      <c r="E50" s="9"/>
      <c r="F50" s="9"/>
      <c r="G50" s="24"/>
      <c r="H50" s="29"/>
      <c r="I50" s="29"/>
      <c r="J50" s="12"/>
    </row>
    <row r="51" spans="3:10" x14ac:dyDescent="0.25">
      <c r="C51" s="56" t="s">
        <v>6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3:10" x14ac:dyDescent="0.25">
      <c r="C52" s="53"/>
      <c r="D52" s="50"/>
      <c r="E52" s="9"/>
      <c r="F52" s="9"/>
      <c r="G52" s="24"/>
      <c r="H52" s="29"/>
      <c r="I52" s="29"/>
      <c r="J52" s="12"/>
    </row>
    <row r="53" spans="3:10" x14ac:dyDescent="0.25">
      <c r="C53" s="56" t="s">
        <v>7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53"/>
      <c r="D54" s="50"/>
      <c r="E54" s="9"/>
      <c r="F54" s="9"/>
      <c r="G54" s="24"/>
      <c r="H54" s="29"/>
      <c r="I54" s="29"/>
      <c r="J54" s="12"/>
    </row>
    <row r="55" spans="3:10" x14ac:dyDescent="0.25">
      <c r="C55" s="56" t="s">
        <v>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53"/>
      <c r="D56" s="50"/>
      <c r="E56" s="9"/>
      <c r="F56" s="9"/>
      <c r="G56" s="24"/>
      <c r="H56" s="29"/>
      <c r="I56" s="29"/>
      <c r="J56" s="12"/>
    </row>
    <row r="57" spans="3:10" x14ac:dyDescent="0.25">
      <c r="C57" s="56" t="s">
        <v>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3:10" x14ac:dyDescent="0.25">
      <c r="C58" s="53"/>
      <c r="D58" s="50"/>
      <c r="E58" s="9"/>
      <c r="F58" s="9"/>
      <c r="G58" s="24"/>
      <c r="H58" s="29"/>
      <c r="I58" s="29"/>
      <c r="J58" s="12"/>
    </row>
    <row r="59" spans="3:10" x14ac:dyDescent="0.25">
      <c r="C59" s="56" t="s">
        <v>10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3:10" x14ac:dyDescent="0.25">
      <c r="C60" s="53"/>
      <c r="D60" s="50"/>
      <c r="E60" s="9"/>
      <c r="F60" s="9"/>
      <c r="G60" s="24"/>
      <c r="H60" s="29"/>
      <c r="I60" s="29"/>
      <c r="J60" s="12"/>
    </row>
    <row r="61" spans="3:10" x14ac:dyDescent="0.25">
      <c r="C61" s="56" t="s">
        <v>11</v>
      </c>
      <c r="D61" s="50"/>
      <c r="E61" s="9"/>
      <c r="F61" s="9"/>
      <c r="G61" s="24"/>
      <c r="H61" s="29"/>
      <c r="I61" s="29"/>
      <c r="J61" s="12"/>
    </row>
    <row r="62" spans="3:10" x14ac:dyDescent="0.25">
      <c r="C62" s="53"/>
      <c r="D62" s="50"/>
      <c r="E62" s="9"/>
      <c r="F62" s="9"/>
      <c r="G62" s="24"/>
      <c r="H62" s="29"/>
      <c r="I62" s="29"/>
      <c r="J62" s="12"/>
    </row>
    <row r="63" spans="3:10" x14ac:dyDescent="0.25">
      <c r="C63" s="56" t="s">
        <v>13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3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14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15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16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A71" s="15"/>
      <c r="B71" s="33"/>
      <c r="C71" s="54" t="s">
        <v>17</v>
      </c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18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19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4" t="s">
        <v>20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A77" s="33"/>
      <c r="B77" s="33"/>
      <c r="C77" s="54"/>
      <c r="D77" s="50"/>
      <c r="E77" s="9"/>
      <c r="F77" s="9"/>
      <c r="G77" s="24"/>
      <c r="H77" s="29"/>
      <c r="I77" s="29"/>
      <c r="J77" s="12"/>
    </row>
    <row r="78" spans="1:10" x14ac:dyDescent="0.25">
      <c r="C78" s="55" t="s">
        <v>21</v>
      </c>
      <c r="D78" s="50"/>
      <c r="E78" s="9"/>
      <c r="F78" s="9"/>
      <c r="G78" s="24"/>
      <c r="H78" s="29"/>
      <c r="I78" s="29"/>
      <c r="J78" s="12"/>
    </row>
    <row r="79" spans="1:10" x14ac:dyDescent="0.25">
      <c r="B79" s="11" t="s">
        <v>2428</v>
      </c>
      <c r="C79" s="53" t="s">
        <v>2429</v>
      </c>
      <c r="D79" s="50"/>
      <c r="E79" s="9"/>
      <c r="F79" s="9"/>
      <c r="G79" s="24"/>
      <c r="H79" s="29">
        <v>2500</v>
      </c>
      <c r="I79" s="29">
        <v>3.7</v>
      </c>
      <c r="J79" s="12"/>
    </row>
    <row r="80" spans="1:10" x14ac:dyDescent="0.25">
      <c r="B80" s="11" t="s">
        <v>2430</v>
      </c>
      <c r="C80" s="53" t="s">
        <v>2431</v>
      </c>
      <c r="D80" s="50"/>
      <c r="E80" s="9"/>
      <c r="F80" s="9"/>
      <c r="G80" s="24"/>
      <c r="H80" s="29">
        <v>2000</v>
      </c>
      <c r="I80" s="29">
        <v>2.96</v>
      </c>
      <c r="J80" s="12"/>
    </row>
    <row r="81" spans="1:10" x14ac:dyDescent="0.25">
      <c r="B81" s="11" t="s">
        <v>2432</v>
      </c>
      <c r="C81" s="53" t="s">
        <v>2433</v>
      </c>
      <c r="D81" s="50"/>
      <c r="E81" s="9"/>
      <c r="F81" s="9"/>
      <c r="G81" s="24"/>
      <c r="H81" s="29">
        <v>500</v>
      </c>
      <c r="I81" s="29">
        <v>0.74</v>
      </c>
      <c r="J81" s="12"/>
    </row>
    <row r="82" spans="1:10" x14ac:dyDescent="0.25">
      <c r="C82" s="56" t="s">
        <v>161</v>
      </c>
      <c r="D82" s="50"/>
      <c r="E82" s="9"/>
      <c r="F82" s="9"/>
      <c r="G82" s="24"/>
      <c r="H82" s="30">
        <v>5000</v>
      </c>
      <c r="I82" s="30">
        <v>7.4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5" t="s">
        <v>22</v>
      </c>
      <c r="D84" s="50"/>
      <c r="E84" s="9"/>
      <c r="F84" s="9"/>
      <c r="G84" s="24"/>
      <c r="H84" s="29"/>
      <c r="I84" s="29"/>
      <c r="J84" s="12"/>
    </row>
    <row r="85" spans="1:10" x14ac:dyDescent="0.25">
      <c r="B85" s="11" t="s">
        <v>174</v>
      </c>
      <c r="C85" s="53" t="s">
        <v>175</v>
      </c>
      <c r="D85" s="50"/>
      <c r="E85" s="9"/>
      <c r="F85" s="9"/>
      <c r="G85" s="24"/>
      <c r="H85" s="29">
        <v>32108.57</v>
      </c>
      <c r="I85" s="29">
        <v>47.5</v>
      </c>
      <c r="J85" s="12"/>
    </row>
    <row r="86" spans="1:10" x14ac:dyDescent="0.25">
      <c r="C86" s="56" t="s">
        <v>161</v>
      </c>
      <c r="D86" s="50"/>
      <c r="E86" s="9"/>
      <c r="F86" s="9"/>
      <c r="G86" s="24"/>
      <c r="H86" s="30">
        <v>32108.57</v>
      </c>
      <c r="I86" s="30">
        <v>47.5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23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7" t="s">
        <v>3687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B90" s="11"/>
      <c r="C90" s="53" t="s">
        <v>176</v>
      </c>
      <c r="D90" s="50"/>
      <c r="E90" s="9"/>
      <c r="F90" s="9"/>
      <c r="G90" s="24"/>
      <c r="H90" s="29">
        <v>-344.55</v>
      </c>
      <c r="I90" s="29">
        <v>-0.52</v>
      </c>
      <c r="J90" s="12"/>
    </row>
    <row r="91" spans="1:10" x14ac:dyDescent="0.25">
      <c r="C91" s="56" t="s">
        <v>161</v>
      </c>
      <c r="D91" s="50"/>
      <c r="E91" s="9"/>
      <c r="F91" s="9"/>
      <c r="G91" s="24"/>
      <c r="H91" s="30">
        <v>-344.55</v>
      </c>
      <c r="I91" s="30">
        <v>-0.52</v>
      </c>
      <c r="J91" s="12"/>
    </row>
    <row r="92" spans="1:10" x14ac:dyDescent="0.25">
      <c r="C92" s="53"/>
      <c r="D92" s="50"/>
      <c r="E92" s="9"/>
      <c r="F92" s="9"/>
      <c r="G92" s="24"/>
      <c r="H92" s="29"/>
      <c r="I92" s="29"/>
      <c r="J92" s="12"/>
    </row>
    <row r="93" spans="1:10" x14ac:dyDescent="0.25">
      <c r="C93" s="58" t="s">
        <v>177</v>
      </c>
      <c r="D93" s="51"/>
      <c r="E93" s="6"/>
      <c r="F93" s="7"/>
      <c r="G93" s="25"/>
      <c r="H93" s="31">
        <v>67596.22</v>
      </c>
      <c r="I93" s="31">
        <f>SUMIFS(I:I,C:C,"Total")</f>
        <v>100</v>
      </c>
      <c r="J93" s="8"/>
    </row>
    <row r="95" spans="1:10" s="46" customFormat="1" ht="15.75" x14ac:dyDescent="0.3">
      <c r="C95" s="46" t="s">
        <v>3610</v>
      </c>
      <c r="G95" s="47"/>
      <c r="H95" s="47"/>
      <c r="I95" s="47"/>
    </row>
    <row r="96" spans="1:10" s="38" customFormat="1" ht="27" x14ac:dyDescent="0.25">
      <c r="B96" s="39"/>
      <c r="C96" s="39" t="s">
        <v>3605</v>
      </c>
      <c r="D96" s="39" t="s">
        <v>3606</v>
      </c>
      <c r="E96" s="39" t="s">
        <v>3607</v>
      </c>
      <c r="F96" s="39" t="s">
        <v>32</v>
      </c>
      <c r="G96" s="40" t="s">
        <v>33</v>
      </c>
      <c r="H96" s="41" t="s">
        <v>3608</v>
      </c>
      <c r="I96" s="40" t="s">
        <v>35</v>
      </c>
      <c r="J96" s="39" t="s">
        <v>36</v>
      </c>
    </row>
    <row r="97" spans="2:10" s="38" customFormat="1" x14ac:dyDescent="0.25">
      <c r="B97" s="39"/>
      <c r="C97" s="39" t="s">
        <v>3598</v>
      </c>
      <c r="D97" s="39"/>
      <c r="E97" s="39"/>
      <c r="F97" s="39"/>
      <c r="G97" s="40"/>
      <c r="H97" s="41"/>
      <c r="I97" s="40"/>
      <c r="J97" s="39"/>
    </row>
    <row r="98" spans="2:10" x14ac:dyDescent="0.25">
      <c r="B98" s="42">
        <v>3700024</v>
      </c>
      <c r="C98" s="42" t="s">
        <v>3596</v>
      </c>
      <c r="D98" s="42" t="s">
        <v>3597</v>
      </c>
      <c r="E98" s="42"/>
      <c r="F98" s="42" t="s">
        <v>12</v>
      </c>
      <c r="G98" s="43">
        <v>240000</v>
      </c>
      <c r="H98" s="43">
        <v>29039.64</v>
      </c>
      <c r="I98" s="43">
        <v>42.96</v>
      </c>
      <c r="J98" s="42"/>
    </row>
    <row r="99" spans="2:10" s="1" customFormat="1" x14ac:dyDescent="0.25">
      <c r="B99" s="44"/>
      <c r="C99" s="44" t="s">
        <v>3609</v>
      </c>
      <c r="D99" s="44"/>
      <c r="E99" s="44"/>
      <c r="F99" s="44"/>
      <c r="G99" s="45"/>
      <c r="H99" s="45">
        <f>SUM(H97:H98)</f>
        <v>29039.64</v>
      </c>
      <c r="I99" s="45">
        <f>SUM(I97:I98)</f>
        <v>42.96</v>
      </c>
      <c r="J99" s="44"/>
    </row>
    <row r="101" spans="2:10" x14ac:dyDescent="0.25">
      <c r="C101" s="1" t="s">
        <v>178</v>
      </c>
    </row>
    <row r="102" spans="2:10" x14ac:dyDescent="0.25">
      <c r="C102" s="2" t="s">
        <v>179</v>
      </c>
    </row>
    <row r="103" spans="2:10" x14ac:dyDescent="0.25">
      <c r="C103" s="2" t="s">
        <v>180</v>
      </c>
    </row>
    <row r="104" spans="2:10" x14ac:dyDescent="0.25">
      <c r="C10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J11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2434</v>
      </c>
      <c r="J2" s="34" t="s">
        <v>3592</v>
      </c>
    </row>
    <row r="3" spans="1:10" ht="16.5" x14ac:dyDescent="0.3">
      <c r="C3" s="1" t="s">
        <v>26</v>
      </c>
      <c r="D3" s="26" t="s">
        <v>2435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1830</v>
      </c>
      <c r="C10" s="53" t="s">
        <v>1831</v>
      </c>
      <c r="D10" s="50" t="s">
        <v>1832</v>
      </c>
      <c r="E10" s="9"/>
      <c r="F10" s="9" t="s">
        <v>48</v>
      </c>
      <c r="G10" s="24">
        <v>201978</v>
      </c>
      <c r="H10" s="29">
        <v>1939.09</v>
      </c>
      <c r="I10" s="29">
        <v>4.62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275351</v>
      </c>
      <c r="H11" s="29">
        <v>1573.63</v>
      </c>
      <c r="I11" s="29">
        <v>3.75</v>
      </c>
      <c r="J11" s="12"/>
    </row>
    <row r="12" spans="1:10" x14ac:dyDescent="0.25">
      <c r="B12" s="11" t="s">
        <v>1833</v>
      </c>
      <c r="C12" s="53" t="s">
        <v>1834</v>
      </c>
      <c r="D12" s="50" t="s">
        <v>1835</v>
      </c>
      <c r="E12" s="9"/>
      <c r="F12" s="9" t="s">
        <v>81</v>
      </c>
      <c r="G12" s="24">
        <v>206470</v>
      </c>
      <c r="H12" s="29">
        <v>1496.91</v>
      </c>
      <c r="I12" s="29">
        <v>3.57</v>
      </c>
      <c r="J12" s="12"/>
    </row>
    <row r="13" spans="1:10" x14ac:dyDescent="0.25">
      <c r="B13" s="11" t="s">
        <v>1836</v>
      </c>
      <c r="C13" s="53" t="s">
        <v>1837</v>
      </c>
      <c r="D13" s="50" t="s">
        <v>1838</v>
      </c>
      <c r="E13" s="9"/>
      <c r="F13" s="9" t="s">
        <v>81</v>
      </c>
      <c r="G13" s="24">
        <v>308664</v>
      </c>
      <c r="H13" s="29">
        <v>1417.08</v>
      </c>
      <c r="I13" s="29">
        <v>3.38</v>
      </c>
      <c r="J13" s="12"/>
    </row>
    <row r="14" spans="1:10" x14ac:dyDescent="0.25">
      <c r="B14" s="11" t="s">
        <v>121</v>
      </c>
      <c r="C14" s="53" t="s">
        <v>122</v>
      </c>
      <c r="D14" s="50" t="s">
        <v>123</v>
      </c>
      <c r="E14" s="9"/>
      <c r="F14" s="9" t="s">
        <v>96</v>
      </c>
      <c r="G14" s="24">
        <v>6657</v>
      </c>
      <c r="H14" s="29">
        <v>1397.74</v>
      </c>
      <c r="I14" s="29">
        <v>3.33</v>
      </c>
      <c r="J14" s="12"/>
    </row>
    <row r="15" spans="1:10" x14ac:dyDescent="0.25">
      <c r="B15" s="11" t="s">
        <v>1880</v>
      </c>
      <c r="C15" s="53" t="s">
        <v>1881</v>
      </c>
      <c r="D15" s="50" t="s">
        <v>1882</v>
      </c>
      <c r="E15" s="9"/>
      <c r="F15" s="9" t="s">
        <v>40</v>
      </c>
      <c r="G15" s="24">
        <v>228516</v>
      </c>
      <c r="H15" s="29">
        <v>1328.13</v>
      </c>
      <c r="I15" s="29">
        <v>3.16</v>
      </c>
      <c r="J15" s="12"/>
    </row>
    <row r="16" spans="1:10" x14ac:dyDescent="0.25">
      <c r="B16" s="11" t="s">
        <v>415</v>
      </c>
      <c r="C16" s="53" t="s">
        <v>416</v>
      </c>
      <c r="D16" s="50" t="s">
        <v>417</v>
      </c>
      <c r="E16" s="9"/>
      <c r="F16" s="9" t="s">
        <v>153</v>
      </c>
      <c r="G16" s="24">
        <v>69565</v>
      </c>
      <c r="H16" s="29">
        <v>1242.57</v>
      </c>
      <c r="I16" s="29">
        <v>2.96</v>
      </c>
      <c r="J16" s="12"/>
    </row>
    <row r="17" spans="2:10" x14ac:dyDescent="0.25">
      <c r="B17" s="11" t="s">
        <v>86</v>
      </c>
      <c r="C17" s="53" t="s">
        <v>87</v>
      </c>
      <c r="D17" s="50" t="s">
        <v>88</v>
      </c>
      <c r="E17" s="9"/>
      <c r="F17" s="9" t="s">
        <v>48</v>
      </c>
      <c r="G17" s="24">
        <v>86829</v>
      </c>
      <c r="H17" s="29">
        <v>1183.3900000000001</v>
      </c>
      <c r="I17" s="29">
        <v>2.82</v>
      </c>
      <c r="J17" s="12"/>
    </row>
    <row r="18" spans="2:10" x14ac:dyDescent="0.25">
      <c r="B18" s="11" t="s">
        <v>868</v>
      </c>
      <c r="C18" s="53" t="s">
        <v>869</v>
      </c>
      <c r="D18" s="50" t="s">
        <v>870</v>
      </c>
      <c r="E18" s="9"/>
      <c r="F18" s="9" t="s">
        <v>44</v>
      </c>
      <c r="G18" s="24">
        <v>407592</v>
      </c>
      <c r="H18" s="29">
        <v>1151.8499999999999</v>
      </c>
      <c r="I18" s="29">
        <v>2.74</v>
      </c>
      <c r="J18" s="12"/>
    </row>
    <row r="19" spans="2:10" x14ac:dyDescent="0.25">
      <c r="B19" s="11" t="s">
        <v>157</v>
      </c>
      <c r="C19" s="53" t="s">
        <v>158</v>
      </c>
      <c r="D19" s="50" t="s">
        <v>159</v>
      </c>
      <c r="E19" s="9"/>
      <c r="F19" s="9" t="s">
        <v>160</v>
      </c>
      <c r="G19" s="24">
        <v>409393</v>
      </c>
      <c r="H19" s="29">
        <v>1111.5</v>
      </c>
      <c r="I19" s="29">
        <v>2.65</v>
      </c>
      <c r="J19" s="12"/>
    </row>
    <row r="20" spans="2:10" x14ac:dyDescent="0.25">
      <c r="B20" s="11" t="s">
        <v>1839</v>
      </c>
      <c r="C20" s="53" t="s">
        <v>1840</v>
      </c>
      <c r="D20" s="50" t="s">
        <v>1841</v>
      </c>
      <c r="E20" s="9"/>
      <c r="F20" s="9" t="s">
        <v>255</v>
      </c>
      <c r="G20" s="24">
        <v>83179</v>
      </c>
      <c r="H20" s="29">
        <v>1083.82</v>
      </c>
      <c r="I20" s="29">
        <v>2.58</v>
      </c>
      <c r="J20" s="12"/>
    </row>
    <row r="21" spans="2:10" x14ac:dyDescent="0.25">
      <c r="B21" s="11" t="s">
        <v>107</v>
      </c>
      <c r="C21" s="53" t="s">
        <v>108</v>
      </c>
      <c r="D21" s="50" t="s">
        <v>109</v>
      </c>
      <c r="E21" s="9"/>
      <c r="F21" s="9" t="s">
        <v>81</v>
      </c>
      <c r="G21" s="24">
        <v>72756</v>
      </c>
      <c r="H21" s="29">
        <v>1072.57</v>
      </c>
      <c r="I21" s="29">
        <v>2.56</v>
      </c>
      <c r="J21" s="12"/>
    </row>
    <row r="22" spans="2:10" x14ac:dyDescent="0.25">
      <c r="B22" s="11" t="s">
        <v>1842</v>
      </c>
      <c r="C22" s="53" t="s">
        <v>1843</v>
      </c>
      <c r="D22" s="50" t="s">
        <v>1844</v>
      </c>
      <c r="E22" s="9"/>
      <c r="F22" s="9" t="s">
        <v>394</v>
      </c>
      <c r="G22" s="24">
        <v>57921</v>
      </c>
      <c r="H22" s="29">
        <v>1055.6099999999999</v>
      </c>
      <c r="I22" s="29">
        <v>2.52</v>
      </c>
      <c r="J22" s="12"/>
    </row>
    <row r="23" spans="2:10" x14ac:dyDescent="0.25">
      <c r="B23" s="11" t="s">
        <v>278</v>
      </c>
      <c r="C23" s="53" t="s">
        <v>279</v>
      </c>
      <c r="D23" s="50" t="s">
        <v>280</v>
      </c>
      <c r="E23" s="9"/>
      <c r="F23" s="9" t="s">
        <v>153</v>
      </c>
      <c r="G23" s="24">
        <v>130966</v>
      </c>
      <c r="H23" s="29">
        <v>1048.58</v>
      </c>
      <c r="I23" s="29">
        <v>2.5</v>
      </c>
      <c r="J23" s="12"/>
    </row>
    <row r="24" spans="2:10" x14ac:dyDescent="0.25">
      <c r="B24" s="11" t="s">
        <v>1845</v>
      </c>
      <c r="C24" s="53" t="s">
        <v>1846</v>
      </c>
      <c r="D24" s="50" t="s">
        <v>1847</v>
      </c>
      <c r="E24" s="9"/>
      <c r="F24" s="9" t="s">
        <v>153</v>
      </c>
      <c r="G24" s="24">
        <v>57539</v>
      </c>
      <c r="H24" s="29">
        <v>1041.71</v>
      </c>
      <c r="I24" s="29">
        <v>2.48</v>
      </c>
      <c r="J24" s="12"/>
    </row>
    <row r="25" spans="2:10" x14ac:dyDescent="0.25">
      <c r="B25" s="11" t="s">
        <v>1848</v>
      </c>
      <c r="C25" s="53" t="s">
        <v>740</v>
      </c>
      <c r="D25" s="50" t="s">
        <v>1849</v>
      </c>
      <c r="E25" s="9"/>
      <c r="F25" s="9" t="s">
        <v>48</v>
      </c>
      <c r="G25" s="24">
        <v>91643</v>
      </c>
      <c r="H25" s="29">
        <v>1033</v>
      </c>
      <c r="I25" s="29">
        <v>2.46</v>
      </c>
      <c r="J25" s="12"/>
    </row>
    <row r="26" spans="2:10" x14ac:dyDescent="0.25">
      <c r="B26" s="11" t="s">
        <v>360</v>
      </c>
      <c r="C26" s="53" t="s">
        <v>361</v>
      </c>
      <c r="D26" s="50" t="s">
        <v>362</v>
      </c>
      <c r="E26" s="9"/>
      <c r="F26" s="9" t="s">
        <v>81</v>
      </c>
      <c r="G26" s="24">
        <v>281876</v>
      </c>
      <c r="H26" s="29">
        <v>1014.47</v>
      </c>
      <c r="I26" s="29">
        <v>2.42</v>
      </c>
      <c r="J26" s="12"/>
    </row>
    <row r="27" spans="2:10" x14ac:dyDescent="0.25">
      <c r="B27" s="11" t="s">
        <v>496</v>
      </c>
      <c r="C27" s="53" t="s">
        <v>497</v>
      </c>
      <c r="D27" s="50" t="s">
        <v>498</v>
      </c>
      <c r="E27" s="9"/>
      <c r="F27" s="9" t="s">
        <v>48</v>
      </c>
      <c r="G27" s="24">
        <v>27958</v>
      </c>
      <c r="H27" s="29">
        <v>996.52</v>
      </c>
      <c r="I27" s="29">
        <v>2.37</v>
      </c>
      <c r="J27" s="12"/>
    </row>
    <row r="28" spans="2:10" x14ac:dyDescent="0.25">
      <c r="B28" s="11" t="s">
        <v>1850</v>
      </c>
      <c r="C28" s="53" t="s">
        <v>1851</v>
      </c>
      <c r="D28" s="50" t="s">
        <v>1852</v>
      </c>
      <c r="E28" s="9"/>
      <c r="F28" s="9" t="s">
        <v>81</v>
      </c>
      <c r="G28" s="24">
        <v>162617</v>
      </c>
      <c r="H28" s="29">
        <v>985.87</v>
      </c>
      <c r="I28" s="29">
        <v>2.35</v>
      </c>
      <c r="J28" s="12"/>
    </row>
    <row r="29" spans="2:10" x14ac:dyDescent="0.25">
      <c r="B29" s="11" t="s">
        <v>124</v>
      </c>
      <c r="C29" s="53" t="s">
        <v>125</v>
      </c>
      <c r="D29" s="50" t="s">
        <v>126</v>
      </c>
      <c r="E29" s="9"/>
      <c r="F29" s="9" t="s">
        <v>48</v>
      </c>
      <c r="G29" s="24">
        <v>195953</v>
      </c>
      <c r="H29" s="29">
        <v>984.57</v>
      </c>
      <c r="I29" s="29">
        <v>2.35</v>
      </c>
      <c r="J29" s="12"/>
    </row>
    <row r="30" spans="2:10" x14ac:dyDescent="0.25">
      <c r="B30" s="11" t="s">
        <v>1853</v>
      </c>
      <c r="C30" s="53" t="s">
        <v>1854</v>
      </c>
      <c r="D30" s="50" t="s">
        <v>1855</v>
      </c>
      <c r="E30" s="9"/>
      <c r="F30" s="9" t="s">
        <v>92</v>
      </c>
      <c r="G30" s="24">
        <v>136630</v>
      </c>
      <c r="H30" s="29">
        <v>911.94</v>
      </c>
      <c r="I30" s="29">
        <v>2.17</v>
      </c>
      <c r="J30" s="12"/>
    </row>
    <row r="31" spans="2:10" x14ac:dyDescent="0.25">
      <c r="B31" s="11" t="s">
        <v>1856</v>
      </c>
      <c r="C31" s="53" t="s">
        <v>1857</v>
      </c>
      <c r="D31" s="50" t="s">
        <v>1858</v>
      </c>
      <c r="E31" s="9"/>
      <c r="F31" s="9" t="s">
        <v>113</v>
      </c>
      <c r="G31" s="24">
        <v>149669</v>
      </c>
      <c r="H31" s="29">
        <v>866.58</v>
      </c>
      <c r="I31" s="29">
        <v>2.06</v>
      </c>
      <c r="J31" s="12"/>
    </row>
    <row r="32" spans="2:10" x14ac:dyDescent="0.25">
      <c r="B32" s="11" t="s">
        <v>388</v>
      </c>
      <c r="C32" s="53" t="s">
        <v>389</v>
      </c>
      <c r="D32" s="50" t="s">
        <v>390</v>
      </c>
      <c r="E32" s="9"/>
      <c r="F32" s="9" t="s">
        <v>213</v>
      </c>
      <c r="G32" s="24">
        <v>655052</v>
      </c>
      <c r="H32" s="29">
        <v>848.62</v>
      </c>
      <c r="I32" s="29">
        <v>2.02</v>
      </c>
      <c r="J32" s="12"/>
    </row>
    <row r="33" spans="2:10" x14ac:dyDescent="0.25">
      <c r="B33" s="11" t="s">
        <v>310</v>
      </c>
      <c r="C33" s="53" t="s">
        <v>311</v>
      </c>
      <c r="D33" s="50" t="s">
        <v>312</v>
      </c>
      <c r="E33" s="9"/>
      <c r="F33" s="9" t="s">
        <v>96</v>
      </c>
      <c r="G33" s="24">
        <v>401031</v>
      </c>
      <c r="H33" s="29">
        <v>820.71</v>
      </c>
      <c r="I33" s="29">
        <v>1.96</v>
      </c>
      <c r="J33" s="12"/>
    </row>
    <row r="34" spans="2:10" x14ac:dyDescent="0.25">
      <c r="B34" s="11" t="s">
        <v>451</v>
      </c>
      <c r="C34" s="53" t="s">
        <v>452</v>
      </c>
      <c r="D34" s="50" t="s">
        <v>453</v>
      </c>
      <c r="E34" s="9"/>
      <c r="F34" s="9" t="s">
        <v>81</v>
      </c>
      <c r="G34" s="24">
        <v>60628</v>
      </c>
      <c r="H34" s="29">
        <v>762.46</v>
      </c>
      <c r="I34" s="29">
        <v>1.82</v>
      </c>
      <c r="J34" s="12"/>
    </row>
    <row r="35" spans="2:10" x14ac:dyDescent="0.25">
      <c r="B35" s="11" t="s">
        <v>110</v>
      </c>
      <c r="C35" s="53" t="s">
        <v>111</v>
      </c>
      <c r="D35" s="50" t="s">
        <v>112</v>
      </c>
      <c r="E35" s="9"/>
      <c r="F35" s="9" t="s">
        <v>113</v>
      </c>
      <c r="G35" s="24">
        <v>52496</v>
      </c>
      <c r="H35" s="29">
        <v>758.15</v>
      </c>
      <c r="I35" s="29">
        <v>1.81</v>
      </c>
      <c r="J35" s="12"/>
    </row>
    <row r="36" spans="2:10" x14ac:dyDescent="0.25">
      <c r="B36" s="11" t="s">
        <v>1859</v>
      </c>
      <c r="C36" s="53" t="s">
        <v>1860</v>
      </c>
      <c r="D36" s="50" t="s">
        <v>1861</v>
      </c>
      <c r="E36" s="9"/>
      <c r="F36" s="9" t="s">
        <v>213</v>
      </c>
      <c r="G36" s="24">
        <v>4670</v>
      </c>
      <c r="H36" s="29">
        <v>753.86</v>
      </c>
      <c r="I36" s="29">
        <v>1.8</v>
      </c>
      <c r="J36" s="12"/>
    </row>
    <row r="37" spans="2:10" x14ac:dyDescent="0.25">
      <c r="B37" s="11" t="s">
        <v>1779</v>
      </c>
      <c r="C37" s="53" t="s">
        <v>1780</v>
      </c>
      <c r="D37" s="50" t="s">
        <v>1781</v>
      </c>
      <c r="E37" s="9"/>
      <c r="F37" s="9" t="s">
        <v>259</v>
      </c>
      <c r="G37" s="24">
        <v>337800</v>
      </c>
      <c r="H37" s="29">
        <v>742.15</v>
      </c>
      <c r="I37" s="29">
        <v>1.77</v>
      </c>
      <c r="J37" s="12"/>
    </row>
    <row r="38" spans="2:10" x14ac:dyDescent="0.25">
      <c r="B38" s="11" t="s">
        <v>1862</v>
      </c>
      <c r="C38" s="53" t="s">
        <v>1863</v>
      </c>
      <c r="D38" s="50" t="s">
        <v>1864</v>
      </c>
      <c r="E38" s="9"/>
      <c r="F38" s="9" t="s">
        <v>227</v>
      </c>
      <c r="G38" s="24">
        <v>48610</v>
      </c>
      <c r="H38" s="29">
        <v>714.66</v>
      </c>
      <c r="I38" s="29">
        <v>1.7</v>
      </c>
      <c r="J38" s="12"/>
    </row>
    <row r="39" spans="2:10" x14ac:dyDescent="0.25">
      <c r="B39" s="11" t="s">
        <v>93</v>
      </c>
      <c r="C39" s="53" t="s">
        <v>94</v>
      </c>
      <c r="D39" s="50" t="s">
        <v>95</v>
      </c>
      <c r="E39" s="9"/>
      <c r="F39" s="9" t="s">
        <v>96</v>
      </c>
      <c r="G39" s="24">
        <v>46135</v>
      </c>
      <c r="H39" s="29">
        <v>702.24</v>
      </c>
      <c r="I39" s="29">
        <v>1.67</v>
      </c>
      <c r="J39" s="12"/>
    </row>
    <row r="40" spans="2:10" x14ac:dyDescent="0.25">
      <c r="B40" s="11" t="s">
        <v>953</v>
      </c>
      <c r="C40" s="53" t="s">
        <v>954</v>
      </c>
      <c r="D40" s="50" t="s">
        <v>955</v>
      </c>
      <c r="E40" s="9"/>
      <c r="F40" s="9" t="s">
        <v>773</v>
      </c>
      <c r="G40" s="24">
        <v>3167</v>
      </c>
      <c r="H40" s="29">
        <v>698.29</v>
      </c>
      <c r="I40" s="29">
        <v>1.66</v>
      </c>
      <c r="J40" s="12"/>
    </row>
    <row r="41" spans="2:10" x14ac:dyDescent="0.25">
      <c r="B41" s="11" t="s">
        <v>1865</v>
      </c>
      <c r="C41" s="53" t="s">
        <v>1866</v>
      </c>
      <c r="D41" s="50" t="s">
        <v>1867</v>
      </c>
      <c r="E41" s="9"/>
      <c r="F41" s="9" t="s">
        <v>48</v>
      </c>
      <c r="G41" s="24">
        <v>19737</v>
      </c>
      <c r="H41" s="29">
        <v>698.09</v>
      </c>
      <c r="I41" s="29">
        <v>1.66</v>
      </c>
      <c r="J41" s="12"/>
    </row>
    <row r="42" spans="2:10" x14ac:dyDescent="0.25">
      <c r="B42" s="11" t="s">
        <v>874</v>
      </c>
      <c r="C42" s="53" t="s">
        <v>875</v>
      </c>
      <c r="D42" s="50" t="s">
        <v>876</v>
      </c>
      <c r="E42" s="9"/>
      <c r="F42" s="9" t="s">
        <v>153</v>
      </c>
      <c r="G42" s="24">
        <v>153519</v>
      </c>
      <c r="H42" s="29">
        <v>690.68</v>
      </c>
      <c r="I42" s="29">
        <v>1.65</v>
      </c>
      <c r="J42" s="12"/>
    </row>
    <row r="43" spans="2:10" x14ac:dyDescent="0.25">
      <c r="B43" s="11" t="s">
        <v>886</v>
      </c>
      <c r="C43" s="53" t="s">
        <v>609</v>
      </c>
      <c r="D43" s="50" t="s">
        <v>887</v>
      </c>
      <c r="E43" s="9"/>
      <c r="F43" s="9" t="s">
        <v>40</v>
      </c>
      <c r="G43" s="24">
        <v>650927</v>
      </c>
      <c r="H43" s="29">
        <v>682.82</v>
      </c>
      <c r="I43" s="29">
        <v>1.63</v>
      </c>
      <c r="J43" s="12"/>
    </row>
    <row r="44" spans="2:10" x14ac:dyDescent="0.25">
      <c r="B44" s="11" t="s">
        <v>1868</v>
      </c>
      <c r="C44" s="53" t="s">
        <v>1869</v>
      </c>
      <c r="D44" s="50" t="s">
        <v>1870</v>
      </c>
      <c r="E44" s="9"/>
      <c r="F44" s="9" t="s">
        <v>153</v>
      </c>
      <c r="G44" s="24">
        <v>242354</v>
      </c>
      <c r="H44" s="29">
        <v>682.59</v>
      </c>
      <c r="I44" s="29">
        <v>1.63</v>
      </c>
      <c r="J44" s="12"/>
    </row>
    <row r="45" spans="2:10" x14ac:dyDescent="0.25">
      <c r="B45" s="11" t="s">
        <v>1871</v>
      </c>
      <c r="C45" s="53" t="s">
        <v>571</v>
      </c>
      <c r="D45" s="50" t="s">
        <v>1872</v>
      </c>
      <c r="E45" s="9"/>
      <c r="F45" s="9" t="s">
        <v>48</v>
      </c>
      <c r="G45" s="24">
        <v>590864</v>
      </c>
      <c r="H45" s="29">
        <v>676.54</v>
      </c>
      <c r="I45" s="29">
        <v>1.61</v>
      </c>
      <c r="J45" s="12"/>
    </row>
    <row r="46" spans="2:10" x14ac:dyDescent="0.25">
      <c r="B46" s="11" t="s">
        <v>1873</v>
      </c>
      <c r="C46" s="53" t="s">
        <v>1874</v>
      </c>
      <c r="D46" s="50" t="s">
        <v>1875</v>
      </c>
      <c r="E46" s="9"/>
      <c r="F46" s="9" t="s">
        <v>81</v>
      </c>
      <c r="G46" s="24">
        <v>132525</v>
      </c>
      <c r="H46" s="29">
        <v>658.05</v>
      </c>
      <c r="I46" s="29">
        <v>1.57</v>
      </c>
      <c r="J46" s="12"/>
    </row>
    <row r="47" spans="2:10" x14ac:dyDescent="0.25">
      <c r="B47" s="11" t="s">
        <v>1876</v>
      </c>
      <c r="C47" s="53" t="s">
        <v>1283</v>
      </c>
      <c r="D47" s="50" t="s">
        <v>1877</v>
      </c>
      <c r="E47" s="9"/>
      <c r="F47" s="9" t="s">
        <v>100</v>
      </c>
      <c r="G47" s="24">
        <v>785177</v>
      </c>
      <c r="H47" s="29">
        <v>621.47</v>
      </c>
      <c r="I47" s="29">
        <v>1.48</v>
      </c>
      <c r="J47" s="12"/>
    </row>
    <row r="48" spans="2:10" x14ac:dyDescent="0.25">
      <c r="B48" s="11" t="s">
        <v>403</v>
      </c>
      <c r="C48" s="53" t="s">
        <v>404</v>
      </c>
      <c r="D48" s="50" t="s">
        <v>405</v>
      </c>
      <c r="E48" s="9"/>
      <c r="F48" s="9" t="s">
        <v>81</v>
      </c>
      <c r="G48" s="24">
        <v>5139</v>
      </c>
      <c r="H48" s="29">
        <v>585.85</v>
      </c>
      <c r="I48" s="29">
        <v>1.4</v>
      </c>
      <c r="J48" s="12"/>
    </row>
    <row r="49" spans="2:10" x14ac:dyDescent="0.25">
      <c r="B49" s="11" t="s">
        <v>1878</v>
      </c>
      <c r="C49" s="53" t="s">
        <v>612</v>
      </c>
      <c r="D49" s="50" t="s">
        <v>1879</v>
      </c>
      <c r="E49" s="9"/>
      <c r="F49" s="9" t="s">
        <v>48</v>
      </c>
      <c r="G49" s="24">
        <v>182053</v>
      </c>
      <c r="H49" s="29">
        <v>528.86</v>
      </c>
      <c r="I49" s="29">
        <v>1.26</v>
      </c>
      <c r="J49" s="12"/>
    </row>
    <row r="50" spans="2:10" x14ac:dyDescent="0.25">
      <c r="B50" s="11" t="s">
        <v>1798</v>
      </c>
      <c r="C50" s="53" t="s">
        <v>1799</v>
      </c>
      <c r="D50" s="50" t="s">
        <v>1800</v>
      </c>
      <c r="E50" s="9"/>
      <c r="F50" s="9" t="s">
        <v>916</v>
      </c>
      <c r="G50" s="24">
        <v>467976</v>
      </c>
      <c r="H50" s="29">
        <v>479.91</v>
      </c>
      <c r="I50" s="29">
        <v>1.1399999999999999</v>
      </c>
      <c r="J50" s="12"/>
    </row>
    <row r="51" spans="2:10" x14ac:dyDescent="0.25">
      <c r="B51" s="11" t="s">
        <v>1883</v>
      </c>
      <c r="C51" s="53" t="s">
        <v>1167</v>
      </c>
      <c r="D51" s="50" t="s">
        <v>1884</v>
      </c>
      <c r="E51" s="9"/>
      <c r="F51" s="9" t="s">
        <v>48</v>
      </c>
      <c r="G51" s="24">
        <v>338515</v>
      </c>
      <c r="H51" s="29">
        <v>407.4</v>
      </c>
      <c r="I51" s="29">
        <v>0.97</v>
      </c>
      <c r="J51" s="12"/>
    </row>
    <row r="52" spans="2:10" x14ac:dyDescent="0.25">
      <c r="B52" s="11" t="s">
        <v>457</v>
      </c>
      <c r="C52" s="53" t="s">
        <v>458</v>
      </c>
      <c r="D52" s="50" t="s">
        <v>459</v>
      </c>
      <c r="E52" s="9"/>
      <c r="F52" s="9" t="s">
        <v>58</v>
      </c>
      <c r="G52" s="24">
        <v>12652</v>
      </c>
      <c r="H52" s="29">
        <v>370.86</v>
      </c>
      <c r="I52" s="29">
        <v>0.88</v>
      </c>
      <c r="J52" s="12"/>
    </row>
    <row r="53" spans="2:10" x14ac:dyDescent="0.25">
      <c r="B53" s="11" t="s">
        <v>373</v>
      </c>
      <c r="C53" s="53" t="s">
        <v>374</v>
      </c>
      <c r="D53" s="50" t="s">
        <v>375</v>
      </c>
      <c r="E53" s="9"/>
      <c r="F53" s="9" t="s">
        <v>40</v>
      </c>
      <c r="G53" s="24">
        <v>551908</v>
      </c>
      <c r="H53" s="29">
        <v>362.05</v>
      </c>
      <c r="I53" s="29">
        <v>0.86</v>
      </c>
      <c r="J53" s="12"/>
    </row>
    <row r="54" spans="2:10" x14ac:dyDescent="0.25">
      <c r="B54" s="11" t="s">
        <v>1885</v>
      </c>
      <c r="C54" s="53" t="s">
        <v>1886</v>
      </c>
      <c r="D54" s="50" t="s">
        <v>1887</v>
      </c>
      <c r="E54" s="9"/>
      <c r="F54" s="9" t="s">
        <v>153</v>
      </c>
      <c r="G54" s="24">
        <v>139719</v>
      </c>
      <c r="H54" s="29">
        <v>355.1</v>
      </c>
      <c r="I54" s="29">
        <v>0.85</v>
      </c>
      <c r="J54" s="12"/>
    </row>
    <row r="55" spans="2:10" x14ac:dyDescent="0.25">
      <c r="B55" s="11" t="s">
        <v>1888</v>
      </c>
      <c r="C55" s="53" t="s">
        <v>1889</v>
      </c>
      <c r="D55" s="50" t="s">
        <v>1890</v>
      </c>
      <c r="E55" s="9"/>
      <c r="F55" s="9" t="s">
        <v>48</v>
      </c>
      <c r="G55" s="24">
        <v>134083</v>
      </c>
      <c r="H55" s="29">
        <v>349.29</v>
      </c>
      <c r="I55" s="29">
        <v>0.83</v>
      </c>
      <c r="J55" s="12"/>
    </row>
    <row r="56" spans="2:10" x14ac:dyDescent="0.25">
      <c r="B56" s="11" t="s">
        <v>334</v>
      </c>
      <c r="C56" s="53" t="s">
        <v>335</v>
      </c>
      <c r="D56" s="50" t="s">
        <v>336</v>
      </c>
      <c r="E56" s="9"/>
      <c r="F56" s="9" t="s">
        <v>217</v>
      </c>
      <c r="G56" s="24">
        <v>1261146</v>
      </c>
      <c r="H56" s="29">
        <v>300.14999999999998</v>
      </c>
      <c r="I56" s="29">
        <v>0.72</v>
      </c>
      <c r="J56" s="12"/>
    </row>
    <row r="57" spans="2:10" x14ac:dyDescent="0.25">
      <c r="B57" s="11" t="s">
        <v>1891</v>
      </c>
      <c r="C57" s="53" t="s">
        <v>1892</v>
      </c>
      <c r="D57" s="50" t="s">
        <v>1893</v>
      </c>
      <c r="E57" s="9"/>
      <c r="F57" s="9" t="s">
        <v>136</v>
      </c>
      <c r="G57" s="24">
        <v>138385</v>
      </c>
      <c r="H57" s="29">
        <v>298.01</v>
      </c>
      <c r="I57" s="29">
        <v>0.71</v>
      </c>
      <c r="J57" s="12"/>
    </row>
    <row r="58" spans="2:10" x14ac:dyDescent="0.25">
      <c r="B58" s="11" t="s">
        <v>1894</v>
      </c>
      <c r="C58" s="53" t="s">
        <v>1895</v>
      </c>
      <c r="D58" s="50" t="s">
        <v>1896</v>
      </c>
      <c r="E58" s="9"/>
      <c r="F58" s="9" t="s">
        <v>85</v>
      </c>
      <c r="G58" s="24">
        <v>4078267</v>
      </c>
      <c r="H58" s="29">
        <v>279.36</v>
      </c>
      <c r="I58" s="29">
        <v>0.67</v>
      </c>
      <c r="J58" s="12"/>
    </row>
    <row r="59" spans="2:10" x14ac:dyDescent="0.25">
      <c r="B59" s="11" t="s">
        <v>331</v>
      </c>
      <c r="C59" s="53" t="s">
        <v>332</v>
      </c>
      <c r="D59" s="50" t="s">
        <v>333</v>
      </c>
      <c r="E59" s="9"/>
      <c r="F59" s="9" t="s">
        <v>48</v>
      </c>
      <c r="G59" s="24">
        <v>134941</v>
      </c>
      <c r="H59" s="29">
        <v>200.18</v>
      </c>
      <c r="I59" s="29">
        <v>0.48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41965.53</v>
      </c>
      <c r="I60" s="30">
        <v>100.01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5</v>
      </c>
      <c r="D66" s="50"/>
      <c r="E66" s="9"/>
      <c r="F66" s="9"/>
      <c r="G66" s="24"/>
      <c r="H66" s="29"/>
      <c r="I66" s="29"/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11</v>
      </c>
      <c r="D78" s="50"/>
      <c r="E78" s="9"/>
      <c r="F78" s="9"/>
      <c r="G78" s="24"/>
      <c r="H78" s="29"/>
      <c r="I78" s="29"/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13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14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17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18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19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20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21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C97" s="55" t="s">
        <v>22</v>
      </c>
      <c r="D97" s="50"/>
      <c r="E97" s="9"/>
      <c r="F97" s="9"/>
      <c r="G97" s="24"/>
      <c r="H97" s="29"/>
      <c r="I97" s="29"/>
      <c r="J97" s="12"/>
    </row>
    <row r="98" spans="1:10" x14ac:dyDescent="0.25">
      <c r="B98" s="11" t="s">
        <v>174</v>
      </c>
      <c r="C98" s="53" t="s">
        <v>175</v>
      </c>
      <c r="D98" s="50"/>
      <c r="E98" s="9"/>
      <c r="F98" s="9"/>
      <c r="G98" s="24"/>
      <c r="H98" s="29">
        <v>386.92</v>
      </c>
      <c r="I98" s="29">
        <v>0.92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386.92</v>
      </c>
      <c r="I99" s="30">
        <v>0.92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A101" s="15"/>
      <c r="B101" s="33"/>
      <c r="C101" s="54" t="s">
        <v>23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7" t="s">
        <v>3687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B103" s="11"/>
      <c r="C103" s="53" t="s">
        <v>176</v>
      </c>
      <c r="D103" s="50"/>
      <c r="E103" s="9"/>
      <c r="F103" s="9"/>
      <c r="G103" s="24"/>
      <c r="H103" s="29">
        <v>-383.09</v>
      </c>
      <c r="I103" s="29">
        <v>-0.93</v>
      </c>
      <c r="J103" s="12"/>
    </row>
    <row r="104" spans="1:10" x14ac:dyDescent="0.25">
      <c r="C104" s="56" t="s">
        <v>161</v>
      </c>
      <c r="D104" s="50"/>
      <c r="E104" s="9"/>
      <c r="F104" s="9"/>
      <c r="G104" s="24"/>
      <c r="H104" s="30">
        <v>-383.09</v>
      </c>
      <c r="I104" s="30">
        <v>-0.93</v>
      </c>
      <c r="J104" s="12"/>
    </row>
    <row r="105" spans="1:10" x14ac:dyDescent="0.25">
      <c r="C105" s="53"/>
      <c r="D105" s="50"/>
      <c r="E105" s="9"/>
      <c r="F105" s="9"/>
      <c r="G105" s="24"/>
      <c r="H105" s="29"/>
      <c r="I105" s="29"/>
      <c r="J105" s="12"/>
    </row>
    <row r="106" spans="1:10" x14ac:dyDescent="0.25">
      <c r="C106" s="58" t="s">
        <v>177</v>
      </c>
      <c r="D106" s="51"/>
      <c r="E106" s="6"/>
      <c r="F106" s="7"/>
      <c r="G106" s="25"/>
      <c r="H106" s="31">
        <v>41969.36</v>
      </c>
      <c r="I106" s="31">
        <f>SUMIFS(I:I,C:C,"Total")</f>
        <v>100</v>
      </c>
      <c r="J106" s="8"/>
    </row>
    <row r="109" spans="1:10" x14ac:dyDescent="0.25">
      <c r="C109" s="1" t="s">
        <v>178</v>
      </c>
    </row>
    <row r="110" spans="1:10" x14ac:dyDescent="0.25">
      <c r="C110" s="2" t="s">
        <v>179</v>
      </c>
    </row>
    <row r="111" spans="1:10" x14ac:dyDescent="0.25">
      <c r="C111" s="2" t="s">
        <v>180</v>
      </c>
    </row>
    <row r="112" spans="1:10" x14ac:dyDescent="0.25">
      <c r="C11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2436</v>
      </c>
      <c r="J2" s="34" t="s">
        <v>3592</v>
      </c>
    </row>
    <row r="3" spans="1:10" ht="16.5" x14ac:dyDescent="0.3">
      <c r="C3" s="1" t="s">
        <v>26</v>
      </c>
      <c r="D3" s="26" t="s">
        <v>2437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10009046</v>
      </c>
      <c r="H10" s="29">
        <v>127610.33</v>
      </c>
      <c r="I10" s="29">
        <v>30.54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16001770</v>
      </c>
      <c r="H11" s="29">
        <v>82025.070000000007</v>
      </c>
      <c r="I11" s="29">
        <v>19.63</v>
      </c>
      <c r="J11" s="12"/>
    </row>
    <row r="12" spans="1:10" x14ac:dyDescent="0.25">
      <c r="B12" s="11" t="s">
        <v>52</v>
      </c>
      <c r="C12" s="53" t="s">
        <v>53</v>
      </c>
      <c r="D12" s="50" t="s">
        <v>54</v>
      </c>
      <c r="E12" s="9"/>
      <c r="F12" s="9" t="s">
        <v>40</v>
      </c>
      <c r="G12" s="24">
        <v>3312458</v>
      </c>
      <c r="H12" s="29">
        <v>53502.82</v>
      </c>
      <c r="I12" s="29">
        <v>12.81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7035587</v>
      </c>
      <c r="H13" s="29">
        <v>51996.51</v>
      </c>
      <c r="I13" s="29">
        <v>12.45</v>
      </c>
      <c r="J13" s="12"/>
    </row>
    <row r="14" spans="1:10" x14ac:dyDescent="0.25">
      <c r="B14" s="11" t="s">
        <v>69</v>
      </c>
      <c r="C14" s="53" t="s">
        <v>70</v>
      </c>
      <c r="D14" s="50" t="s">
        <v>71</v>
      </c>
      <c r="E14" s="9"/>
      <c r="F14" s="9" t="s">
        <v>40</v>
      </c>
      <c r="G14" s="24">
        <v>13077195</v>
      </c>
      <c r="H14" s="29">
        <v>44704.39</v>
      </c>
      <c r="I14" s="29">
        <v>10.7</v>
      </c>
      <c r="J14" s="12"/>
    </row>
    <row r="15" spans="1:10" x14ac:dyDescent="0.25">
      <c r="B15" s="11" t="s">
        <v>897</v>
      </c>
      <c r="C15" s="53" t="s">
        <v>898</v>
      </c>
      <c r="D15" s="50" t="s">
        <v>899</v>
      </c>
      <c r="E15" s="9"/>
      <c r="F15" s="9" t="s">
        <v>40</v>
      </c>
      <c r="G15" s="24">
        <v>2054427</v>
      </c>
      <c r="H15" s="29">
        <v>32236.01</v>
      </c>
      <c r="I15" s="29">
        <v>7.72</v>
      </c>
      <c r="J15" s="12"/>
    </row>
    <row r="16" spans="1:10" x14ac:dyDescent="0.25">
      <c r="B16" s="11" t="s">
        <v>266</v>
      </c>
      <c r="C16" s="53" t="s">
        <v>267</v>
      </c>
      <c r="D16" s="50" t="s">
        <v>268</v>
      </c>
      <c r="E16" s="9"/>
      <c r="F16" s="9" t="s">
        <v>40</v>
      </c>
      <c r="G16" s="24">
        <v>6778124</v>
      </c>
      <c r="H16" s="29">
        <v>6025.75</v>
      </c>
      <c r="I16" s="29">
        <v>1.44</v>
      </c>
      <c r="J16" s="12"/>
    </row>
    <row r="17" spans="2:10" x14ac:dyDescent="0.25">
      <c r="B17" s="11" t="s">
        <v>1756</v>
      </c>
      <c r="C17" s="53" t="s">
        <v>1757</v>
      </c>
      <c r="D17" s="50" t="s">
        <v>1758</v>
      </c>
      <c r="E17" s="9"/>
      <c r="F17" s="9" t="s">
        <v>40</v>
      </c>
      <c r="G17" s="24">
        <v>1422690</v>
      </c>
      <c r="H17" s="29">
        <v>5322.99</v>
      </c>
      <c r="I17" s="29">
        <v>1.27</v>
      </c>
      <c r="J17" s="12"/>
    </row>
    <row r="18" spans="2:10" x14ac:dyDescent="0.25">
      <c r="B18" s="11" t="s">
        <v>933</v>
      </c>
      <c r="C18" s="53" t="s">
        <v>934</v>
      </c>
      <c r="D18" s="50" t="s">
        <v>935</v>
      </c>
      <c r="E18" s="9"/>
      <c r="F18" s="9" t="s">
        <v>40</v>
      </c>
      <c r="G18" s="24">
        <v>7126283</v>
      </c>
      <c r="H18" s="29">
        <v>4867.25</v>
      </c>
      <c r="I18" s="29">
        <v>1.1599999999999999</v>
      </c>
      <c r="J18" s="12"/>
    </row>
    <row r="19" spans="2:10" x14ac:dyDescent="0.25">
      <c r="B19" s="11" t="s">
        <v>886</v>
      </c>
      <c r="C19" s="53" t="s">
        <v>609</v>
      </c>
      <c r="D19" s="50" t="s">
        <v>887</v>
      </c>
      <c r="E19" s="9"/>
      <c r="F19" s="9" t="s">
        <v>40</v>
      </c>
      <c r="G19" s="24">
        <v>4063638</v>
      </c>
      <c r="H19" s="29">
        <v>4262.76</v>
      </c>
      <c r="I19" s="29">
        <v>1.02</v>
      </c>
      <c r="J19" s="12"/>
    </row>
    <row r="20" spans="2:10" x14ac:dyDescent="0.25">
      <c r="B20" s="11" t="s">
        <v>2438</v>
      </c>
      <c r="C20" s="53" t="s">
        <v>2270</v>
      </c>
      <c r="D20" s="50" t="s">
        <v>2439</v>
      </c>
      <c r="E20" s="9"/>
      <c r="F20" s="9" t="s">
        <v>40</v>
      </c>
      <c r="G20" s="24">
        <v>6356230</v>
      </c>
      <c r="H20" s="29">
        <v>2977.89</v>
      </c>
      <c r="I20" s="29">
        <v>0.71</v>
      </c>
      <c r="J20" s="12"/>
    </row>
    <row r="21" spans="2:10" x14ac:dyDescent="0.25">
      <c r="B21" s="11" t="s">
        <v>373</v>
      </c>
      <c r="C21" s="53" t="s">
        <v>374</v>
      </c>
      <c r="D21" s="50" t="s">
        <v>375</v>
      </c>
      <c r="E21" s="9"/>
      <c r="F21" s="9" t="s">
        <v>40</v>
      </c>
      <c r="G21" s="24">
        <v>3443257</v>
      </c>
      <c r="H21" s="29">
        <v>2258.7800000000002</v>
      </c>
      <c r="I21" s="29">
        <v>0.54</v>
      </c>
      <c r="J21" s="12"/>
    </row>
    <row r="22" spans="2:10" x14ac:dyDescent="0.25">
      <c r="C22" s="56" t="s">
        <v>161</v>
      </c>
      <c r="D22" s="50"/>
      <c r="E22" s="9"/>
      <c r="F22" s="9"/>
      <c r="G22" s="24"/>
      <c r="H22" s="30">
        <v>417790.55</v>
      </c>
      <c r="I22" s="30">
        <v>99.99</v>
      </c>
      <c r="J22" s="12"/>
    </row>
    <row r="23" spans="2:10" x14ac:dyDescent="0.25">
      <c r="C23" s="53"/>
      <c r="D23" s="50"/>
      <c r="E23" s="9"/>
      <c r="F23" s="9"/>
      <c r="G23" s="24"/>
      <c r="H23" s="29"/>
      <c r="I23" s="29"/>
      <c r="J23" s="12"/>
    </row>
    <row r="24" spans="2:10" x14ac:dyDescent="0.25">
      <c r="C24" s="56" t="s">
        <v>3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2:10" x14ac:dyDescent="0.25">
      <c r="C25" s="53"/>
      <c r="D25" s="50"/>
      <c r="E25" s="9"/>
      <c r="F25" s="9"/>
      <c r="G25" s="24"/>
      <c r="H25" s="29"/>
      <c r="I25" s="29"/>
      <c r="J25" s="12"/>
    </row>
    <row r="26" spans="2:10" x14ac:dyDescent="0.25">
      <c r="C26" s="56" t="s">
        <v>4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2:10" x14ac:dyDescent="0.25">
      <c r="C27" s="53"/>
      <c r="D27" s="50"/>
      <c r="E27" s="9"/>
      <c r="F27" s="9"/>
      <c r="G27" s="24"/>
      <c r="H27" s="29"/>
      <c r="I27" s="29"/>
      <c r="J27" s="12"/>
    </row>
    <row r="28" spans="2:10" x14ac:dyDescent="0.25">
      <c r="C28" s="56" t="s">
        <v>5</v>
      </c>
      <c r="D28" s="50"/>
      <c r="E28" s="9"/>
      <c r="F28" s="9"/>
      <c r="G28" s="24"/>
      <c r="H28" s="29"/>
      <c r="I28" s="29"/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6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3:10" x14ac:dyDescent="0.25">
      <c r="C33" s="53"/>
      <c r="D33" s="50"/>
      <c r="E33" s="9"/>
      <c r="F33" s="9"/>
      <c r="G33" s="24"/>
      <c r="H33" s="29"/>
      <c r="I33" s="29"/>
      <c r="J33" s="12"/>
    </row>
    <row r="34" spans="3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3:10" x14ac:dyDescent="0.25">
      <c r="C35" s="53"/>
      <c r="D35" s="50"/>
      <c r="E35" s="9"/>
      <c r="F35" s="9"/>
      <c r="G35" s="24"/>
      <c r="H35" s="29"/>
      <c r="I35" s="29"/>
      <c r="J35" s="12"/>
    </row>
    <row r="36" spans="3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3:10" x14ac:dyDescent="0.25">
      <c r="C37" s="53"/>
      <c r="D37" s="50"/>
      <c r="E37" s="9"/>
      <c r="F37" s="9"/>
      <c r="G37" s="24"/>
      <c r="H37" s="29"/>
      <c r="I37" s="29"/>
      <c r="J37" s="12"/>
    </row>
    <row r="38" spans="3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3:10" x14ac:dyDescent="0.25">
      <c r="C39" s="53"/>
      <c r="D39" s="50"/>
      <c r="E39" s="9"/>
      <c r="F39" s="9"/>
      <c r="G39" s="24"/>
      <c r="H39" s="29"/>
      <c r="I39" s="29"/>
      <c r="J39" s="12"/>
    </row>
    <row r="40" spans="3:10" x14ac:dyDescent="0.25">
      <c r="C40" s="56" t="s">
        <v>11</v>
      </c>
      <c r="D40" s="50"/>
      <c r="E40" s="9"/>
      <c r="F40" s="9"/>
      <c r="G40" s="24"/>
      <c r="H40" s="29"/>
      <c r="I40" s="29"/>
      <c r="J40" s="12"/>
    </row>
    <row r="41" spans="3:10" x14ac:dyDescent="0.25">
      <c r="C41" s="53"/>
      <c r="D41" s="50"/>
      <c r="E41" s="9"/>
      <c r="F41" s="9"/>
      <c r="G41" s="24"/>
      <c r="H41" s="29"/>
      <c r="I41" s="29"/>
      <c r="J41" s="12"/>
    </row>
    <row r="42" spans="3:10" x14ac:dyDescent="0.25">
      <c r="C42" s="56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3:10" x14ac:dyDescent="0.25">
      <c r="C43" s="53"/>
      <c r="D43" s="50"/>
      <c r="E43" s="9"/>
      <c r="F43" s="9"/>
      <c r="G43" s="24"/>
      <c r="H43" s="29"/>
      <c r="I43" s="29"/>
      <c r="J43" s="12"/>
    </row>
    <row r="44" spans="3:10" x14ac:dyDescent="0.25">
      <c r="C44" s="56" t="s">
        <v>14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3:10" x14ac:dyDescent="0.25">
      <c r="C45" s="53"/>
      <c r="D45" s="50"/>
      <c r="E45" s="9"/>
      <c r="F45" s="9"/>
      <c r="G45" s="24"/>
      <c r="H45" s="29"/>
      <c r="I45" s="29"/>
      <c r="J45" s="12"/>
    </row>
    <row r="46" spans="3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3:10" x14ac:dyDescent="0.25">
      <c r="C47" s="53"/>
      <c r="D47" s="50"/>
      <c r="E47" s="9"/>
      <c r="F47" s="9"/>
      <c r="G47" s="24"/>
      <c r="H47" s="29"/>
      <c r="I47" s="29"/>
      <c r="J47" s="12"/>
    </row>
    <row r="48" spans="3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85.49</v>
      </c>
      <c r="I60" s="29">
        <v>0.02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85.49</v>
      </c>
      <c r="I61" s="30">
        <v>0.02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-73.98</v>
      </c>
      <c r="I65" s="29">
        <v>-0.01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-73.98</v>
      </c>
      <c r="I66" s="30">
        <v>-0.01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417802.06</v>
      </c>
      <c r="I68" s="31">
        <f>SUMIFS(I:I,C:C,"Total")</f>
        <v>99.999999999999986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J16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2440</v>
      </c>
      <c r="J2" s="34" t="s">
        <v>3592</v>
      </c>
    </row>
    <row r="3" spans="1:10" ht="16.5" x14ac:dyDescent="0.3">
      <c r="C3" s="1" t="s">
        <v>26</v>
      </c>
      <c r="D3" s="26" t="s">
        <v>2441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3171</v>
      </c>
      <c r="H10" s="29">
        <v>40.409999999999997</v>
      </c>
      <c r="I10" s="29">
        <v>9.61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2369</v>
      </c>
      <c r="H11" s="29">
        <v>36.74</v>
      </c>
      <c r="I11" s="29">
        <v>8.74</v>
      </c>
      <c r="J11" s="12"/>
    </row>
    <row r="12" spans="1:10" x14ac:dyDescent="0.25">
      <c r="B12" s="11" t="s">
        <v>72</v>
      </c>
      <c r="C12" s="53" t="s">
        <v>73</v>
      </c>
      <c r="D12" s="50" t="s">
        <v>74</v>
      </c>
      <c r="E12" s="9"/>
      <c r="F12" s="9" t="s">
        <v>48</v>
      </c>
      <c r="G12" s="24">
        <v>1286</v>
      </c>
      <c r="H12" s="29">
        <v>29.53</v>
      </c>
      <c r="I12" s="29">
        <v>7.02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4799</v>
      </c>
      <c r="H13" s="29">
        <v>24.57</v>
      </c>
      <c r="I13" s="29">
        <v>5.84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2795</v>
      </c>
      <c r="H14" s="29">
        <v>19.45</v>
      </c>
      <c r="I14" s="29">
        <v>4.63</v>
      </c>
      <c r="J14" s="12"/>
    </row>
    <row r="15" spans="1:10" x14ac:dyDescent="0.25">
      <c r="B15" s="11" t="s">
        <v>55</v>
      </c>
      <c r="C15" s="53" t="s">
        <v>56</v>
      </c>
      <c r="D15" s="50" t="s">
        <v>57</v>
      </c>
      <c r="E15" s="9"/>
      <c r="F15" s="9" t="s">
        <v>58</v>
      </c>
      <c r="G15" s="24">
        <v>786</v>
      </c>
      <c r="H15" s="29">
        <v>16.13</v>
      </c>
      <c r="I15" s="29">
        <v>3.84</v>
      </c>
      <c r="J15" s="12"/>
    </row>
    <row r="16" spans="1:10" x14ac:dyDescent="0.25">
      <c r="B16" s="11" t="s">
        <v>307</v>
      </c>
      <c r="C16" s="53" t="s">
        <v>308</v>
      </c>
      <c r="D16" s="50" t="s">
        <v>309</v>
      </c>
      <c r="E16" s="9"/>
      <c r="F16" s="9" t="s">
        <v>81</v>
      </c>
      <c r="G16" s="24">
        <v>6377</v>
      </c>
      <c r="H16" s="29">
        <v>15.71</v>
      </c>
      <c r="I16" s="29">
        <v>3.74</v>
      </c>
      <c r="J16" s="12"/>
    </row>
    <row r="17" spans="2:10" x14ac:dyDescent="0.25">
      <c r="B17" s="11" t="s">
        <v>52</v>
      </c>
      <c r="C17" s="53" t="s">
        <v>53</v>
      </c>
      <c r="D17" s="50" t="s">
        <v>54</v>
      </c>
      <c r="E17" s="9"/>
      <c r="F17" s="9" t="s">
        <v>40</v>
      </c>
      <c r="G17" s="24">
        <v>883</v>
      </c>
      <c r="H17" s="29">
        <v>14.26</v>
      </c>
      <c r="I17" s="29">
        <v>3.39</v>
      </c>
      <c r="J17" s="12"/>
    </row>
    <row r="18" spans="2:10" x14ac:dyDescent="0.25">
      <c r="B18" s="11" t="s">
        <v>62</v>
      </c>
      <c r="C18" s="53" t="s">
        <v>63</v>
      </c>
      <c r="D18" s="50" t="s">
        <v>64</v>
      </c>
      <c r="E18" s="9"/>
      <c r="F18" s="9" t="s">
        <v>40</v>
      </c>
      <c r="G18" s="24">
        <v>1708</v>
      </c>
      <c r="H18" s="29">
        <v>12.63</v>
      </c>
      <c r="I18" s="29">
        <v>3</v>
      </c>
      <c r="J18" s="12"/>
    </row>
    <row r="19" spans="2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911</v>
      </c>
      <c r="H19" s="29">
        <v>12.12</v>
      </c>
      <c r="I19" s="29">
        <v>2.88</v>
      </c>
      <c r="J19" s="12"/>
    </row>
    <row r="20" spans="2:10" x14ac:dyDescent="0.25">
      <c r="B20" s="11" t="s">
        <v>154</v>
      </c>
      <c r="C20" s="53" t="s">
        <v>155</v>
      </c>
      <c r="D20" s="50" t="s">
        <v>156</v>
      </c>
      <c r="E20" s="9"/>
      <c r="F20" s="9" t="s">
        <v>81</v>
      </c>
      <c r="G20" s="24">
        <v>534</v>
      </c>
      <c r="H20" s="29">
        <v>10.87</v>
      </c>
      <c r="I20" s="29">
        <v>2.59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2804</v>
      </c>
      <c r="H21" s="29">
        <v>9.59</v>
      </c>
      <c r="I21" s="29">
        <v>2.2799999999999998</v>
      </c>
      <c r="J21" s="12"/>
    </row>
    <row r="22" spans="2:10" x14ac:dyDescent="0.25">
      <c r="B22" s="11" t="s">
        <v>45</v>
      </c>
      <c r="C22" s="53" t="s">
        <v>46</v>
      </c>
      <c r="D22" s="50" t="s">
        <v>47</v>
      </c>
      <c r="E22" s="9"/>
      <c r="F22" s="9" t="s">
        <v>48</v>
      </c>
      <c r="G22" s="24">
        <v>177</v>
      </c>
      <c r="H22" s="29">
        <v>7.21</v>
      </c>
      <c r="I22" s="29">
        <v>1.71</v>
      </c>
      <c r="J22" s="12"/>
    </row>
    <row r="23" spans="2:10" x14ac:dyDescent="0.25">
      <c r="B23" s="11" t="s">
        <v>409</v>
      </c>
      <c r="C23" s="53" t="s">
        <v>410</v>
      </c>
      <c r="D23" s="50" t="s">
        <v>411</v>
      </c>
      <c r="E23" s="9"/>
      <c r="F23" s="9" t="s">
        <v>100</v>
      </c>
      <c r="G23" s="24">
        <v>99</v>
      </c>
      <c r="H23" s="29">
        <v>7.18</v>
      </c>
      <c r="I23" s="29">
        <v>1.71</v>
      </c>
      <c r="J23" s="12"/>
    </row>
    <row r="24" spans="2:10" x14ac:dyDescent="0.25">
      <c r="B24" s="11" t="s">
        <v>897</v>
      </c>
      <c r="C24" s="53" t="s">
        <v>898</v>
      </c>
      <c r="D24" s="50" t="s">
        <v>899</v>
      </c>
      <c r="E24" s="9"/>
      <c r="F24" s="9" t="s">
        <v>40</v>
      </c>
      <c r="G24" s="24">
        <v>451</v>
      </c>
      <c r="H24" s="29">
        <v>7.08</v>
      </c>
      <c r="I24" s="29">
        <v>1.68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1421</v>
      </c>
      <c r="H25" s="29">
        <v>6.29</v>
      </c>
      <c r="I25" s="29">
        <v>1.49</v>
      </c>
      <c r="J25" s="12"/>
    </row>
    <row r="26" spans="2:10" x14ac:dyDescent="0.25">
      <c r="B26" s="11" t="s">
        <v>78</v>
      </c>
      <c r="C26" s="53" t="s">
        <v>79</v>
      </c>
      <c r="D26" s="50" t="s">
        <v>80</v>
      </c>
      <c r="E26" s="9"/>
      <c r="F26" s="9" t="s">
        <v>81</v>
      </c>
      <c r="G26" s="24">
        <v>337</v>
      </c>
      <c r="H26" s="29">
        <v>5.74</v>
      </c>
      <c r="I26" s="29">
        <v>1.37</v>
      </c>
      <c r="J26" s="12"/>
    </row>
    <row r="27" spans="2:10" x14ac:dyDescent="0.25">
      <c r="B27" s="11" t="s">
        <v>141</v>
      </c>
      <c r="C27" s="53" t="s">
        <v>142</v>
      </c>
      <c r="D27" s="50" t="s">
        <v>143</v>
      </c>
      <c r="E27" s="9"/>
      <c r="F27" s="9" t="s">
        <v>58</v>
      </c>
      <c r="G27" s="24">
        <v>406</v>
      </c>
      <c r="H27" s="29">
        <v>4.58</v>
      </c>
      <c r="I27" s="29">
        <v>1.0900000000000001</v>
      </c>
      <c r="J27" s="12"/>
    </row>
    <row r="28" spans="2:10" x14ac:dyDescent="0.25">
      <c r="B28" s="11" t="s">
        <v>900</v>
      </c>
      <c r="C28" s="53" t="s">
        <v>901</v>
      </c>
      <c r="D28" s="50" t="s">
        <v>902</v>
      </c>
      <c r="E28" s="9"/>
      <c r="F28" s="9" t="s">
        <v>48</v>
      </c>
      <c r="G28" s="24">
        <v>45</v>
      </c>
      <c r="H28" s="29">
        <v>4.0999999999999996</v>
      </c>
      <c r="I28" s="29">
        <v>0.97</v>
      </c>
      <c r="J28" s="12"/>
    </row>
    <row r="29" spans="2:10" x14ac:dyDescent="0.25">
      <c r="B29" s="11" t="s">
        <v>400</v>
      </c>
      <c r="C29" s="53" t="s">
        <v>401</v>
      </c>
      <c r="D29" s="50" t="s">
        <v>402</v>
      </c>
      <c r="E29" s="9"/>
      <c r="F29" s="9" t="s">
        <v>81</v>
      </c>
      <c r="G29" s="24">
        <v>27</v>
      </c>
      <c r="H29" s="29">
        <v>3.9</v>
      </c>
      <c r="I29" s="29">
        <v>0.93</v>
      </c>
      <c r="J29" s="12"/>
    </row>
    <row r="30" spans="2:10" x14ac:dyDescent="0.25">
      <c r="B30" s="11" t="s">
        <v>97</v>
      </c>
      <c r="C30" s="53" t="s">
        <v>98</v>
      </c>
      <c r="D30" s="50" t="s">
        <v>99</v>
      </c>
      <c r="E30" s="9"/>
      <c r="F30" s="9" t="s">
        <v>100</v>
      </c>
      <c r="G30" s="24">
        <v>715</v>
      </c>
      <c r="H30" s="29">
        <v>3.79</v>
      </c>
      <c r="I30" s="29">
        <v>0.9</v>
      </c>
      <c r="J30" s="12"/>
    </row>
    <row r="31" spans="2:10" x14ac:dyDescent="0.25">
      <c r="B31" s="11" t="s">
        <v>903</v>
      </c>
      <c r="C31" s="53" t="s">
        <v>904</v>
      </c>
      <c r="D31" s="50" t="s">
        <v>905</v>
      </c>
      <c r="E31" s="9"/>
      <c r="F31" s="9" t="s">
        <v>217</v>
      </c>
      <c r="G31" s="24">
        <v>3183</v>
      </c>
      <c r="H31" s="29">
        <v>3.7</v>
      </c>
      <c r="I31" s="29">
        <v>0.88</v>
      </c>
      <c r="J31" s="12"/>
    </row>
    <row r="32" spans="2:10" x14ac:dyDescent="0.25">
      <c r="B32" s="11" t="s">
        <v>822</v>
      </c>
      <c r="C32" s="53" t="s">
        <v>823</v>
      </c>
      <c r="D32" s="50" t="s">
        <v>824</v>
      </c>
      <c r="E32" s="9"/>
      <c r="F32" s="9" t="s">
        <v>153</v>
      </c>
      <c r="G32" s="24">
        <v>807</v>
      </c>
      <c r="H32" s="29">
        <v>3.63</v>
      </c>
      <c r="I32" s="29">
        <v>0.86</v>
      </c>
      <c r="J32" s="12"/>
    </row>
    <row r="33" spans="2:10" x14ac:dyDescent="0.25">
      <c r="B33" s="11" t="s">
        <v>89</v>
      </c>
      <c r="C33" s="53" t="s">
        <v>90</v>
      </c>
      <c r="D33" s="50" t="s">
        <v>91</v>
      </c>
      <c r="E33" s="9"/>
      <c r="F33" s="9" t="s">
        <v>92</v>
      </c>
      <c r="G33" s="24">
        <v>312</v>
      </c>
      <c r="H33" s="29">
        <v>3.62</v>
      </c>
      <c r="I33" s="29">
        <v>0.86</v>
      </c>
      <c r="J33" s="12"/>
    </row>
    <row r="34" spans="2:10" x14ac:dyDescent="0.25">
      <c r="B34" s="11" t="s">
        <v>101</v>
      </c>
      <c r="C34" s="53" t="s">
        <v>102</v>
      </c>
      <c r="D34" s="50" t="s">
        <v>103</v>
      </c>
      <c r="E34" s="9"/>
      <c r="F34" s="9" t="s">
        <v>96</v>
      </c>
      <c r="G34" s="24">
        <v>84</v>
      </c>
      <c r="H34" s="29">
        <v>3.57</v>
      </c>
      <c r="I34" s="29">
        <v>0.85</v>
      </c>
      <c r="J34" s="12"/>
    </row>
    <row r="35" spans="2:10" x14ac:dyDescent="0.25">
      <c r="B35" s="11" t="s">
        <v>340</v>
      </c>
      <c r="C35" s="53" t="s">
        <v>341</v>
      </c>
      <c r="D35" s="50" t="s">
        <v>342</v>
      </c>
      <c r="E35" s="9"/>
      <c r="F35" s="9" t="s">
        <v>58</v>
      </c>
      <c r="G35" s="24">
        <v>461</v>
      </c>
      <c r="H35" s="29">
        <v>3.51</v>
      </c>
      <c r="I35" s="29">
        <v>0.83</v>
      </c>
      <c r="J35" s="12"/>
    </row>
    <row r="36" spans="2:10" x14ac:dyDescent="0.25">
      <c r="B36" s="11" t="s">
        <v>214</v>
      </c>
      <c r="C36" s="53" t="s">
        <v>215</v>
      </c>
      <c r="D36" s="50" t="s">
        <v>216</v>
      </c>
      <c r="E36" s="9"/>
      <c r="F36" s="9" t="s">
        <v>217</v>
      </c>
      <c r="G36" s="24">
        <v>1761</v>
      </c>
      <c r="H36" s="29">
        <v>3.4</v>
      </c>
      <c r="I36" s="29">
        <v>0.81</v>
      </c>
      <c r="J36" s="12"/>
    </row>
    <row r="37" spans="2:10" x14ac:dyDescent="0.25">
      <c r="B37" s="11" t="s">
        <v>906</v>
      </c>
      <c r="C37" s="53" t="s">
        <v>907</v>
      </c>
      <c r="D37" s="50" t="s">
        <v>908</v>
      </c>
      <c r="E37" s="9"/>
      <c r="F37" s="9" t="s">
        <v>909</v>
      </c>
      <c r="G37" s="24">
        <v>2353</v>
      </c>
      <c r="H37" s="29">
        <v>3.1</v>
      </c>
      <c r="I37" s="29">
        <v>0.74</v>
      </c>
      <c r="J37" s="12"/>
    </row>
    <row r="38" spans="2:10" x14ac:dyDescent="0.25">
      <c r="B38" s="11" t="s">
        <v>910</v>
      </c>
      <c r="C38" s="53" t="s">
        <v>911</v>
      </c>
      <c r="D38" s="50" t="s">
        <v>912</v>
      </c>
      <c r="E38" s="9"/>
      <c r="F38" s="9" t="s">
        <v>100</v>
      </c>
      <c r="G38" s="24">
        <v>97</v>
      </c>
      <c r="H38" s="29">
        <v>3.08</v>
      </c>
      <c r="I38" s="29">
        <v>0.73</v>
      </c>
      <c r="J38" s="12"/>
    </row>
    <row r="39" spans="2:10" x14ac:dyDescent="0.25">
      <c r="B39" s="11" t="s">
        <v>130</v>
      </c>
      <c r="C39" s="53" t="s">
        <v>131</v>
      </c>
      <c r="D39" s="50" t="s">
        <v>132</v>
      </c>
      <c r="E39" s="9"/>
      <c r="F39" s="9" t="s">
        <v>44</v>
      </c>
      <c r="G39" s="24">
        <v>600</v>
      </c>
      <c r="H39" s="29">
        <v>3.07</v>
      </c>
      <c r="I39" s="29">
        <v>0.73</v>
      </c>
      <c r="J39" s="12"/>
    </row>
    <row r="40" spans="2:10" x14ac:dyDescent="0.25">
      <c r="B40" s="11" t="s">
        <v>913</v>
      </c>
      <c r="C40" s="53" t="s">
        <v>914</v>
      </c>
      <c r="D40" s="50" t="s">
        <v>915</v>
      </c>
      <c r="E40" s="9"/>
      <c r="F40" s="9" t="s">
        <v>916</v>
      </c>
      <c r="G40" s="24">
        <v>1347</v>
      </c>
      <c r="H40" s="29">
        <v>2.76</v>
      </c>
      <c r="I40" s="29">
        <v>0.66</v>
      </c>
      <c r="J40" s="12"/>
    </row>
    <row r="41" spans="2:10" x14ac:dyDescent="0.25">
      <c r="B41" s="11" t="s">
        <v>418</v>
      </c>
      <c r="C41" s="53" t="s">
        <v>419</v>
      </c>
      <c r="D41" s="50" t="s">
        <v>420</v>
      </c>
      <c r="E41" s="9"/>
      <c r="F41" s="9" t="s">
        <v>81</v>
      </c>
      <c r="G41" s="24">
        <v>88</v>
      </c>
      <c r="H41" s="29">
        <v>2.69</v>
      </c>
      <c r="I41" s="29">
        <v>0.64</v>
      </c>
      <c r="J41" s="12"/>
    </row>
    <row r="42" spans="2:10" x14ac:dyDescent="0.25">
      <c r="B42" s="11" t="s">
        <v>917</v>
      </c>
      <c r="C42" s="53" t="s">
        <v>918</v>
      </c>
      <c r="D42" s="50" t="s">
        <v>919</v>
      </c>
      <c r="E42" s="9"/>
      <c r="F42" s="9" t="s">
        <v>58</v>
      </c>
      <c r="G42" s="24">
        <v>1111</v>
      </c>
      <c r="H42" s="29">
        <v>2.64</v>
      </c>
      <c r="I42" s="29">
        <v>0.63</v>
      </c>
      <c r="J42" s="12"/>
    </row>
    <row r="43" spans="2:10" x14ac:dyDescent="0.25">
      <c r="B43" s="11" t="s">
        <v>442</v>
      </c>
      <c r="C43" s="53" t="s">
        <v>443</v>
      </c>
      <c r="D43" s="50" t="s">
        <v>444</v>
      </c>
      <c r="E43" s="9"/>
      <c r="F43" s="9" t="s">
        <v>153</v>
      </c>
      <c r="G43" s="24">
        <v>90</v>
      </c>
      <c r="H43" s="29">
        <v>2.62</v>
      </c>
      <c r="I43" s="29">
        <v>0.62</v>
      </c>
      <c r="J43" s="12"/>
    </row>
    <row r="44" spans="2:10" x14ac:dyDescent="0.25">
      <c r="B44" s="11" t="s">
        <v>137</v>
      </c>
      <c r="C44" s="53" t="s">
        <v>138</v>
      </c>
      <c r="D44" s="50" t="s">
        <v>139</v>
      </c>
      <c r="E44" s="9"/>
      <c r="F44" s="9" t="s">
        <v>140</v>
      </c>
      <c r="G44" s="24">
        <v>564</v>
      </c>
      <c r="H44" s="29">
        <v>2.41</v>
      </c>
      <c r="I44" s="29">
        <v>0.56999999999999995</v>
      </c>
      <c r="J44" s="12"/>
    </row>
    <row r="45" spans="2:10" x14ac:dyDescent="0.25">
      <c r="B45" s="11" t="s">
        <v>275</v>
      </c>
      <c r="C45" s="53" t="s">
        <v>276</v>
      </c>
      <c r="D45" s="50" t="s">
        <v>277</v>
      </c>
      <c r="E45" s="9"/>
      <c r="F45" s="9" t="s">
        <v>44</v>
      </c>
      <c r="G45" s="24">
        <v>1831</v>
      </c>
      <c r="H45" s="29">
        <v>2.4</v>
      </c>
      <c r="I45" s="29">
        <v>0.56999999999999995</v>
      </c>
      <c r="J45" s="12"/>
    </row>
    <row r="46" spans="2:10" x14ac:dyDescent="0.25">
      <c r="B46" s="11" t="s">
        <v>144</v>
      </c>
      <c r="C46" s="53" t="s">
        <v>145</v>
      </c>
      <c r="D46" s="50" t="s">
        <v>146</v>
      </c>
      <c r="E46" s="9"/>
      <c r="F46" s="9" t="s">
        <v>100</v>
      </c>
      <c r="G46" s="24">
        <v>97</v>
      </c>
      <c r="H46" s="29">
        <v>2.36</v>
      </c>
      <c r="I46" s="29">
        <v>0.56000000000000005</v>
      </c>
      <c r="J46" s="12"/>
    </row>
    <row r="47" spans="2:10" x14ac:dyDescent="0.25">
      <c r="B47" s="11" t="s">
        <v>920</v>
      </c>
      <c r="C47" s="53" t="s">
        <v>921</v>
      </c>
      <c r="D47" s="50" t="s">
        <v>922</v>
      </c>
      <c r="E47" s="9"/>
      <c r="F47" s="9" t="s">
        <v>194</v>
      </c>
      <c r="G47" s="24">
        <v>410</v>
      </c>
      <c r="H47" s="29">
        <v>2.35</v>
      </c>
      <c r="I47" s="29">
        <v>0.56000000000000005</v>
      </c>
      <c r="J47" s="12"/>
    </row>
    <row r="48" spans="2:10" x14ac:dyDescent="0.25">
      <c r="B48" s="11" t="s">
        <v>923</v>
      </c>
      <c r="C48" s="53" t="s">
        <v>924</v>
      </c>
      <c r="D48" s="50" t="s">
        <v>925</v>
      </c>
      <c r="E48" s="9"/>
      <c r="F48" s="9" t="s">
        <v>96</v>
      </c>
      <c r="G48" s="24">
        <v>295</v>
      </c>
      <c r="H48" s="29">
        <v>2.3199999999999998</v>
      </c>
      <c r="I48" s="29">
        <v>0.55000000000000004</v>
      </c>
      <c r="J48" s="12"/>
    </row>
    <row r="49" spans="2:10" x14ac:dyDescent="0.25">
      <c r="B49" s="11" t="s">
        <v>104</v>
      </c>
      <c r="C49" s="53" t="s">
        <v>105</v>
      </c>
      <c r="D49" s="50" t="s">
        <v>106</v>
      </c>
      <c r="E49" s="9"/>
      <c r="F49" s="9" t="s">
        <v>100</v>
      </c>
      <c r="G49" s="24">
        <v>10</v>
      </c>
      <c r="H49" s="29">
        <v>2.29</v>
      </c>
      <c r="I49" s="29">
        <v>0.54</v>
      </c>
      <c r="J49" s="12"/>
    </row>
    <row r="50" spans="2:10" x14ac:dyDescent="0.25">
      <c r="B50" s="11" t="s">
        <v>480</v>
      </c>
      <c r="C50" s="53" t="s">
        <v>481</v>
      </c>
      <c r="D50" s="50" t="s">
        <v>482</v>
      </c>
      <c r="E50" s="9"/>
      <c r="F50" s="9" t="s">
        <v>113</v>
      </c>
      <c r="G50" s="24">
        <v>588</v>
      </c>
      <c r="H50" s="29">
        <v>2.25</v>
      </c>
      <c r="I50" s="29">
        <v>0.53</v>
      </c>
      <c r="J50" s="12"/>
    </row>
    <row r="51" spans="2:10" x14ac:dyDescent="0.25">
      <c r="B51" s="11" t="s">
        <v>133</v>
      </c>
      <c r="C51" s="53" t="s">
        <v>134</v>
      </c>
      <c r="D51" s="50" t="s">
        <v>135</v>
      </c>
      <c r="E51" s="9"/>
      <c r="F51" s="9" t="s">
        <v>136</v>
      </c>
      <c r="G51" s="24">
        <v>1090</v>
      </c>
      <c r="H51" s="29">
        <v>2.1800000000000002</v>
      </c>
      <c r="I51" s="29">
        <v>0.52</v>
      </c>
      <c r="J51" s="12"/>
    </row>
    <row r="52" spans="2:10" x14ac:dyDescent="0.25">
      <c r="B52" s="11" t="s">
        <v>127</v>
      </c>
      <c r="C52" s="53" t="s">
        <v>128</v>
      </c>
      <c r="D52" s="50" t="s">
        <v>129</v>
      </c>
      <c r="E52" s="9"/>
      <c r="F52" s="9" t="s">
        <v>100</v>
      </c>
      <c r="G52" s="24">
        <v>1340</v>
      </c>
      <c r="H52" s="29">
        <v>2.16</v>
      </c>
      <c r="I52" s="29">
        <v>0.51</v>
      </c>
      <c r="J52" s="12"/>
    </row>
    <row r="53" spans="2:10" x14ac:dyDescent="0.25">
      <c r="B53" s="11" t="s">
        <v>75</v>
      </c>
      <c r="C53" s="53" t="s">
        <v>76</v>
      </c>
      <c r="D53" s="50" t="s">
        <v>77</v>
      </c>
      <c r="E53" s="9"/>
      <c r="F53" s="9" t="s">
        <v>48</v>
      </c>
      <c r="G53" s="24">
        <v>376</v>
      </c>
      <c r="H53" s="29">
        <v>2.15</v>
      </c>
      <c r="I53" s="29">
        <v>0.51</v>
      </c>
      <c r="J53" s="12"/>
    </row>
    <row r="54" spans="2:10" x14ac:dyDescent="0.25">
      <c r="B54" s="11" t="s">
        <v>1833</v>
      </c>
      <c r="C54" s="53" t="s">
        <v>1834</v>
      </c>
      <c r="D54" s="50" t="s">
        <v>1835</v>
      </c>
      <c r="E54" s="9"/>
      <c r="F54" s="9" t="s">
        <v>81</v>
      </c>
      <c r="G54" s="24">
        <v>283</v>
      </c>
      <c r="H54" s="29">
        <v>2.0499999999999998</v>
      </c>
      <c r="I54" s="29">
        <v>0.49</v>
      </c>
      <c r="J54" s="12"/>
    </row>
    <row r="55" spans="2:10" x14ac:dyDescent="0.25">
      <c r="B55" s="11" t="s">
        <v>926</v>
      </c>
      <c r="C55" s="53" t="s">
        <v>927</v>
      </c>
      <c r="D55" s="50" t="s">
        <v>928</v>
      </c>
      <c r="E55" s="9"/>
      <c r="F55" s="9" t="s">
        <v>140</v>
      </c>
      <c r="G55" s="24">
        <v>759</v>
      </c>
      <c r="H55" s="29">
        <v>1.98</v>
      </c>
      <c r="I55" s="29">
        <v>0.47</v>
      </c>
      <c r="J55" s="12"/>
    </row>
    <row r="56" spans="2:10" x14ac:dyDescent="0.25">
      <c r="B56" s="11" t="s">
        <v>337</v>
      </c>
      <c r="C56" s="53" t="s">
        <v>338</v>
      </c>
      <c r="D56" s="50" t="s">
        <v>339</v>
      </c>
      <c r="E56" s="9"/>
      <c r="F56" s="9" t="s">
        <v>136</v>
      </c>
      <c r="G56" s="24">
        <v>1363</v>
      </c>
      <c r="H56" s="29">
        <v>1.97</v>
      </c>
      <c r="I56" s="29">
        <v>0.47</v>
      </c>
      <c r="J56" s="12"/>
    </row>
    <row r="57" spans="2:10" x14ac:dyDescent="0.25">
      <c r="B57" s="11" t="s">
        <v>1836</v>
      </c>
      <c r="C57" s="53" t="s">
        <v>1837</v>
      </c>
      <c r="D57" s="50" t="s">
        <v>1838</v>
      </c>
      <c r="E57" s="9"/>
      <c r="F57" s="9" t="s">
        <v>81</v>
      </c>
      <c r="G57" s="24">
        <v>422</v>
      </c>
      <c r="H57" s="29">
        <v>1.94</v>
      </c>
      <c r="I57" s="29">
        <v>0.46</v>
      </c>
      <c r="J57" s="12"/>
    </row>
    <row r="58" spans="2:10" x14ac:dyDescent="0.25">
      <c r="B58" s="11" t="s">
        <v>357</v>
      </c>
      <c r="C58" s="53" t="s">
        <v>358</v>
      </c>
      <c r="D58" s="50" t="s">
        <v>359</v>
      </c>
      <c r="E58" s="9"/>
      <c r="F58" s="9" t="s">
        <v>153</v>
      </c>
      <c r="G58" s="24">
        <v>379</v>
      </c>
      <c r="H58" s="29">
        <v>1.77</v>
      </c>
      <c r="I58" s="29">
        <v>0.42</v>
      </c>
      <c r="J58" s="12"/>
    </row>
    <row r="59" spans="2:10" x14ac:dyDescent="0.25">
      <c r="B59" s="11" t="s">
        <v>929</v>
      </c>
      <c r="C59" s="53" t="s">
        <v>930</v>
      </c>
      <c r="D59" s="50" t="s">
        <v>931</v>
      </c>
      <c r="E59" s="9"/>
      <c r="F59" s="9" t="s">
        <v>932</v>
      </c>
      <c r="G59" s="24">
        <v>636</v>
      </c>
      <c r="H59" s="29">
        <v>1.76</v>
      </c>
      <c r="I59" s="29">
        <v>0.42</v>
      </c>
      <c r="J59" s="12"/>
    </row>
    <row r="60" spans="2:10" x14ac:dyDescent="0.25">
      <c r="B60" s="11" t="s">
        <v>415</v>
      </c>
      <c r="C60" s="53" t="s">
        <v>416</v>
      </c>
      <c r="D60" s="50" t="s">
        <v>417</v>
      </c>
      <c r="E60" s="9"/>
      <c r="F60" s="9" t="s">
        <v>153</v>
      </c>
      <c r="G60" s="24">
        <v>95</v>
      </c>
      <c r="H60" s="29">
        <v>1.7</v>
      </c>
      <c r="I60" s="29">
        <v>0.4</v>
      </c>
      <c r="J60" s="12"/>
    </row>
    <row r="61" spans="2:10" x14ac:dyDescent="0.25">
      <c r="B61" s="11" t="s">
        <v>313</v>
      </c>
      <c r="C61" s="53" t="s">
        <v>314</v>
      </c>
      <c r="D61" s="50" t="s">
        <v>315</v>
      </c>
      <c r="E61" s="9"/>
      <c r="F61" s="9" t="s">
        <v>160</v>
      </c>
      <c r="G61" s="24">
        <v>1350</v>
      </c>
      <c r="H61" s="29">
        <v>1.7</v>
      </c>
      <c r="I61" s="29">
        <v>0.4</v>
      </c>
      <c r="J61" s="12"/>
    </row>
    <row r="62" spans="2:10" x14ac:dyDescent="0.25">
      <c r="B62" s="11" t="s">
        <v>868</v>
      </c>
      <c r="C62" s="53" t="s">
        <v>869</v>
      </c>
      <c r="D62" s="50" t="s">
        <v>870</v>
      </c>
      <c r="E62" s="9"/>
      <c r="F62" s="9" t="s">
        <v>44</v>
      </c>
      <c r="G62" s="24">
        <v>558</v>
      </c>
      <c r="H62" s="29">
        <v>1.58</v>
      </c>
      <c r="I62" s="29">
        <v>0.37</v>
      </c>
      <c r="J62" s="12"/>
    </row>
    <row r="63" spans="2:10" x14ac:dyDescent="0.25">
      <c r="B63" s="11" t="s">
        <v>157</v>
      </c>
      <c r="C63" s="53" t="s">
        <v>158</v>
      </c>
      <c r="D63" s="50" t="s">
        <v>159</v>
      </c>
      <c r="E63" s="9"/>
      <c r="F63" s="9" t="s">
        <v>160</v>
      </c>
      <c r="G63" s="24">
        <v>561</v>
      </c>
      <c r="H63" s="29">
        <v>1.52</v>
      </c>
      <c r="I63" s="29">
        <v>0.36</v>
      </c>
      <c r="J63" s="12"/>
    </row>
    <row r="64" spans="2:10" x14ac:dyDescent="0.25">
      <c r="B64" s="11" t="s">
        <v>1839</v>
      </c>
      <c r="C64" s="53" t="s">
        <v>1840</v>
      </c>
      <c r="D64" s="50" t="s">
        <v>1841</v>
      </c>
      <c r="E64" s="9"/>
      <c r="F64" s="9" t="s">
        <v>255</v>
      </c>
      <c r="G64" s="24">
        <v>115</v>
      </c>
      <c r="H64" s="29">
        <v>1.5</v>
      </c>
      <c r="I64" s="29">
        <v>0.36</v>
      </c>
      <c r="J64" s="12"/>
    </row>
    <row r="65" spans="2:10" x14ac:dyDescent="0.25">
      <c r="B65" s="11" t="s">
        <v>121</v>
      </c>
      <c r="C65" s="53" t="s">
        <v>122</v>
      </c>
      <c r="D65" s="50" t="s">
        <v>123</v>
      </c>
      <c r="E65" s="9"/>
      <c r="F65" s="9" t="s">
        <v>96</v>
      </c>
      <c r="G65" s="24">
        <v>7</v>
      </c>
      <c r="H65" s="29">
        <v>1.47</v>
      </c>
      <c r="I65" s="29">
        <v>0.35</v>
      </c>
      <c r="J65" s="12"/>
    </row>
    <row r="66" spans="2:10" x14ac:dyDescent="0.25">
      <c r="B66" s="11" t="s">
        <v>107</v>
      </c>
      <c r="C66" s="53" t="s">
        <v>108</v>
      </c>
      <c r="D66" s="50" t="s">
        <v>109</v>
      </c>
      <c r="E66" s="9"/>
      <c r="F66" s="9" t="s">
        <v>81</v>
      </c>
      <c r="G66" s="24">
        <v>100</v>
      </c>
      <c r="H66" s="29">
        <v>1.47</v>
      </c>
      <c r="I66" s="29">
        <v>0.35</v>
      </c>
      <c r="J66" s="12"/>
    </row>
    <row r="67" spans="2:10" x14ac:dyDescent="0.25">
      <c r="B67" s="11" t="s">
        <v>1842</v>
      </c>
      <c r="C67" s="53" t="s">
        <v>1843</v>
      </c>
      <c r="D67" s="50" t="s">
        <v>1844</v>
      </c>
      <c r="E67" s="9"/>
      <c r="F67" s="9" t="s">
        <v>394</v>
      </c>
      <c r="G67" s="24">
        <v>79</v>
      </c>
      <c r="H67" s="29">
        <v>1.44</v>
      </c>
      <c r="I67" s="29">
        <v>0.34</v>
      </c>
      <c r="J67" s="12"/>
    </row>
    <row r="68" spans="2:10" x14ac:dyDescent="0.25">
      <c r="B68" s="11" t="s">
        <v>1845</v>
      </c>
      <c r="C68" s="53" t="s">
        <v>1846</v>
      </c>
      <c r="D68" s="50" t="s">
        <v>1847</v>
      </c>
      <c r="E68" s="9"/>
      <c r="F68" s="9" t="s">
        <v>153</v>
      </c>
      <c r="G68" s="24">
        <v>79</v>
      </c>
      <c r="H68" s="29">
        <v>1.43</v>
      </c>
      <c r="I68" s="29">
        <v>0.34</v>
      </c>
      <c r="J68" s="12"/>
    </row>
    <row r="69" spans="2:10" x14ac:dyDescent="0.25">
      <c r="B69" s="11" t="s">
        <v>278</v>
      </c>
      <c r="C69" s="53" t="s">
        <v>279</v>
      </c>
      <c r="D69" s="50" t="s">
        <v>280</v>
      </c>
      <c r="E69" s="9"/>
      <c r="F69" s="9" t="s">
        <v>153</v>
      </c>
      <c r="G69" s="24">
        <v>179</v>
      </c>
      <c r="H69" s="29">
        <v>1.43</v>
      </c>
      <c r="I69" s="29">
        <v>0.34</v>
      </c>
      <c r="J69" s="12"/>
    </row>
    <row r="70" spans="2:10" x14ac:dyDescent="0.25">
      <c r="B70" s="11" t="s">
        <v>1848</v>
      </c>
      <c r="C70" s="53" t="s">
        <v>740</v>
      </c>
      <c r="D70" s="50" t="s">
        <v>1849</v>
      </c>
      <c r="E70" s="9"/>
      <c r="F70" s="9" t="s">
        <v>48</v>
      </c>
      <c r="G70" s="24">
        <v>126</v>
      </c>
      <c r="H70" s="29">
        <v>1.42</v>
      </c>
      <c r="I70" s="29">
        <v>0.34</v>
      </c>
      <c r="J70" s="12"/>
    </row>
    <row r="71" spans="2:10" x14ac:dyDescent="0.25">
      <c r="B71" s="11" t="s">
        <v>360</v>
      </c>
      <c r="C71" s="53" t="s">
        <v>361</v>
      </c>
      <c r="D71" s="50" t="s">
        <v>362</v>
      </c>
      <c r="E71" s="9"/>
      <c r="F71" s="9" t="s">
        <v>81</v>
      </c>
      <c r="G71" s="24">
        <v>386</v>
      </c>
      <c r="H71" s="29">
        <v>1.39</v>
      </c>
      <c r="I71" s="29">
        <v>0.33</v>
      </c>
      <c r="J71" s="12"/>
    </row>
    <row r="72" spans="2:10" x14ac:dyDescent="0.25">
      <c r="B72" s="11" t="s">
        <v>496</v>
      </c>
      <c r="C72" s="53" t="s">
        <v>497</v>
      </c>
      <c r="D72" s="50" t="s">
        <v>498</v>
      </c>
      <c r="E72" s="9"/>
      <c r="F72" s="9" t="s">
        <v>48</v>
      </c>
      <c r="G72" s="24">
        <v>38</v>
      </c>
      <c r="H72" s="29">
        <v>1.36</v>
      </c>
      <c r="I72" s="29">
        <v>0.32</v>
      </c>
      <c r="J72" s="12"/>
    </row>
    <row r="73" spans="2:10" x14ac:dyDescent="0.25">
      <c r="B73" s="11" t="s">
        <v>343</v>
      </c>
      <c r="C73" s="53" t="s">
        <v>344</v>
      </c>
      <c r="D73" s="50" t="s">
        <v>345</v>
      </c>
      <c r="E73" s="9"/>
      <c r="F73" s="9" t="s">
        <v>346</v>
      </c>
      <c r="G73" s="24">
        <v>460</v>
      </c>
      <c r="H73" s="29">
        <v>1.35</v>
      </c>
      <c r="I73" s="29">
        <v>0.32</v>
      </c>
      <c r="J73" s="12"/>
    </row>
    <row r="74" spans="2:10" x14ac:dyDescent="0.25">
      <c r="B74" s="11" t="s">
        <v>266</v>
      </c>
      <c r="C74" s="53" t="s">
        <v>267</v>
      </c>
      <c r="D74" s="50" t="s">
        <v>268</v>
      </c>
      <c r="E74" s="9"/>
      <c r="F74" s="9" t="s">
        <v>40</v>
      </c>
      <c r="G74" s="24">
        <v>1473</v>
      </c>
      <c r="H74" s="29">
        <v>1.31</v>
      </c>
      <c r="I74" s="29">
        <v>0.31</v>
      </c>
      <c r="J74" s="12"/>
    </row>
    <row r="75" spans="2:10" x14ac:dyDescent="0.25">
      <c r="B75" s="11" t="s">
        <v>237</v>
      </c>
      <c r="C75" s="53" t="s">
        <v>238</v>
      </c>
      <c r="D75" s="50" t="s">
        <v>239</v>
      </c>
      <c r="E75" s="9"/>
      <c r="F75" s="9" t="s">
        <v>213</v>
      </c>
      <c r="G75" s="24">
        <v>2</v>
      </c>
      <c r="H75" s="29">
        <v>1.27</v>
      </c>
      <c r="I75" s="29">
        <v>0.3</v>
      </c>
      <c r="J75" s="12"/>
    </row>
    <row r="76" spans="2:10" x14ac:dyDescent="0.25">
      <c r="B76" s="11" t="s">
        <v>1853</v>
      </c>
      <c r="C76" s="53" t="s">
        <v>1854</v>
      </c>
      <c r="D76" s="50" t="s">
        <v>1855</v>
      </c>
      <c r="E76" s="9"/>
      <c r="F76" s="9" t="s">
        <v>92</v>
      </c>
      <c r="G76" s="24">
        <v>187</v>
      </c>
      <c r="H76" s="29">
        <v>1.25</v>
      </c>
      <c r="I76" s="29">
        <v>0.3</v>
      </c>
      <c r="J76" s="12"/>
    </row>
    <row r="77" spans="2:10" x14ac:dyDescent="0.25">
      <c r="B77" s="11" t="s">
        <v>1773</v>
      </c>
      <c r="C77" s="53" t="s">
        <v>1774</v>
      </c>
      <c r="D77" s="50" t="s">
        <v>1775</v>
      </c>
      <c r="E77" s="9"/>
      <c r="F77" s="9" t="s">
        <v>92</v>
      </c>
      <c r="G77" s="24">
        <v>171</v>
      </c>
      <c r="H77" s="29">
        <v>1.2</v>
      </c>
      <c r="I77" s="29">
        <v>0.28000000000000003</v>
      </c>
      <c r="J77" s="12"/>
    </row>
    <row r="78" spans="2:10" x14ac:dyDescent="0.25">
      <c r="B78" s="11" t="s">
        <v>1856</v>
      </c>
      <c r="C78" s="53" t="s">
        <v>1857</v>
      </c>
      <c r="D78" s="50" t="s">
        <v>1858</v>
      </c>
      <c r="E78" s="9"/>
      <c r="F78" s="9" t="s">
        <v>113</v>
      </c>
      <c r="G78" s="24">
        <v>205</v>
      </c>
      <c r="H78" s="29">
        <v>1.19</v>
      </c>
      <c r="I78" s="29">
        <v>0.28000000000000003</v>
      </c>
      <c r="J78" s="12"/>
    </row>
    <row r="79" spans="2:10" x14ac:dyDescent="0.25">
      <c r="B79" s="11" t="s">
        <v>388</v>
      </c>
      <c r="C79" s="53" t="s">
        <v>389</v>
      </c>
      <c r="D79" s="50" t="s">
        <v>390</v>
      </c>
      <c r="E79" s="9"/>
      <c r="F79" s="9" t="s">
        <v>213</v>
      </c>
      <c r="G79" s="24">
        <v>897</v>
      </c>
      <c r="H79" s="29">
        <v>1.1599999999999999</v>
      </c>
      <c r="I79" s="29">
        <v>0.28000000000000003</v>
      </c>
      <c r="J79" s="12"/>
    </row>
    <row r="80" spans="2:10" x14ac:dyDescent="0.25">
      <c r="B80" s="11" t="s">
        <v>310</v>
      </c>
      <c r="C80" s="53" t="s">
        <v>311</v>
      </c>
      <c r="D80" s="50" t="s">
        <v>312</v>
      </c>
      <c r="E80" s="9"/>
      <c r="F80" s="9" t="s">
        <v>96</v>
      </c>
      <c r="G80" s="24">
        <v>549</v>
      </c>
      <c r="H80" s="29">
        <v>1.1200000000000001</v>
      </c>
      <c r="I80" s="29">
        <v>0.27</v>
      </c>
      <c r="J80" s="12"/>
    </row>
    <row r="81" spans="2:10" x14ac:dyDescent="0.25">
      <c r="B81" s="11" t="s">
        <v>933</v>
      </c>
      <c r="C81" s="53" t="s">
        <v>934</v>
      </c>
      <c r="D81" s="50" t="s">
        <v>935</v>
      </c>
      <c r="E81" s="9"/>
      <c r="F81" s="9" t="s">
        <v>40</v>
      </c>
      <c r="G81" s="24">
        <v>1546</v>
      </c>
      <c r="H81" s="29">
        <v>1.06</v>
      </c>
      <c r="I81" s="29">
        <v>0.25</v>
      </c>
      <c r="J81" s="12"/>
    </row>
    <row r="82" spans="2:10" x14ac:dyDescent="0.25">
      <c r="B82" s="11" t="s">
        <v>1916</v>
      </c>
      <c r="C82" s="53" t="s">
        <v>592</v>
      </c>
      <c r="D82" s="50" t="s">
        <v>1917</v>
      </c>
      <c r="E82" s="9"/>
      <c r="F82" s="9" t="s">
        <v>48</v>
      </c>
      <c r="G82" s="24">
        <v>226</v>
      </c>
      <c r="H82" s="29">
        <v>1.05</v>
      </c>
      <c r="I82" s="29">
        <v>0.25</v>
      </c>
      <c r="J82" s="12"/>
    </row>
    <row r="83" spans="2:10" x14ac:dyDescent="0.25">
      <c r="B83" s="11" t="s">
        <v>950</v>
      </c>
      <c r="C83" s="53" t="s">
        <v>951</v>
      </c>
      <c r="D83" s="50" t="s">
        <v>952</v>
      </c>
      <c r="E83" s="9"/>
      <c r="F83" s="9" t="s">
        <v>81</v>
      </c>
      <c r="G83" s="24">
        <v>311</v>
      </c>
      <c r="H83" s="29">
        <v>1</v>
      </c>
      <c r="I83" s="29">
        <v>0.24</v>
      </c>
      <c r="J83" s="12"/>
    </row>
    <row r="84" spans="2:10" x14ac:dyDescent="0.25">
      <c r="B84" s="11" t="s">
        <v>1862</v>
      </c>
      <c r="C84" s="53" t="s">
        <v>1863</v>
      </c>
      <c r="D84" s="50" t="s">
        <v>1864</v>
      </c>
      <c r="E84" s="9"/>
      <c r="F84" s="9" t="s">
        <v>227</v>
      </c>
      <c r="G84" s="24">
        <v>67</v>
      </c>
      <c r="H84" s="29">
        <v>0.99</v>
      </c>
      <c r="I84" s="29">
        <v>0.23</v>
      </c>
      <c r="J84" s="12"/>
    </row>
    <row r="85" spans="2:10" x14ac:dyDescent="0.25">
      <c r="B85" s="11" t="s">
        <v>2448</v>
      </c>
      <c r="C85" s="53" t="s">
        <v>2449</v>
      </c>
      <c r="D85" s="50" t="s">
        <v>2450</v>
      </c>
      <c r="E85" s="9"/>
      <c r="F85" s="9" t="s">
        <v>356</v>
      </c>
      <c r="G85" s="24">
        <v>68</v>
      </c>
      <c r="H85" s="29">
        <v>0.98</v>
      </c>
      <c r="I85" s="29">
        <v>0.23</v>
      </c>
      <c r="J85" s="12"/>
    </row>
    <row r="86" spans="2:10" x14ac:dyDescent="0.25">
      <c r="B86" s="11" t="s">
        <v>1756</v>
      </c>
      <c r="C86" s="53" t="s">
        <v>1757</v>
      </c>
      <c r="D86" s="50" t="s">
        <v>1758</v>
      </c>
      <c r="E86" s="9"/>
      <c r="F86" s="9" t="s">
        <v>40</v>
      </c>
      <c r="G86" s="24">
        <v>259</v>
      </c>
      <c r="H86" s="29">
        <v>0.97</v>
      </c>
      <c r="I86" s="29">
        <v>0.23</v>
      </c>
      <c r="J86" s="12"/>
    </row>
    <row r="87" spans="2:10" x14ac:dyDescent="0.25">
      <c r="B87" s="11" t="s">
        <v>1859</v>
      </c>
      <c r="C87" s="53" t="s">
        <v>1860</v>
      </c>
      <c r="D87" s="50" t="s">
        <v>1861</v>
      </c>
      <c r="E87" s="9"/>
      <c r="F87" s="9" t="s">
        <v>213</v>
      </c>
      <c r="G87" s="24">
        <v>6</v>
      </c>
      <c r="H87" s="29">
        <v>0.97</v>
      </c>
      <c r="I87" s="29">
        <v>0.23</v>
      </c>
      <c r="J87" s="12"/>
    </row>
    <row r="88" spans="2:10" x14ac:dyDescent="0.25">
      <c r="B88" s="11" t="s">
        <v>1923</v>
      </c>
      <c r="C88" s="53" t="s">
        <v>579</v>
      </c>
      <c r="D88" s="50" t="s">
        <v>1924</v>
      </c>
      <c r="E88" s="9"/>
      <c r="F88" s="9" t="s">
        <v>48</v>
      </c>
      <c r="G88" s="24">
        <v>694</v>
      </c>
      <c r="H88" s="29">
        <v>0.96</v>
      </c>
      <c r="I88" s="29">
        <v>0.23</v>
      </c>
      <c r="J88" s="12"/>
    </row>
    <row r="89" spans="2:10" x14ac:dyDescent="0.25">
      <c r="B89" s="11" t="s">
        <v>93</v>
      </c>
      <c r="C89" s="53" t="s">
        <v>94</v>
      </c>
      <c r="D89" s="50" t="s">
        <v>95</v>
      </c>
      <c r="E89" s="9"/>
      <c r="F89" s="9" t="s">
        <v>96</v>
      </c>
      <c r="G89" s="24">
        <v>63</v>
      </c>
      <c r="H89" s="29">
        <v>0.96</v>
      </c>
      <c r="I89" s="29">
        <v>0.23</v>
      </c>
      <c r="J89" s="12"/>
    </row>
    <row r="90" spans="2:10" x14ac:dyDescent="0.25">
      <c r="B90" s="11" t="s">
        <v>874</v>
      </c>
      <c r="C90" s="53" t="s">
        <v>875</v>
      </c>
      <c r="D90" s="50" t="s">
        <v>876</v>
      </c>
      <c r="E90" s="9"/>
      <c r="F90" s="9" t="s">
        <v>153</v>
      </c>
      <c r="G90" s="24">
        <v>210</v>
      </c>
      <c r="H90" s="29">
        <v>0.95</v>
      </c>
      <c r="I90" s="29">
        <v>0.22</v>
      </c>
      <c r="J90" s="12"/>
    </row>
    <row r="91" spans="2:10" x14ac:dyDescent="0.25">
      <c r="B91" s="11" t="s">
        <v>886</v>
      </c>
      <c r="C91" s="53" t="s">
        <v>609</v>
      </c>
      <c r="D91" s="50" t="s">
        <v>887</v>
      </c>
      <c r="E91" s="9"/>
      <c r="F91" s="9" t="s">
        <v>40</v>
      </c>
      <c r="G91" s="24">
        <v>892</v>
      </c>
      <c r="H91" s="29">
        <v>0.94</v>
      </c>
      <c r="I91" s="29">
        <v>0.22</v>
      </c>
      <c r="J91" s="12"/>
    </row>
    <row r="92" spans="2:10" x14ac:dyDescent="0.25">
      <c r="B92" s="11" t="s">
        <v>1868</v>
      </c>
      <c r="C92" s="53" t="s">
        <v>1869</v>
      </c>
      <c r="D92" s="50" t="s">
        <v>1870</v>
      </c>
      <c r="E92" s="9"/>
      <c r="F92" s="9" t="s">
        <v>153</v>
      </c>
      <c r="G92" s="24">
        <v>332</v>
      </c>
      <c r="H92" s="29">
        <v>0.94</v>
      </c>
      <c r="I92" s="29">
        <v>0.22</v>
      </c>
      <c r="J92" s="12"/>
    </row>
    <row r="93" spans="2:10" x14ac:dyDescent="0.25">
      <c r="B93" s="11" t="s">
        <v>2451</v>
      </c>
      <c r="C93" s="53" t="s">
        <v>2452</v>
      </c>
      <c r="D93" s="50" t="s">
        <v>2453</v>
      </c>
      <c r="E93" s="9"/>
      <c r="F93" s="9" t="s">
        <v>255</v>
      </c>
      <c r="G93" s="24">
        <v>131</v>
      </c>
      <c r="H93" s="29">
        <v>0.89</v>
      </c>
      <c r="I93" s="29">
        <v>0.21</v>
      </c>
      <c r="J93" s="12"/>
    </row>
    <row r="94" spans="2:10" x14ac:dyDescent="0.25">
      <c r="B94" s="11" t="s">
        <v>953</v>
      </c>
      <c r="C94" s="53" t="s">
        <v>954</v>
      </c>
      <c r="D94" s="50" t="s">
        <v>955</v>
      </c>
      <c r="E94" s="9"/>
      <c r="F94" s="9" t="s">
        <v>773</v>
      </c>
      <c r="G94" s="24">
        <v>4</v>
      </c>
      <c r="H94" s="29">
        <v>0.88</v>
      </c>
      <c r="I94" s="29">
        <v>0.21</v>
      </c>
      <c r="J94" s="12"/>
    </row>
    <row r="95" spans="2:10" x14ac:dyDescent="0.25">
      <c r="B95" s="11" t="s">
        <v>290</v>
      </c>
      <c r="C95" s="53" t="s">
        <v>291</v>
      </c>
      <c r="D95" s="50" t="s">
        <v>292</v>
      </c>
      <c r="E95" s="9"/>
      <c r="F95" s="9" t="s">
        <v>117</v>
      </c>
      <c r="G95" s="24">
        <v>188</v>
      </c>
      <c r="H95" s="29">
        <v>0.87</v>
      </c>
      <c r="I95" s="29">
        <v>0.21</v>
      </c>
      <c r="J95" s="12"/>
    </row>
    <row r="96" spans="2:10" x14ac:dyDescent="0.25">
      <c r="B96" s="11" t="s">
        <v>1876</v>
      </c>
      <c r="C96" s="53" t="s">
        <v>1283</v>
      </c>
      <c r="D96" s="50" t="s">
        <v>1877</v>
      </c>
      <c r="E96" s="9"/>
      <c r="F96" s="9" t="s">
        <v>100</v>
      </c>
      <c r="G96" s="24">
        <v>1072</v>
      </c>
      <c r="H96" s="29">
        <v>0.85</v>
      </c>
      <c r="I96" s="29">
        <v>0.2</v>
      </c>
      <c r="J96" s="12"/>
    </row>
    <row r="97" spans="2:10" x14ac:dyDescent="0.25">
      <c r="B97" s="11" t="s">
        <v>234</v>
      </c>
      <c r="C97" s="53" t="s">
        <v>235</v>
      </c>
      <c r="D97" s="50" t="s">
        <v>236</v>
      </c>
      <c r="E97" s="9"/>
      <c r="F97" s="9" t="s">
        <v>92</v>
      </c>
      <c r="G97" s="24">
        <v>309</v>
      </c>
      <c r="H97" s="29">
        <v>0.79</v>
      </c>
      <c r="I97" s="29">
        <v>0.19</v>
      </c>
      <c r="J97" s="12"/>
    </row>
    <row r="98" spans="2:10" x14ac:dyDescent="0.25">
      <c r="B98" s="11" t="s">
        <v>1750</v>
      </c>
      <c r="C98" s="53" t="s">
        <v>1337</v>
      </c>
      <c r="D98" s="50" t="s">
        <v>1751</v>
      </c>
      <c r="E98" s="9"/>
      <c r="F98" s="9" t="s">
        <v>48</v>
      </c>
      <c r="G98" s="24">
        <v>222</v>
      </c>
      <c r="H98" s="29">
        <v>0.78</v>
      </c>
      <c r="I98" s="29">
        <v>0.19</v>
      </c>
      <c r="J98" s="12"/>
    </row>
    <row r="99" spans="2:10" x14ac:dyDescent="0.25">
      <c r="B99" s="11" t="s">
        <v>1768</v>
      </c>
      <c r="C99" s="53" t="s">
        <v>542</v>
      </c>
      <c r="D99" s="50" t="s">
        <v>1769</v>
      </c>
      <c r="E99" s="9"/>
      <c r="F99" s="9" t="s">
        <v>217</v>
      </c>
      <c r="G99" s="24">
        <v>1356</v>
      </c>
      <c r="H99" s="29">
        <v>0.78</v>
      </c>
      <c r="I99" s="29">
        <v>0.19</v>
      </c>
      <c r="J99" s="12"/>
    </row>
    <row r="100" spans="2:10" x14ac:dyDescent="0.25">
      <c r="B100" s="11" t="s">
        <v>1878</v>
      </c>
      <c r="C100" s="53" t="s">
        <v>612</v>
      </c>
      <c r="D100" s="50" t="s">
        <v>1879</v>
      </c>
      <c r="E100" s="9"/>
      <c r="F100" s="9" t="s">
        <v>48</v>
      </c>
      <c r="G100" s="24">
        <v>248</v>
      </c>
      <c r="H100" s="29">
        <v>0.72</v>
      </c>
      <c r="I100" s="29">
        <v>0.17</v>
      </c>
      <c r="J100" s="12"/>
    </row>
    <row r="101" spans="2:10" x14ac:dyDescent="0.25">
      <c r="B101" s="11" t="s">
        <v>2454</v>
      </c>
      <c r="C101" s="53" t="s">
        <v>2455</v>
      </c>
      <c r="D101" s="50" t="s">
        <v>2456</v>
      </c>
      <c r="E101" s="9"/>
      <c r="F101" s="9" t="s">
        <v>100</v>
      </c>
      <c r="G101" s="24">
        <v>149</v>
      </c>
      <c r="H101" s="29">
        <v>0.71</v>
      </c>
      <c r="I101" s="29">
        <v>0.17</v>
      </c>
      <c r="J101" s="12"/>
    </row>
    <row r="102" spans="2:10" x14ac:dyDescent="0.25">
      <c r="B102" s="11" t="s">
        <v>210</v>
      </c>
      <c r="C102" s="53" t="s">
        <v>211</v>
      </c>
      <c r="D102" s="50" t="s">
        <v>212</v>
      </c>
      <c r="E102" s="9"/>
      <c r="F102" s="9" t="s">
        <v>213</v>
      </c>
      <c r="G102" s="24">
        <v>343</v>
      </c>
      <c r="H102" s="29">
        <v>0.67</v>
      </c>
      <c r="I102" s="29">
        <v>0.16</v>
      </c>
      <c r="J102" s="12"/>
    </row>
    <row r="103" spans="2:10" x14ac:dyDescent="0.25">
      <c r="B103" s="11" t="s">
        <v>1798</v>
      </c>
      <c r="C103" s="53" t="s">
        <v>1799</v>
      </c>
      <c r="D103" s="50" t="s">
        <v>1800</v>
      </c>
      <c r="E103" s="9"/>
      <c r="F103" s="9" t="s">
        <v>916</v>
      </c>
      <c r="G103" s="24">
        <v>641</v>
      </c>
      <c r="H103" s="29">
        <v>0.66</v>
      </c>
      <c r="I103" s="29">
        <v>0.16</v>
      </c>
      <c r="J103" s="12"/>
    </row>
    <row r="104" spans="2:10" x14ac:dyDescent="0.25">
      <c r="B104" s="11" t="s">
        <v>114</v>
      </c>
      <c r="C104" s="53" t="s">
        <v>115</v>
      </c>
      <c r="D104" s="50" t="s">
        <v>116</v>
      </c>
      <c r="E104" s="9"/>
      <c r="F104" s="9" t="s">
        <v>117</v>
      </c>
      <c r="G104" s="24">
        <v>102</v>
      </c>
      <c r="H104" s="29">
        <v>0.55000000000000004</v>
      </c>
      <c r="I104" s="29">
        <v>0.13</v>
      </c>
      <c r="J104" s="12"/>
    </row>
    <row r="105" spans="2:10" x14ac:dyDescent="0.25">
      <c r="B105" s="11" t="s">
        <v>373</v>
      </c>
      <c r="C105" s="53" t="s">
        <v>374</v>
      </c>
      <c r="D105" s="50" t="s">
        <v>375</v>
      </c>
      <c r="E105" s="9"/>
      <c r="F105" s="9" t="s">
        <v>40</v>
      </c>
      <c r="G105" s="24">
        <v>792</v>
      </c>
      <c r="H105" s="29">
        <v>0.52</v>
      </c>
      <c r="I105" s="29">
        <v>0.12</v>
      </c>
      <c r="J105" s="12"/>
    </row>
    <row r="106" spans="2:10" x14ac:dyDescent="0.25">
      <c r="B106" s="11" t="s">
        <v>328</v>
      </c>
      <c r="C106" s="53" t="s">
        <v>329</v>
      </c>
      <c r="D106" s="50" t="s">
        <v>330</v>
      </c>
      <c r="E106" s="9"/>
      <c r="F106" s="9" t="s">
        <v>227</v>
      </c>
      <c r="G106" s="24">
        <v>963</v>
      </c>
      <c r="H106" s="29">
        <v>0.51</v>
      </c>
      <c r="I106" s="29">
        <v>0.12</v>
      </c>
      <c r="J106" s="12"/>
    </row>
    <row r="107" spans="2:10" x14ac:dyDescent="0.25">
      <c r="B107" s="11" t="s">
        <v>2457</v>
      </c>
      <c r="C107" s="53" t="s">
        <v>2458</v>
      </c>
      <c r="D107" s="50" t="s">
        <v>2459</v>
      </c>
      <c r="E107" s="9"/>
      <c r="F107" s="9" t="s">
        <v>48</v>
      </c>
      <c r="G107" s="24">
        <v>403</v>
      </c>
      <c r="H107" s="29">
        <v>0.5</v>
      </c>
      <c r="I107" s="29">
        <v>0.12</v>
      </c>
      <c r="J107" s="12"/>
    </row>
    <row r="108" spans="2:10" x14ac:dyDescent="0.25">
      <c r="B108" s="11" t="s">
        <v>1885</v>
      </c>
      <c r="C108" s="53" t="s">
        <v>1886</v>
      </c>
      <c r="D108" s="50" t="s">
        <v>1887</v>
      </c>
      <c r="E108" s="9"/>
      <c r="F108" s="9" t="s">
        <v>153</v>
      </c>
      <c r="G108" s="24">
        <v>191</v>
      </c>
      <c r="H108" s="29">
        <v>0.49</v>
      </c>
      <c r="I108" s="29">
        <v>0.12</v>
      </c>
      <c r="J108" s="12"/>
    </row>
    <row r="109" spans="2:10" x14ac:dyDescent="0.25">
      <c r="B109" s="11" t="s">
        <v>888</v>
      </c>
      <c r="C109" s="53" t="s">
        <v>889</v>
      </c>
      <c r="D109" s="50" t="s">
        <v>890</v>
      </c>
      <c r="E109" s="9"/>
      <c r="F109" s="9" t="s">
        <v>153</v>
      </c>
      <c r="G109" s="24">
        <v>112</v>
      </c>
      <c r="H109" s="29">
        <v>0.38</v>
      </c>
      <c r="I109" s="29">
        <v>0.09</v>
      </c>
      <c r="J109" s="12"/>
    </row>
    <row r="110" spans="2:10" x14ac:dyDescent="0.25">
      <c r="B110" s="11" t="s">
        <v>284</v>
      </c>
      <c r="C110" s="53" t="s">
        <v>285</v>
      </c>
      <c r="D110" s="50" t="s">
        <v>286</v>
      </c>
      <c r="E110" s="9"/>
      <c r="F110" s="9" t="s">
        <v>100</v>
      </c>
      <c r="G110" s="24">
        <v>380</v>
      </c>
      <c r="H110" s="29">
        <v>0.27</v>
      </c>
      <c r="I110" s="29">
        <v>0.06</v>
      </c>
      <c r="J110" s="12"/>
    </row>
    <row r="111" spans="2:10" x14ac:dyDescent="0.25">
      <c r="C111" s="56" t="s">
        <v>161</v>
      </c>
      <c r="D111" s="50"/>
      <c r="E111" s="9"/>
      <c r="F111" s="9"/>
      <c r="G111" s="24"/>
      <c r="H111" s="30">
        <v>420.46</v>
      </c>
      <c r="I111" s="30">
        <v>99.94</v>
      </c>
      <c r="J111" s="12"/>
    </row>
    <row r="112" spans="2:10" x14ac:dyDescent="0.25">
      <c r="C112" s="53"/>
      <c r="D112" s="50"/>
      <c r="E112" s="9"/>
      <c r="F112" s="9"/>
      <c r="G112" s="24"/>
      <c r="H112" s="29"/>
      <c r="I112" s="29"/>
      <c r="J112" s="12"/>
    </row>
    <row r="113" spans="3:10" x14ac:dyDescent="0.25">
      <c r="C113" s="56" t="s">
        <v>3</v>
      </c>
      <c r="D113" s="50"/>
      <c r="E113" s="9"/>
      <c r="F113" s="9"/>
      <c r="G113" s="24"/>
      <c r="H113" s="29" t="s">
        <v>2</v>
      </c>
      <c r="I113" s="29" t="s">
        <v>2</v>
      </c>
      <c r="J113" s="12"/>
    </row>
    <row r="114" spans="3:10" x14ac:dyDescent="0.25">
      <c r="C114" s="53"/>
      <c r="D114" s="50"/>
      <c r="E114" s="9"/>
      <c r="F114" s="9"/>
      <c r="G114" s="24"/>
      <c r="H114" s="29"/>
      <c r="I114" s="29"/>
      <c r="J114" s="12"/>
    </row>
    <row r="115" spans="3:10" x14ac:dyDescent="0.25">
      <c r="C115" s="56" t="s">
        <v>4</v>
      </c>
      <c r="D115" s="50"/>
      <c r="E115" s="9"/>
      <c r="F115" s="9"/>
      <c r="G115" s="24"/>
      <c r="H115" s="29" t="s">
        <v>2</v>
      </c>
      <c r="I115" s="29" t="s">
        <v>2</v>
      </c>
      <c r="J115" s="12"/>
    </row>
    <row r="116" spans="3:10" x14ac:dyDescent="0.25">
      <c r="C116" s="53"/>
      <c r="D116" s="50"/>
      <c r="E116" s="9"/>
      <c r="F116" s="9"/>
      <c r="G116" s="24"/>
      <c r="H116" s="29"/>
      <c r="I116" s="29"/>
      <c r="J116" s="12"/>
    </row>
    <row r="117" spans="3:10" x14ac:dyDescent="0.25">
      <c r="C117" s="56" t="s">
        <v>5</v>
      </c>
      <c r="D117" s="50"/>
      <c r="E117" s="9"/>
      <c r="F117" s="9"/>
      <c r="G117" s="24"/>
      <c r="H117" s="29"/>
      <c r="I117" s="29"/>
      <c r="J117" s="12"/>
    </row>
    <row r="118" spans="3:10" x14ac:dyDescent="0.25">
      <c r="C118" s="53"/>
      <c r="D118" s="50"/>
      <c r="E118" s="9"/>
      <c r="F118" s="9"/>
      <c r="G118" s="24"/>
      <c r="H118" s="29"/>
      <c r="I118" s="29"/>
      <c r="J118" s="12"/>
    </row>
    <row r="119" spans="3:10" x14ac:dyDescent="0.25">
      <c r="C119" s="56" t="s">
        <v>6</v>
      </c>
      <c r="D119" s="50"/>
      <c r="E119" s="9"/>
      <c r="F119" s="9"/>
      <c r="G119" s="24"/>
      <c r="H119" s="29" t="s">
        <v>2</v>
      </c>
      <c r="I119" s="29" t="s">
        <v>2</v>
      </c>
      <c r="J119" s="12"/>
    </row>
    <row r="120" spans="3:10" x14ac:dyDescent="0.25">
      <c r="C120" s="53"/>
      <c r="D120" s="50"/>
      <c r="E120" s="9"/>
      <c r="F120" s="9"/>
      <c r="G120" s="24"/>
      <c r="H120" s="29"/>
      <c r="I120" s="29"/>
      <c r="J120" s="12"/>
    </row>
    <row r="121" spans="3:10" x14ac:dyDescent="0.25">
      <c r="C121" s="56" t="s">
        <v>7</v>
      </c>
      <c r="D121" s="50"/>
      <c r="E121" s="9"/>
      <c r="F121" s="9"/>
      <c r="G121" s="24"/>
      <c r="H121" s="29" t="s">
        <v>2</v>
      </c>
      <c r="I121" s="29" t="s">
        <v>2</v>
      </c>
      <c r="J121" s="12"/>
    </row>
    <row r="122" spans="3:10" x14ac:dyDescent="0.25">
      <c r="C122" s="53"/>
      <c r="D122" s="50"/>
      <c r="E122" s="9"/>
      <c r="F122" s="9"/>
      <c r="G122" s="24"/>
      <c r="H122" s="29"/>
      <c r="I122" s="29"/>
      <c r="J122" s="12"/>
    </row>
    <row r="123" spans="3:10" x14ac:dyDescent="0.25">
      <c r="C123" s="56" t="s">
        <v>8</v>
      </c>
      <c r="D123" s="50"/>
      <c r="E123" s="9"/>
      <c r="F123" s="9"/>
      <c r="G123" s="24"/>
      <c r="H123" s="29" t="s">
        <v>2</v>
      </c>
      <c r="I123" s="29" t="s">
        <v>2</v>
      </c>
      <c r="J123" s="12"/>
    </row>
    <row r="124" spans="3:10" x14ac:dyDescent="0.25">
      <c r="C124" s="53"/>
      <c r="D124" s="50"/>
      <c r="E124" s="9"/>
      <c r="F124" s="9"/>
      <c r="G124" s="24"/>
      <c r="H124" s="29"/>
      <c r="I124" s="29"/>
      <c r="J124" s="12"/>
    </row>
    <row r="125" spans="3:10" x14ac:dyDescent="0.25">
      <c r="C125" s="56" t="s">
        <v>9</v>
      </c>
      <c r="D125" s="50"/>
      <c r="E125" s="9"/>
      <c r="F125" s="9"/>
      <c r="G125" s="24"/>
      <c r="H125" s="29" t="s">
        <v>2</v>
      </c>
      <c r="I125" s="29" t="s">
        <v>2</v>
      </c>
      <c r="J125" s="12"/>
    </row>
    <row r="126" spans="3:10" x14ac:dyDescent="0.25">
      <c r="C126" s="53"/>
      <c r="D126" s="50"/>
      <c r="E126" s="9"/>
      <c r="F126" s="9"/>
      <c r="G126" s="24"/>
      <c r="H126" s="29"/>
      <c r="I126" s="29"/>
      <c r="J126" s="12"/>
    </row>
    <row r="127" spans="3:10" x14ac:dyDescent="0.25">
      <c r="C127" s="56" t="s">
        <v>10</v>
      </c>
      <c r="D127" s="50"/>
      <c r="E127" s="9"/>
      <c r="F127" s="9"/>
      <c r="G127" s="24"/>
      <c r="H127" s="29" t="s">
        <v>2</v>
      </c>
      <c r="I127" s="29" t="s">
        <v>2</v>
      </c>
      <c r="J127" s="12"/>
    </row>
    <row r="128" spans="3:10" x14ac:dyDescent="0.25">
      <c r="C128" s="53"/>
      <c r="D128" s="50"/>
      <c r="E128" s="9"/>
      <c r="F128" s="9"/>
      <c r="G128" s="24"/>
      <c r="H128" s="29"/>
      <c r="I128" s="29"/>
      <c r="J128" s="12"/>
    </row>
    <row r="129" spans="1:10" x14ac:dyDescent="0.25">
      <c r="C129" s="56" t="s">
        <v>11</v>
      </c>
      <c r="D129" s="50"/>
      <c r="E129" s="9"/>
      <c r="F129" s="9"/>
      <c r="G129" s="24"/>
      <c r="H129" s="29"/>
      <c r="I129" s="29"/>
      <c r="J129" s="12"/>
    </row>
    <row r="130" spans="1:10" x14ac:dyDescent="0.25">
      <c r="C130" s="53"/>
      <c r="D130" s="50"/>
      <c r="E130" s="9"/>
      <c r="F130" s="9"/>
      <c r="G130" s="24"/>
      <c r="H130" s="29"/>
      <c r="I130" s="29"/>
      <c r="J130" s="12"/>
    </row>
    <row r="131" spans="1:10" x14ac:dyDescent="0.25">
      <c r="C131" s="56" t="s">
        <v>13</v>
      </c>
      <c r="D131" s="50"/>
      <c r="E131" s="9"/>
      <c r="F131" s="9"/>
      <c r="G131" s="24"/>
      <c r="H131" s="29" t="s">
        <v>2</v>
      </c>
      <c r="I131" s="29" t="s">
        <v>2</v>
      </c>
      <c r="J131" s="12"/>
    </row>
    <row r="132" spans="1:10" x14ac:dyDescent="0.25">
      <c r="C132" s="53"/>
      <c r="D132" s="50"/>
      <c r="E132" s="9"/>
      <c r="F132" s="9"/>
      <c r="G132" s="24"/>
      <c r="H132" s="29"/>
      <c r="I132" s="29"/>
      <c r="J132" s="12"/>
    </row>
    <row r="133" spans="1:10" x14ac:dyDescent="0.25">
      <c r="C133" s="56" t="s">
        <v>14</v>
      </c>
      <c r="D133" s="50"/>
      <c r="E133" s="9"/>
      <c r="F133" s="9"/>
      <c r="G133" s="24"/>
      <c r="H133" s="29" t="s">
        <v>2</v>
      </c>
      <c r="I133" s="29" t="s">
        <v>2</v>
      </c>
      <c r="J133" s="12"/>
    </row>
    <row r="134" spans="1:10" x14ac:dyDescent="0.25">
      <c r="C134" s="53"/>
      <c r="D134" s="50"/>
      <c r="E134" s="9"/>
      <c r="F134" s="9"/>
      <c r="G134" s="24"/>
      <c r="H134" s="29"/>
      <c r="I134" s="29"/>
      <c r="J134" s="12"/>
    </row>
    <row r="135" spans="1:10" x14ac:dyDescent="0.25">
      <c r="C135" s="56" t="s">
        <v>15</v>
      </c>
      <c r="D135" s="50"/>
      <c r="E135" s="9"/>
      <c r="F135" s="9"/>
      <c r="G135" s="24"/>
      <c r="H135" s="29" t="s">
        <v>2</v>
      </c>
      <c r="I135" s="29" t="s">
        <v>2</v>
      </c>
      <c r="J135" s="12"/>
    </row>
    <row r="136" spans="1:10" x14ac:dyDescent="0.25">
      <c r="C136" s="53"/>
      <c r="D136" s="50"/>
      <c r="E136" s="9"/>
      <c r="F136" s="9"/>
      <c r="G136" s="24"/>
      <c r="H136" s="29"/>
      <c r="I136" s="29"/>
      <c r="J136" s="12"/>
    </row>
    <row r="137" spans="1:10" x14ac:dyDescent="0.25">
      <c r="C137" s="56" t="s">
        <v>16</v>
      </c>
      <c r="D137" s="50"/>
      <c r="E137" s="9"/>
      <c r="F137" s="9"/>
      <c r="G137" s="24"/>
      <c r="H137" s="29" t="s">
        <v>2</v>
      </c>
      <c r="I137" s="29" t="s">
        <v>2</v>
      </c>
      <c r="J137" s="12"/>
    </row>
    <row r="138" spans="1:10" x14ac:dyDescent="0.25">
      <c r="C138" s="53"/>
      <c r="D138" s="50"/>
      <c r="E138" s="9"/>
      <c r="F138" s="9"/>
      <c r="G138" s="24"/>
      <c r="H138" s="29"/>
      <c r="I138" s="29"/>
      <c r="J138" s="12"/>
    </row>
    <row r="139" spans="1:10" x14ac:dyDescent="0.25">
      <c r="A139" s="15"/>
      <c r="B139" s="33"/>
      <c r="C139" s="54" t="s">
        <v>17</v>
      </c>
      <c r="D139" s="50"/>
      <c r="E139" s="9"/>
      <c r="F139" s="9"/>
      <c r="G139" s="24"/>
      <c r="H139" s="29"/>
      <c r="I139" s="29"/>
      <c r="J139" s="12"/>
    </row>
    <row r="140" spans="1:10" x14ac:dyDescent="0.25">
      <c r="A140" s="33"/>
      <c r="B140" s="33"/>
      <c r="C140" s="54" t="s">
        <v>18</v>
      </c>
      <c r="D140" s="50"/>
      <c r="E140" s="9"/>
      <c r="F140" s="9"/>
      <c r="G140" s="24"/>
      <c r="H140" s="29" t="s">
        <v>2</v>
      </c>
      <c r="I140" s="29" t="s">
        <v>2</v>
      </c>
      <c r="J140" s="12"/>
    </row>
    <row r="141" spans="1:10" x14ac:dyDescent="0.25">
      <c r="A141" s="33"/>
      <c r="B141" s="33"/>
      <c r="C141" s="54"/>
      <c r="D141" s="50"/>
      <c r="E141" s="9"/>
      <c r="F141" s="9"/>
      <c r="G141" s="24"/>
      <c r="H141" s="29"/>
      <c r="I141" s="29"/>
      <c r="J141" s="12"/>
    </row>
    <row r="142" spans="1:10" x14ac:dyDescent="0.25">
      <c r="A142" s="33"/>
      <c r="B142" s="33"/>
      <c r="C142" s="54" t="s">
        <v>19</v>
      </c>
      <c r="D142" s="50"/>
      <c r="E142" s="9"/>
      <c r="F142" s="9"/>
      <c r="G142" s="24"/>
      <c r="H142" s="29" t="s">
        <v>2</v>
      </c>
      <c r="I142" s="29" t="s">
        <v>2</v>
      </c>
      <c r="J142" s="12"/>
    </row>
    <row r="143" spans="1:10" x14ac:dyDescent="0.25">
      <c r="A143" s="33"/>
      <c r="B143" s="33"/>
      <c r="C143" s="54"/>
      <c r="D143" s="50"/>
      <c r="E143" s="9"/>
      <c r="F143" s="9"/>
      <c r="G143" s="24"/>
      <c r="H143" s="29"/>
      <c r="I143" s="29"/>
      <c r="J143" s="12"/>
    </row>
    <row r="144" spans="1:10" x14ac:dyDescent="0.25">
      <c r="A144" s="33"/>
      <c r="B144" s="33"/>
      <c r="C144" s="54" t="s">
        <v>20</v>
      </c>
      <c r="D144" s="50"/>
      <c r="E144" s="9"/>
      <c r="F144" s="9"/>
      <c r="G144" s="24"/>
      <c r="H144" s="29" t="s">
        <v>2</v>
      </c>
      <c r="I144" s="29" t="s">
        <v>2</v>
      </c>
      <c r="J144" s="12"/>
    </row>
    <row r="145" spans="1:10" x14ac:dyDescent="0.25">
      <c r="A145" s="33"/>
      <c r="B145" s="33"/>
      <c r="C145" s="54"/>
      <c r="D145" s="50"/>
      <c r="E145" s="9"/>
      <c r="F145" s="9"/>
      <c r="G145" s="24"/>
      <c r="H145" s="29"/>
      <c r="I145" s="29"/>
      <c r="J145" s="12"/>
    </row>
    <row r="146" spans="1:10" x14ac:dyDescent="0.25">
      <c r="A146" s="33"/>
      <c r="B146" s="33"/>
      <c r="C146" s="54" t="s">
        <v>21</v>
      </c>
      <c r="D146" s="50"/>
      <c r="E146" s="9"/>
      <c r="F146" s="9"/>
      <c r="G146" s="24"/>
      <c r="H146" s="29" t="s">
        <v>2</v>
      </c>
      <c r="I146" s="29" t="s">
        <v>2</v>
      </c>
      <c r="J146" s="12"/>
    </row>
    <row r="147" spans="1:10" x14ac:dyDescent="0.25">
      <c r="A147" s="33"/>
      <c r="B147" s="33"/>
      <c r="C147" s="54"/>
      <c r="D147" s="50"/>
      <c r="E147" s="9"/>
      <c r="F147" s="9"/>
      <c r="G147" s="24"/>
      <c r="H147" s="29"/>
      <c r="I147" s="29"/>
      <c r="J147" s="12"/>
    </row>
    <row r="148" spans="1:10" x14ac:dyDescent="0.25">
      <c r="C148" s="55" t="s">
        <v>22</v>
      </c>
      <c r="D148" s="50"/>
      <c r="E148" s="9"/>
      <c r="F148" s="9"/>
      <c r="G148" s="24"/>
      <c r="H148" s="29"/>
      <c r="I148" s="29"/>
      <c r="J148" s="12"/>
    </row>
    <row r="149" spans="1:10" x14ac:dyDescent="0.25">
      <c r="B149" s="11" t="s">
        <v>174</v>
      </c>
      <c r="C149" s="53" t="s">
        <v>175</v>
      </c>
      <c r="D149" s="50"/>
      <c r="E149" s="9"/>
      <c r="F149" s="9"/>
      <c r="G149" s="24"/>
      <c r="H149" s="29">
        <v>0.08</v>
      </c>
      <c r="I149" s="29">
        <v>0.02</v>
      </c>
      <c r="J149" s="12"/>
    </row>
    <row r="150" spans="1:10" x14ac:dyDescent="0.25">
      <c r="C150" s="56" t="s">
        <v>161</v>
      </c>
      <c r="D150" s="50"/>
      <c r="E150" s="9"/>
      <c r="F150" s="9"/>
      <c r="G150" s="24"/>
      <c r="H150" s="30">
        <v>0.08</v>
      </c>
      <c r="I150" s="30">
        <v>0.02</v>
      </c>
      <c r="J150" s="12"/>
    </row>
    <row r="151" spans="1:10" x14ac:dyDescent="0.25">
      <c r="C151" s="53"/>
      <c r="D151" s="50"/>
      <c r="E151" s="9"/>
      <c r="F151" s="9"/>
      <c r="G151" s="24"/>
      <c r="H151" s="29"/>
      <c r="I151" s="29"/>
      <c r="J151" s="12"/>
    </row>
    <row r="152" spans="1:10" x14ac:dyDescent="0.25">
      <c r="A152" s="15"/>
      <c r="B152" s="33"/>
      <c r="C152" s="54" t="s">
        <v>23</v>
      </c>
      <c r="D152" s="50"/>
      <c r="E152" s="9"/>
      <c r="F152" s="9"/>
      <c r="G152" s="24"/>
      <c r="H152" s="29"/>
      <c r="I152" s="29"/>
      <c r="J152" s="12"/>
    </row>
    <row r="153" spans="1:10" x14ac:dyDescent="0.25">
      <c r="A153" s="33"/>
      <c r="B153" s="33"/>
      <c r="C153" s="57" t="s">
        <v>3687</v>
      </c>
      <c r="D153" s="50"/>
      <c r="E153" s="9"/>
      <c r="F153" s="9"/>
      <c r="G153" s="24"/>
      <c r="H153" s="29" t="s">
        <v>2</v>
      </c>
      <c r="I153" s="29" t="s">
        <v>2</v>
      </c>
      <c r="J153" s="12"/>
    </row>
    <row r="154" spans="1:10" x14ac:dyDescent="0.25">
      <c r="B154" s="11"/>
      <c r="C154" s="53" t="s">
        <v>176</v>
      </c>
      <c r="D154" s="50"/>
      <c r="E154" s="9"/>
      <c r="F154" s="9"/>
      <c r="G154" s="24"/>
      <c r="H154" s="29">
        <v>-0.05</v>
      </c>
      <c r="I154" s="29">
        <v>0.04</v>
      </c>
      <c r="J154" s="12"/>
    </row>
    <row r="155" spans="1:10" x14ac:dyDescent="0.25">
      <c r="C155" s="56" t="s">
        <v>161</v>
      </c>
      <c r="D155" s="50"/>
      <c r="E155" s="9"/>
      <c r="F155" s="9"/>
      <c r="G155" s="24"/>
      <c r="H155" s="30">
        <v>-0.05</v>
      </c>
      <c r="I155" s="30">
        <v>0.04</v>
      </c>
      <c r="J155" s="12"/>
    </row>
    <row r="156" spans="1:10" x14ac:dyDescent="0.25">
      <c r="C156" s="53"/>
      <c r="D156" s="50"/>
      <c r="E156" s="9"/>
      <c r="F156" s="9"/>
      <c r="G156" s="24"/>
      <c r="H156" s="29"/>
      <c r="I156" s="29"/>
      <c r="J156" s="12"/>
    </row>
    <row r="157" spans="1:10" x14ac:dyDescent="0.25">
      <c r="C157" s="58" t="s">
        <v>177</v>
      </c>
      <c r="D157" s="51"/>
      <c r="E157" s="6"/>
      <c r="F157" s="7"/>
      <c r="G157" s="25"/>
      <c r="H157" s="31">
        <v>420.49</v>
      </c>
      <c r="I157" s="31">
        <f>SUMIFS(I:I,C:C,"Total")</f>
        <v>100</v>
      </c>
      <c r="J157" s="8"/>
    </row>
    <row r="160" spans="1:10" x14ac:dyDescent="0.25">
      <c r="C160" s="1" t="s">
        <v>178</v>
      </c>
    </row>
    <row r="161" spans="3:3" x14ac:dyDescent="0.25">
      <c r="C161" s="2" t="s">
        <v>179</v>
      </c>
    </row>
    <row r="162" spans="3:3" x14ac:dyDescent="0.25">
      <c r="C162" s="2" t="s">
        <v>180</v>
      </c>
    </row>
    <row r="163" spans="3:3" x14ac:dyDescent="0.25">
      <c r="C16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0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398</v>
      </c>
      <c r="J2" s="34" t="s">
        <v>3592</v>
      </c>
    </row>
    <row r="3" spans="1:10" ht="16.5" x14ac:dyDescent="0.3">
      <c r="C3" s="1" t="s">
        <v>26</v>
      </c>
      <c r="D3" s="26" t="s">
        <v>399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107</v>
      </c>
      <c r="C10" s="53" t="s">
        <v>108</v>
      </c>
      <c r="D10" s="50" t="s">
        <v>109</v>
      </c>
      <c r="E10" s="9"/>
      <c r="F10" s="9" t="s">
        <v>81</v>
      </c>
      <c r="G10" s="24">
        <v>2194688</v>
      </c>
      <c r="H10" s="29">
        <v>32354.09</v>
      </c>
      <c r="I10" s="29">
        <v>8.66</v>
      </c>
      <c r="J10" s="12"/>
    </row>
    <row r="11" spans="1:10" x14ac:dyDescent="0.25">
      <c r="B11" s="11" t="s">
        <v>400</v>
      </c>
      <c r="C11" s="53" t="s">
        <v>401</v>
      </c>
      <c r="D11" s="50" t="s">
        <v>402</v>
      </c>
      <c r="E11" s="9"/>
      <c r="F11" s="9" t="s">
        <v>81</v>
      </c>
      <c r="G11" s="24">
        <v>145600</v>
      </c>
      <c r="H11" s="29">
        <v>21044.95</v>
      </c>
      <c r="I11" s="29">
        <v>5.63</v>
      </c>
      <c r="J11" s="12"/>
    </row>
    <row r="12" spans="1:10" x14ac:dyDescent="0.25">
      <c r="B12" s="11" t="s">
        <v>154</v>
      </c>
      <c r="C12" s="53" t="s">
        <v>155</v>
      </c>
      <c r="D12" s="50" t="s">
        <v>156</v>
      </c>
      <c r="E12" s="9"/>
      <c r="F12" s="9" t="s">
        <v>81</v>
      </c>
      <c r="G12" s="24">
        <v>992923</v>
      </c>
      <c r="H12" s="29">
        <v>20208.96</v>
      </c>
      <c r="I12" s="29">
        <v>5.41</v>
      </c>
      <c r="J12" s="12"/>
    </row>
    <row r="13" spans="1:10" x14ac:dyDescent="0.25">
      <c r="B13" s="11" t="s">
        <v>231</v>
      </c>
      <c r="C13" s="53" t="s">
        <v>232</v>
      </c>
      <c r="D13" s="50" t="s">
        <v>233</v>
      </c>
      <c r="E13" s="9"/>
      <c r="F13" s="9" t="s">
        <v>227</v>
      </c>
      <c r="G13" s="24">
        <v>1381775</v>
      </c>
      <c r="H13" s="29">
        <v>20005.34</v>
      </c>
      <c r="I13" s="29">
        <v>5.36</v>
      </c>
      <c r="J13" s="12"/>
    </row>
    <row r="14" spans="1:10" x14ac:dyDescent="0.25">
      <c r="B14" s="11" t="s">
        <v>118</v>
      </c>
      <c r="C14" s="53" t="s">
        <v>119</v>
      </c>
      <c r="D14" s="50" t="s">
        <v>120</v>
      </c>
      <c r="E14" s="9"/>
      <c r="F14" s="9" t="s">
        <v>81</v>
      </c>
      <c r="G14" s="24">
        <v>200294</v>
      </c>
      <c r="H14" s="29">
        <v>17719.41</v>
      </c>
      <c r="I14" s="29">
        <v>4.74</v>
      </c>
      <c r="J14" s="12"/>
    </row>
    <row r="15" spans="1:10" x14ac:dyDescent="0.25">
      <c r="B15" s="11" t="s">
        <v>403</v>
      </c>
      <c r="C15" s="53" t="s">
        <v>404</v>
      </c>
      <c r="D15" s="50" t="s">
        <v>405</v>
      </c>
      <c r="E15" s="9"/>
      <c r="F15" s="9" t="s">
        <v>81</v>
      </c>
      <c r="G15" s="24">
        <v>133000</v>
      </c>
      <c r="H15" s="29">
        <v>15162.07</v>
      </c>
      <c r="I15" s="29">
        <v>4.0599999999999996</v>
      </c>
      <c r="J15" s="12"/>
    </row>
    <row r="16" spans="1:10" x14ac:dyDescent="0.25">
      <c r="B16" s="11" t="s">
        <v>310</v>
      </c>
      <c r="C16" s="53" t="s">
        <v>311</v>
      </c>
      <c r="D16" s="50" t="s">
        <v>312</v>
      </c>
      <c r="E16" s="9"/>
      <c r="F16" s="9" t="s">
        <v>96</v>
      </c>
      <c r="G16" s="24">
        <v>7399000</v>
      </c>
      <c r="H16" s="29">
        <v>15142.05</v>
      </c>
      <c r="I16" s="29">
        <v>4.05</v>
      </c>
      <c r="J16" s="12"/>
    </row>
    <row r="17" spans="2:10" x14ac:dyDescent="0.25">
      <c r="B17" s="11" t="s">
        <v>406</v>
      </c>
      <c r="C17" s="53" t="s">
        <v>407</v>
      </c>
      <c r="D17" s="50" t="s">
        <v>408</v>
      </c>
      <c r="E17" s="9"/>
      <c r="F17" s="9" t="s">
        <v>117</v>
      </c>
      <c r="G17" s="24">
        <v>686100</v>
      </c>
      <c r="H17" s="29">
        <v>14622.51</v>
      </c>
      <c r="I17" s="29">
        <v>3.91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192847</v>
      </c>
      <c r="H18" s="29">
        <v>13973.4</v>
      </c>
      <c r="I18" s="29">
        <v>3.74</v>
      </c>
      <c r="J18" s="12"/>
    </row>
    <row r="19" spans="2:10" x14ac:dyDescent="0.25">
      <c r="B19" s="11" t="s">
        <v>191</v>
      </c>
      <c r="C19" s="53" t="s">
        <v>192</v>
      </c>
      <c r="D19" s="50" t="s">
        <v>193</v>
      </c>
      <c r="E19" s="9"/>
      <c r="F19" s="9" t="s">
        <v>194</v>
      </c>
      <c r="G19" s="24">
        <v>930219</v>
      </c>
      <c r="H19" s="29">
        <v>13784.45</v>
      </c>
      <c r="I19" s="29">
        <v>3.69</v>
      </c>
      <c r="J19" s="12"/>
    </row>
    <row r="20" spans="2:10" x14ac:dyDescent="0.25">
      <c r="B20" s="11" t="s">
        <v>412</v>
      </c>
      <c r="C20" s="53" t="s">
        <v>413</v>
      </c>
      <c r="D20" s="50" t="s">
        <v>414</v>
      </c>
      <c r="E20" s="9"/>
      <c r="F20" s="9" t="s">
        <v>117</v>
      </c>
      <c r="G20" s="24">
        <v>2358000</v>
      </c>
      <c r="H20" s="29">
        <v>13450.03</v>
      </c>
      <c r="I20" s="29">
        <v>3.6</v>
      </c>
      <c r="J20" s="12"/>
    </row>
    <row r="21" spans="2:10" x14ac:dyDescent="0.25">
      <c r="B21" s="11" t="s">
        <v>415</v>
      </c>
      <c r="C21" s="53" t="s">
        <v>416</v>
      </c>
      <c r="D21" s="50" t="s">
        <v>417</v>
      </c>
      <c r="E21" s="9"/>
      <c r="F21" s="9" t="s">
        <v>153</v>
      </c>
      <c r="G21" s="24">
        <v>673000</v>
      </c>
      <c r="H21" s="29">
        <v>12021.13</v>
      </c>
      <c r="I21" s="29">
        <v>3.22</v>
      </c>
      <c r="J21" s="12"/>
    </row>
    <row r="22" spans="2:10" x14ac:dyDescent="0.25">
      <c r="B22" s="11" t="s">
        <v>366</v>
      </c>
      <c r="C22" s="53" t="s">
        <v>367</v>
      </c>
      <c r="D22" s="50" t="s">
        <v>368</v>
      </c>
      <c r="E22" s="9"/>
      <c r="F22" s="9" t="s">
        <v>153</v>
      </c>
      <c r="G22" s="24">
        <v>159211</v>
      </c>
      <c r="H22" s="29">
        <v>11261.55</v>
      </c>
      <c r="I22" s="29">
        <v>3.02</v>
      </c>
      <c r="J22" s="12"/>
    </row>
    <row r="23" spans="2:10" x14ac:dyDescent="0.25">
      <c r="B23" s="11" t="s">
        <v>418</v>
      </c>
      <c r="C23" s="53" t="s">
        <v>419</v>
      </c>
      <c r="D23" s="50" t="s">
        <v>420</v>
      </c>
      <c r="E23" s="9"/>
      <c r="F23" s="9" t="s">
        <v>81</v>
      </c>
      <c r="G23" s="24">
        <v>367400</v>
      </c>
      <c r="H23" s="29">
        <v>11233.99</v>
      </c>
      <c r="I23" s="29">
        <v>3.01</v>
      </c>
      <c r="J23" s="12"/>
    </row>
    <row r="24" spans="2:10" x14ac:dyDescent="0.25">
      <c r="B24" s="11" t="s">
        <v>421</v>
      </c>
      <c r="C24" s="53" t="s">
        <v>422</v>
      </c>
      <c r="D24" s="50" t="s">
        <v>423</v>
      </c>
      <c r="E24" s="9"/>
      <c r="F24" s="9" t="s">
        <v>187</v>
      </c>
      <c r="G24" s="24">
        <v>2823284</v>
      </c>
      <c r="H24" s="29">
        <v>10667.78</v>
      </c>
      <c r="I24" s="29">
        <v>2.86</v>
      </c>
      <c r="J24" s="12"/>
    </row>
    <row r="25" spans="2:10" x14ac:dyDescent="0.25">
      <c r="B25" s="11" t="s">
        <v>424</v>
      </c>
      <c r="C25" s="53" t="s">
        <v>425</v>
      </c>
      <c r="D25" s="50" t="s">
        <v>426</v>
      </c>
      <c r="E25" s="9"/>
      <c r="F25" s="9" t="s">
        <v>117</v>
      </c>
      <c r="G25" s="24">
        <v>243917</v>
      </c>
      <c r="H25" s="29">
        <v>10605.27</v>
      </c>
      <c r="I25" s="29">
        <v>2.84</v>
      </c>
      <c r="J25" s="12"/>
    </row>
    <row r="26" spans="2:10" x14ac:dyDescent="0.25">
      <c r="B26" s="11" t="s">
        <v>427</v>
      </c>
      <c r="C26" s="53" t="s">
        <v>428</v>
      </c>
      <c r="D26" s="50" t="s">
        <v>429</v>
      </c>
      <c r="E26" s="9"/>
      <c r="F26" s="9" t="s">
        <v>153</v>
      </c>
      <c r="G26" s="24">
        <v>205472</v>
      </c>
      <c r="H26" s="29">
        <v>8507.16</v>
      </c>
      <c r="I26" s="29">
        <v>2.2799999999999998</v>
      </c>
      <c r="J26" s="12"/>
    </row>
    <row r="27" spans="2:10" x14ac:dyDescent="0.25">
      <c r="B27" s="11" t="s">
        <v>307</v>
      </c>
      <c r="C27" s="53" t="s">
        <v>308</v>
      </c>
      <c r="D27" s="50" t="s">
        <v>309</v>
      </c>
      <c r="E27" s="9"/>
      <c r="F27" s="9" t="s">
        <v>81</v>
      </c>
      <c r="G27" s="24">
        <v>3318000</v>
      </c>
      <c r="H27" s="29">
        <v>8175.55</v>
      </c>
      <c r="I27" s="29">
        <v>2.19</v>
      </c>
      <c r="J27" s="12"/>
    </row>
    <row r="28" spans="2:10" x14ac:dyDescent="0.25">
      <c r="B28" s="11" t="s">
        <v>430</v>
      </c>
      <c r="C28" s="53" t="s">
        <v>431</v>
      </c>
      <c r="D28" s="50" t="s">
        <v>432</v>
      </c>
      <c r="E28" s="9"/>
      <c r="F28" s="9" t="s">
        <v>92</v>
      </c>
      <c r="G28" s="24">
        <v>230000</v>
      </c>
      <c r="H28" s="29">
        <v>7607.14</v>
      </c>
      <c r="I28" s="29">
        <v>2.04</v>
      </c>
      <c r="J28" s="12"/>
    </row>
    <row r="29" spans="2:10" x14ac:dyDescent="0.25">
      <c r="B29" s="11" t="s">
        <v>433</v>
      </c>
      <c r="C29" s="53" t="s">
        <v>434</v>
      </c>
      <c r="D29" s="50" t="s">
        <v>435</v>
      </c>
      <c r="E29" s="9"/>
      <c r="F29" s="9" t="s">
        <v>255</v>
      </c>
      <c r="G29" s="24">
        <v>186500</v>
      </c>
      <c r="H29" s="29">
        <v>7546.35</v>
      </c>
      <c r="I29" s="29">
        <v>2.02</v>
      </c>
      <c r="J29" s="12"/>
    </row>
    <row r="30" spans="2:10" x14ac:dyDescent="0.25">
      <c r="B30" s="11" t="s">
        <v>436</v>
      </c>
      <c r="C30" s="53" t="s">
        <v>437</v>
      </c>
      <c r="D30" s="50" t="s">
        <v>438</v>
      </c>
      <c r="E30" s="9"/>
      <c r="F30" s="9" t="s">
        <v>213</v>
      </c>
      <c r="G30" s="24">
        <v>763080</v>
      </c>
      <c r="H30" s="29">
        <v>7390.43</v>
      </c>
      <c r="I30" s="29">
        <v>1.98</v>
      </c>
      <c r="J30" s="12"/>
    </row>
    <row r="31" spans="2:10" x14ac:dyDescent="0.25">
      <c r="B31" s="11" t="s">
        <v>379</v>
      </c>
      <c r="C31" s="53" t="s">
        <v>380</v>
      </c>
      <c r="D31" s="50" t="s">
        <v>381</v>
      </c>
      <c r="E31" s="9"/>
      <c r="F31" s="9" t="s">
        <v>117</v>
      </c>
      <c r="G31" s="24">
        <v>2702809</v>
      </c>
      <c r="H31" s="29">
        <v>6916.49</v>
      </c>
      <c r="I31" s="29">
        <v>1.85</v>
      </c>
      <c r="J31" s="12"/>
    </row>
    <row r="32" spans="2:10" x14ac:dyDescent="0.25">
      <c r="B32" s="11" t="s">
        <v>439</v>
      </c>
      <c r="C32" s="53" t="s">
        <v>440</v>
      </c>
      <c r="D32" s="50" t="s">
        <v>441</v>
      </c>
      <c r="E32" s="9"/>
      <c r="F32" s="9" t="s">
        <v>255</v>
      </c>
      <c r="G32" s="24">
        <v>470000</v>
      </c>
      <c r="H32" s="29">
        <v>6781.4</v>
      </c>
      <c r="I32" s="29">
        <v>1.82</v>
      </c>
      <c r="J32" s="12"/>
    </row>
    <row r="33" spans="2:10" x14ac:dyDescent="0.25">
      <c r="B33" s="11" t="s">
        <v>93</v>
      </c>
      <c r="C33" s="53" t="s">
        <v>94</v>
      </c>
      <c r="D33" s="50" t="s">
        <v>95</v>
      </c>
      <c r="E33" s="9"/>
      <c r="F33" s="9" t="s">
        <v>96</v>
      </c>
      <c r="G33" s="24">
        <v>434505</v>
      </c>
      <c r="H33" s="29">
        <v>6613.82</v>
      </c>
      <c r="I33" s="29">
        <v>1.77</v>
      </c>
      <c r="J33" s="12"/>
    </row>
    <row r="34" spans="2:10" x14ac:dyDescent="0.25">
      <c r="B34" s="11" t="s">
        <v>114</v>
      </c>
      <c r="C34" s="53" t="s">
        <v>115</v>
      </c>
      <c r="D34" s="50" t="s">
        <v>116</v>
      </c>
      <c r="E34" s="9"/>
      <c r="F34" s="9" t="s">
        <v>117</v>
      </c>
      <c r="G34" s="24">
        <v>1200000</v>
      </c>
      <c r="H34" s="29">
        <v>6507</v>
      </c>
      <c r="I34" s="29">
        <v>1.74</v>
      </c>
      <c r="J34" s="12"/>
    </row>
    <row r="35" spans="2:10" x14ac:dyDescent="0.25">
      <c r="B35" s="11" t="s">
        <v>442</v>
      </c>
      <c r="C35" s="53" t="s">
        <v>443</v>
      </c>
      <c r="D35" s="50" t="s">
        <v>444</v>
      </c>
      <c r="E35" s="9"/>
      <c r="F35" s="9" t="s">
        <v>153</v>
      </c>
      <c r="G35" s="24">
        <v>220658</v>
      </c>
      <c r="H35" s="29">
        <v>6429.64</v>
      </c>
      <c r="I35" s="29">
        <v>1.72</v>
      </c>
      <c r="J35" s="12"/>
    </row>
    <row r="36" spans="2:10" x14ac:dyDescent="0.25">
      <c r="B36" s="11" t="s">
        <v>445</v>
      </c>
      <c r="C36" s="53" t="s">
        <v>446</v>
      </c>
      <c r="D36" s="50" t="s">
        <v>447</v>
      </c>
      <c r="E36" s="9"/>
      <c r="F36" s="9" t="s">
        <v>227</v>
      </c>
      <c r="G36" s="24">
        <v>836027</v>
      </c>
      <c r="H36" s="29">
        <v>5814.15</v>
      </c>
      <c r="I36" s="29">
        <v>1.56</v>
      </c>
      <c r="J36" s="12"/>
    </row>
    <row r="37" spans="2:10" x14ac:dyDescent="0.25">
      <c r="B37" s="11" t="s">
        <v>337</v>
      </c>
      <c r="C37" s="53" t="s">
        <v>338</v>
      </c>
      <c r="D37" s="50" t="s">
        <v>339</v>
      </c>
      <c r="E37" s="9"/>
      <c r="F37" s="9" t="s">
        <v>136</v>
      </c>
      <c r="G37" s="24">
        <v>3360000</v>
      </c>
      <c r="H37" s="29">
        <v>4858.5600000000004</v>
      </c>
      <c r="I37" s="29">
        <v>1.3</v>
      </c>
      <c r="J37" s="12"/>
    </row>
    <row r="38" spans="2:10" x14ac:dyDescent="0.25">
      <c r="B38" s="11" t="s">
        <v>448</v>
      </c>
      <c r="C38" s="53" t="s">
        <v>449</v>
      </c>
      <c r="D38" s="50" t="s">
        <v>450</v>
      </c>
      <c r="E38" s="9"/>
      <c r="F38" s="9" t="s">
        <v>153</v>
      </c>
      <c r="G38" s="24">
        <v>37761</v>
      </c>
      <c r="H38" s="29">
        <v>4749.7299999999996</v>
      </c>
      <c r="I38" s="29">
        <v>1.27</v>
      </c>
      <c r="J38" s="12"/>
    </row>
    <row r="39" spans="2:10" x14ac:dyDescent="0.25">
      <c r="B39" s="11" t="s">
        <v>451</v>
      </c>
      <c r="C39" s="53" t="s">
        <v>452</v>
      </c>
      <c r="D39" s="50" t="s">
        <v>453</v>
      </c>
      <c r="E39" s="9"/>
      <c r="F39" s="9" t="s">
        <v>81</v>
      </c>
      <c r="G39" s="24">
        <v>256009</v>
      </c>
      <c r="H39" s="29">
        <v>3219.57</v>
      </c>
      <c r="I39" s="29">
        <v>0.86</v>
      </c>
      <c r="J39" s="12"/>
    </row>
    <row r="40" spans="2:10" x14ac:dyDescent="0.25">
      <c r="B40" s="11" t="s">
        <v>454</v>
      </c>
      <c r="C40" s="53" t="s">
        <v>455</v>
      </c>
      <c r="D40" s="50" t="s">
        <v>456</v>
      </c>
      <c r="E40" s="9"/>
      <c r="F40" s="9" t="s">
        <v>58</v>
      </c>
      <c r="G40" s="24">
        <v>271233</v>
      </c>
      <c r="H40" s="29">
        <v>2587.83</v>
      </c>
      <c r="I40" s="29">
        <v>0.69</v>
      </c>
      <c r="J40" s="12"/>
    </row>
    <row r="41" spans="2:10" x14ac:dyDescent="0.25">
      <c r="B41" s="11" t="s">
        <v>457</v>
      </c>
      <c r="C41" s="53" t="s">
        <v>458</v>
      </c>
      <c r="D41" s="50" t="s">
        <v>459</v>
      </c>
      <c r="E41" s="9"/>
      <c r="F41" s="9" t="s">
        <v>58</v>
      </c>
      <c r="G41" s="24">
        <v>85000</v>
      </c>
      <c r="H41" s="29">
        <v>2491.56</v>
      </c>
      <c r="I41" s="29">
        <v>0.67</v>
      </c>
      <c r="J41" s="12"/>
    </row>
    <row r="42" spans="2:10" x14ac:dyDescent="0.25">
      <c r="B42" s="11" t="s">
        <v>460</v>
      </c>
      <c r="C42" s="53" t="s">
        <v>461</v>
      </c>
      <c r="D42" s="50" t="s">
        <v>462</v>
      </c>
      <c r="E42" s="9"/>
      <c r="F42" s="9" t="s">
        <v>213</v>
      </c>
      <c r="G42" s="24">
        <v>4986696</v>
      </c>
      <c r="H42" s="29">
        <v>2134.31</v>
      </c>
      <c r="I42" s="29">
        <v>0.56999999999999995</v>
      </c>
      <c r="J42" s="12"/>
    </row>
    <row r="43" spans="2:10" x14ac:dyDescent="0.25">
      <c r="B43" s="11" t="s">
        <v>463</v>
      </c>
      <c r="C43" s="53" t="s">
        <v>464</v>
      </c>
      <c r="D43" s="50" t="s">
        <v>465</v>
      </c>
      <c r="E43" s="9"/>
      <c r="F43" s="9" t="s">
        <v>113</v>
      </c>
      <c r="G43" s="24">
        <v>101333</v>
      </c>
      <c r="H43" s="29">
        <v>2078.04</v>
      </c>
      <c r="I43" s="29">
        <v>0.56000000000000005</v>
      </c>
      <c r="J43" s="12"/>
    </row>
    <row r="44" spans="2:10" x14ac:dyDescent="0.25">
      <c r="B44" s="11" t="s">
        <v>466</v>
      </c>
      <c r="C44" s="53" t="s">
        <v>467</v>
      </c>
      <c r="D44" s="50" t="s">
        <v>468</v>
      </c>
      <c r="E44" s="9"/>
      <c r="F44" s="9" t="s">
        <v>113</v>
      </c>
      <c r="G44" s="24">
        <v>1719804</v>
      </c>
      <c r="H44" s="29">
        <v>1966.6</v>
      </c>
      <c r="I44" s="29">
        <v>0.53</v>
      </c>
      <c r="J44" s="12"/>
    </row>
    <row r="45" spans="2:10" x14ac:dyDescent="0.25">
      <c r="B45" s="11" t="s">
        <v>347</v>
      </c>
      <c r="C45" s="53" t="s">
        <v>348</v>
      </c>
      <c r="D45" s="50" t="s">
        <v>349</v>
      </c>
      <c r="E45" s="9"/>
      <c r="F45" s="9" t="s">
        <v>227</v>
      </c>
      <c r="G45" s="24">
        <v>744083</v>
      </c>
      <c r="H45" s="29">
        <v>1186.81</v>
      </c>
      <c r="I45" s="29">
        <v>0.32</v>
      </c>
      <c r="J45" s="12"/>
    </row>
    <row r="46" spans="2:10" x14ac:dyDescent="0.25">
      <c r="B46" s="11" t="s">
        <v>469</v>
      </c>
      <c r="C46" s="53" t="s">
        <v>470</v>
      </c>
      <c r="D46" s="50" t="s">
        <v>471</v>
      </c>
      <c r="E46" s="9"/>
      <c r="F46" s="9" t="s">
        <v>92</v>
      </c>
      <c r="G46" s="24">
        <v>1327344</v>
      </c>
      <c r="H46" s="29">
        <v>606.6</v>
      </c>
      <c r="I46" s="29">
        <v>0.16</v>
      </c>
      <c r="J46" s="12"/>
    </row>
    <row r="47" spans="2:10" x14ac:dyDescent="0.25">
      <c r="B47" s="11" t="s">
        <v>472</v>
      </c>
      <c r="C47" s="53" t="s">
        <v>473</v>
      </c>
      <c r="D47" s="50" t="s">
        <v>474</v>
      </c>
      <c r="E47" s="9"/>
      <c r="F47" s="9" t="s">
        <v>48</v>
      </c>
      <c r="G47" s="24">
        <v>336060</v>
      </c>
      <c r="H47" s="29">
        <v>223.98</v>
      </c>
      <c r="I47" s="29">
        <v>0.06</v>
      </c>
      <c r="J47" s="12"/>
    </row>
    <row r="48" spans="2:10" x14ac:dyDescent="0.25">
      <c r="C48" s="56" t="s">
        <v>161</v>
      </c>
      <c r="D48" s="50"/>
      <c r="E48" s="9"/>
      <c r="F48" s="9"/>
      <c r="G48" s="24"/>
      <c r="H48" s="30">
        <v>357649.7</v>
      </c>
      <c r="I48" s="30">
        <v>95.76</v>
      </c>
      <c r="J48" s="12"/>
    </row>
    <row r="49" spans="3:10" x14ac:dyDescent="0.25">
      <c r="C49" s="53"/>
      <c r="D49" s="50"/>
      <c r="E49" s="9"/>
      <c r="F49" s="9"/>
      <c r="G49" s="24"/>
      <c r="H49" s="29"/>
      <c r="I49" s="29"/>
      <c r="J49" s="12"/>
    </row>
    <row r="50" spans="3:10" x14ac:dyDescent="0.25">
      <c r="C50" s="56" t="s">
        <v>3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3:10" x14ac:dyDescent="0.25">
      <c r="C51" s="53"/>
      <c r="D51" s="50"/>
      <c r="E51" s="9"/>
      <c r="F51" s="9"/>
      <c r="G51" s="24"/>
      <c r="H51" s="29"/>
      <c r="I51" s="29"/>
      <c r="J51" s="12"/>
    </row>
    <row r="52" spans="3:10" x14ac:dyDescent="0.25">
      <c r="C52" s="56" t="s">
        <v>4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3:10" x14ac:dyDescent="0.25">
      <c r="C53" s="53"/>
      <c r="D53" s="50"/>
      <c r="E53" s="9"/>
      <c r="F53" s="9"/>
      <c r="G53" s="24"/>
      <c r="H53" s="29"/>
      <c r="I53" s="29"/>
      <c r="J53" s="12"/>
    </row>
    <row r="54" spans="3:10" x14ac:dyDescent="0.25">
      <c r="C54" s="56" t="s">
        <v>5</v>
      </c>
      <c r="D54" s="50"/>
      <c r="E54" s="9"/>
      <c r="F54" s="9"/>
      <c r="G54" s="24"/>
      <c r="H54" s="29"/>
      <c r="I54" s="29"/>
      <c r="J54" s="12"/>
    </row>
    <row r="55" spans="3:10" x14ac:dyDescent="0.25">
      <c r="C55" s="53"/>
      <c r="D55" s="50"/>
      <c r="E55" s="9"/>
      <c r="F55" s="9"/>
      <c r="G55" s="24"/>
      <c r="H55" s="29"/>
      <c r="I55" s="29"/>
      <c r="J55" s="12"/>
    </row>
    <row r="56" spans="3:10" x14ac:dyDescent="0.25">
      <c r="C56" s="56" t="s">
        <v>6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53"/>
      <c r="D57" s="50"/>
      <c r="E57" s="9"/>
      <c r="F57" s="9"/>
      <c r="G57" s="24"/>
      <c r="H57" s="29"/>
      <c r="I57" s="29"/>
      <c r="J57" s="12"/>
    </row>
    <row r="58" spans="3:10" x14ac:dyDescent="0.25">
      <c r="C58" s="56" t="s">
        <v>7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3:10" x14ac:dyDescent="0.25">
      <c r="C59" s="53"/>
      <c r="D59" s="50"/>
      <c r="E59" s="9"/>
      <c r="F59" s="9"/>
      <c r="G59" s="24"/>
      <c r="H59" s="29"/>
      <c r="I59" s="29"/>
      <c r="J59" s="12"/>
    </row>
    <row r="60" spans="3:10" x14ac:dyDescent="0.25">
      <c r="C60" s="56" t="s">
        <v>8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3:10" x14ac:dyDescent="0.25">
      <c r="C61" s="53"/>
      <c r="D61" s="50"/>
      <c r="E61" s="9"/>
      <c r="F61" s="9"/>
      <c r="G61" s="24"/>
      <c r="H61" s="29"/>
      <c r="I61" s="29"/>
      <c r="J61" s="12"/>
    </row>
    <row r="62" spans="3:10" x14ac:dyDescent="0.25">
      <c r="C62" s="56" t="s">
        <v>9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3:10" x14ac:dyDescent="0.25">
      <c r="C63" s="53"/>
      <c r="D63" s="50"/>
      <c r="E63" s="9"/>
      <c r="F63" s="9"/>
      <c r="G63" s="24"/>
      <c r="H63" s="29"/>
      <c r="I63" s="29"/>
      <c r="J63" s="12"/>
    </row>
    <row r="64" spans="3:10" x14ac:dyDescent="0.25">
      <c r="C64" s="56" t="s">
        <v>10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6" t="s">
        <v>11</v>
      </c>
      <c r="D66" s="50"/>
      <c r="E66" s="9"/>
      <c r="F66" s="9"/>
      <c r="G66" s="24"/>
      <c r="H66" s="29"/>
      <c r="I66" s="29"/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C68" s="56" t="s">
        <v>13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6" t="s">
        <v>14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6" t="s">
        <v>15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C74" s="56" t="s">
        <v>16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C75" s="53"/>
      <c r="D75" s="50"/>
      <c r="E75" s="9"/>
      <c r="F75" s="9"/>
      <c r="G75" s="24"/>
      <c r="H75" s="29"/>
      <c r="I75" s="29"/>
      <c r="J75" s="12"/>
    </row>
    <row r="76" spans="1:10" x14ac:dyDescent="0.25">
      <c r="A76" s="15"/>
      <c r="B76" s="33"/>
      <c r="C76" s="54" t="s">
        <v>17</v>
      </c>
      <c r="D76" s="50"/>
      <c r="E76" s="9"/>
      <c r="F76" s="9"/>
      <c r="G76" s="24"/>
      <c r="H76" s="29"/>
      <c r="I76" s="29"/>
      <c r="J76" s="12"/>
    </row>
    <row r="77" spans="1:10" x14ac:dyDescent="0.25">
      <c r="A77" s="33"/>
      <c r="B77" s="33"/>
      <c r="C77" s="54" t="s">
        <v>18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A78" s="33"/>
      <c r="B78" s="33"/>
      <c r="C78" s="54"/>
      <c r="D78" s="50"/>
      <c r="E78" s="9"/>
      <c r="F78" s="9"/>
      <c r="G78" s="24"/>
      <c r="H78" s="29"/>
      <c r="I78" s="29"/>
      <c r="J78" s="12"/>
    </row>
    <row r="79" spans="1:10" x14ac:dyDescent="0.25">
      <c r="A79" s="33"/>
      <c r="B79" s="33"/>
      <c r="C79" s="54" t="s">
        <v>19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A80" s="33"/>
      <c r="B80" s="33"/>
      <c r="C80" s="54"/>
      <c r="D80" s="50"/>
      <c r="E80" s="9"/>
      <c r="F80" s="9"/>
      <c r="G80" s="24"/>
      <c r="H80" s="29"/>
      <c r="I80" s="29"/>
      <c r="J80" s="12"/>
    </row>
    <row r="81" spans="1:10" x14ac:dyDescent="0.25">
      <c r="A81" s="33"/>
      <c r="B81" s="33"/>
      <c r="C81" s="54" t="s">
        <v>20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A82" s="33"/>
      <c r="B82" s="33"/>
      <c r="C82" s="54"/>
      <c r="D82" s="50"/>
      <c r="E82" s="9"/>
      <c r="F82" s="9"/>
      <c r="G82" s="24"/>
      <c r="H82" s="29"/>
      <c r="I82" s="29"/>
      <c r="J82" s="12"/>
    </row>
    <row r="83" spans="1:10" x14ac:dyDescent="0.25">
      <c r="A83" s="33"/>
      <c r="B83" s="33"/>
      <c r="C83" s="54" t="s">
        <v>21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A84" s="33"/>
      <c r="B84" s="33"/>
      <c r="C84" s="54"/>
      <c r="D84" s="50"/>
      <c r="E84" s="9"/>
      <c r="F84" s="9"/>
      <c r="G84" s="24"/>
      <c r="H84" s="29"/>
      <c r="I84" s="29"/>
      <c r="J84" s="12"/>
    </row>
    <row r="85" spans="1:10" x14ac:dyDescent="0.25">
      <c r="C85" s="55" t="s">
        <v>22</v>
      </c>
      <c r="D85" s="50"/>
      <c r="E85" s="9"/>
      <c r="F85" s="9"/>
      <c r="G85" s="24"/>
      <c r="H85" s="29"/>
      <c r="I85" s="29"/>
      <c r="J85" s="12"/>
    </row>
    <row r="86" spans="1:10" x14ac:dyDescent="0.25">
      <c r="B86" s="11" t="s">
        <v>174</v>
      </c>
      <c r="C86" s="53" t="s">
        <v>175</v>
      </c>
      <c r="D86" s="50"/>
      <c r="E86" s="9"/>
      <c r="F86" s="9"/>
      <c r="G86" s="24"/>
      <c r="H86" s="29">
        <v>4314.24</v>
      </c>
      <c r="I86" s="29">
        <v>1.1599999999999999</v>
      </c>
      <c r="J86" s="12"/>
    </row>
    <row r="87" spans="1:10" x14ac:dyDescent="0.25">
      <c r="C87" s="56" t="s">
        <v>161</v>
      </c>
      <c r="D87" s="50"/>
      <c r="E87" s="9"/>
      <c r="F87" s="9"/>
      <c r="G87" s="24"/>
      <c r="H87" s="30">
        <v>4314.24</v>
      </c>
      <c r="I87" s="30">
        <v>1.1599999999999999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A89" s="15"/>
      <c r="B89" s="33"/>
      <c r="C89" s="54" t="s">
        <v>23</v>
      </c>
      <c r="D89" s="50"/>
      <c r="E89" s="9"/>
      <c r="F89" s="9"/>
      <c r="G89" s="24"/>
      <c r="H89" s="29"/>
      <c r="I89" s="29"/>
      <c r="J89" s="12"/>
    </row>
    <row r="90" spans="1:10" x14ac:dyDescent="0.25">
      <c r="A90" s="33"/>
      <c r="B90" s="33"/>
      <c r="C90" s="57" t="s">
        <v>3687</v>
      </c>
      <c r="D90" s="50"/>
      <c r="E90" s="9"/>
      <c r="F90" s="9"/>
      <c r="G90" s="24"/>
      <c r="H90" s="29">
        <v>2993</v>
      </c>
      <c r="I90" s="29">
        <v>0.8</v>
      </c>
      <c r="J90" s="12"/>
    </row>
    <row r="91" spans="1:10" x14ac:dyDescent="0.25">
      <c r="B91" s="11"/>
      <c r="C91" s="53" t="s">
        <v>176</v>
      </c>
      <c r="D91" s="50"/>
      <c r="E91" s="9"/>
      <c r="F91" s="9"/>
      <c r="G91" s="24"/>
      <c r="H91" s="29">
        <v>8553.69</v>
      </c>
      <c r="I91" s="29">
        <v>2.2800000000000002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11546.69</v>
      </c>
      <c r="I92" s="30">
        <v>3.08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C94" s="58" t="s">
        <v>177</v>
      </c>
      <c r="D94" s="51"/>
      <c r="E94" s="6"/>
      <c r="F94" s="7"/>
      <c r="G94" s="25"/>
      <c r="H94" s="31">
        <v>373510.63</v>
      </c>
      <c r="I94" s="31">
        <f>SUMIFS(I:I,C:C,"Total")</f>
        <v>100</v>
      </c>
      <c r="J94" s="8"/>
    </row>
    <row r="97" spans="3:3" x14ac:dyDescent="0.25">
      <c r="C97" s="1" t="s">
        <v>178</v>
      </c>
    </row>
    <row r="98" spans="3:3" x14ac:dyDescent="0.25">
      <c r="C98" s="2" t="s">
        <v>179</v>
      </c>
    </row>
    <row r="99" spans="3:3" x14ac:dyDescent="0.25">
      <c r="C99" s="2" t="s">
        <v>180</v>
      </c>
    </row>
    <row r="100" spans="3:3" x14ac:dyDescent="0.25">
      <c r="C10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J19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2460</v>
      </c>
      <c r="J2" s="34" t="s">
        <v>3592</v>
      </c>
    </row>
    <row r="3" spans="1:10" ht="16.5" x14ac:dyDescent="0.3">
      <c r="C3" s="1" t="s">
        <v>26</v>
      </c>
      <c r="D3" s="26" t="s">
        <v>2461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41</v>
      </c>
      <c r="C10" s="53" t="s">
        <v>42</v>
      </c>
      <c r="D10" s="50" t="s">
        <v>43</v>
      </c>
      <c r="E10" s="9"/>
      <c r="F10" s="9" t="s">
        <v>44</v>
      </c>
      <c r="G10" s="24">
        <v>1029887</v>
      </c>
      <c r="H10" s="29">
        <v>15975.09</v>
      </c>
      <c r="I10" s="29">
        <v>9.86</v>
      </c>
      <c r="J10" s="12"/>
    </row>
    <row r="11" spans="1:10" x14ac:dyDescent="0.25">
      <c r="B11" s="11" t="s">
        <v>72</v>
      </c>
      <c r="C11" s="53" t="s">
        <v>73</v>
      </c>
      <c r="D11" s="50" t="s">
        <v>74</v>
      </c>
      <c r="E11" s="9"/>
      <c r="F11" s="9" t="s">
        <v>48</v>
      </c>
      <c r="G11" s="24">
        <v>540569</v>
      </c>
      <c r="H11" s="29">
        <v>12418.22</v>
      </c>
      <c r="I11" s="29">
        <v>7.66</v>
      </c>
      <c r="J11" s="12"/>
    </row>
    <row r="12" spans="1:10" x14ac:dyDescent="0.25">
      <c r="B12" s="11" t="s">
        <v>37</v>
      </c>
      <c r="C12" s="53" t="s">
        <v>38</v>
      </c>
      <c r="D12" s="50" t="s">
        <v>39</v>
      </c>
      <c r="E12" s="9"/>
      <c r="F12" s="9" t="s">
        <v>40</v>
      </c>
      <c r="G12" s="24">
        <v>491625</v>
      </c>
      <c r="H12" s="29">
        <v>6267.97</v>
      </c>
      <c r="I12" s="29">
        <v>3.87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1059623</v>
      </c>
      <c r="H13" s="29">
        <v>5431.63</v>
      </c>
      <c r="I13" s="29">
        <v>3.35</v>
      </c>
      <c r="J13" s="12"/>
    </row>
    <row r="14" spans="1:10" x14ac:dyDescent="0.25">
      <c r="B14" s="11" t="s">
        <v>480</v>
      </c>
      <c r="C14" s="53" t="s">
        <v>481</v>
      </c>
      <c r="D14" s="50" t="s">
        <v>482</v>
      </c>
      <c r="E14" s="9"/>
      <c r="F14" s="9" t="s">
        <v>113</v>
      </c>
      <c r="G14" s="24">
        <v>1189518</v>
      </c>
      <c r="H14" s="29">
        <v>4544.55</v>
      </c>
      <c r="I14" s="29">
        <v>2.8</v>
      </c>
      <c r="J14" s="12"/>
    </row>
    <row r="15" spans="1:10" x14ac:dyDescent="0.25">
      <c r="B15" s="11" t="s">
        <v>52</v>
      </c>
      <c r="C15" s="53" t="s">
        <v>53</v>
      </c>
      <c r="D15" s="50" t="s">
        <v>54</v>
      </c>
      <c r="E15" s="9"/>
      <c r="F15" s="9" t="s">
        <v>40</v>
      </c>
      <c r="G15" s="24">
        <v>257072</v>
      </c>
      <c r="H15" s="29">
        <v>4152.2299999999996</v>
      </c>
      <c r="I15" s="29">
        <v>2.56</v>
      </c>
      <c r="J15" s="12"/>
    </row>
    <row r="16" spans="1:10" x14ac:dyDescent="0.25">
      <c r="B16" s="11" t="s">
        <v>55</v>
      </c>
      <c r="C16" s="53" t="s">
        <v>56</v>
      </c>
      <c r="D16" s="50" t="s">
        <v>57</v>
      </c>
      <c r="E16" s="9"/>
      <c r="F16" s="9" t="s">
        <v>58</v>
      </c>
      <c r="G16" s="24">
        <v>179516</v>
      </c>
      <c r="H16" s="29">
        <v>3685.91</v>
      </c>
      <c r="I16" s="29">
        <v>2.27</v>
      </c>
      <c r="J16" s="12"/>
    </row>
    <row r="17" spans="2:10" x14ac:dyDescent="0.25">
      <c r="B17" s="11" t="s">
        <v>62</v>
      </c>
      <c r="C17" s="53" t="s">
        <v>63</v>
      </c>
      <c r="D17" s="50" t="s">
        <v>64</v>
      </c>
      <c r="E17" s="9"/>
      <c r="F17" s="9" t="s">
        <v>40</v>
      </c>
      <c r="G17" s="24">
        <v>492907</v>
      </c>
      <c r="H17" s="29">
        <v>3642.83</v>
      </c>
      <c r="I17" s="29">
        <v>2.25</v>
      </c>
      <c r="J17" s="12"/>
    </row>
    <row r="18" spans="2:10" x14ac:dyDescent="0.25">
      <c r="B18" s="11" t="s">
        <v>45</v>
      </c>
      <c r="C18" s="53" t="s">
        <v>46</v>
      </c>
      <c r="D18" s="50" t="s">
        <v>47</v>
      </c>
      <c r="E18" s="9"/>
      <c r="F18" s="9" t="s">
        <v>48</v>
      </c>
      <c r="G18" s="24">
        <v>73045</v>
      </c>
      <c r="H18" s="29">
        <v>2976</v>
      </c>
      <c r="I18" s="29">
        <v>1.84</v>
      </c>
      <c r="J18" s="12"/>
    </row>
    <row r="19" spans="2:10" x14ac:dyDescent="0.25">
      <c r="B19" s="11" t="s">
        <v>59</v>
      </c>
      <c r="C19" s="53" t="s">
        <v>60</v>
      </c>
      <c r="D19" s="50" t="s">
        <v>61</v>
      </c>
      <c r="E19" s="9"/>
      <c r="F19" s="9" t="s">
        <v>58</v>
      </c>
      <c r="G19" s="24">
        <v>416586</v>
      </c>
      <c r="H19" s="29">
        <v>2900.9</v>
      </c>
      <c r="I19" s="29">
        <v>1.79</v>
      </c>
      <c r="J19" s="12"/>
    </row>
    <row r="20" spans="2:10" x14ac:dyDescent="0.25">
      <c r="B20" s="11" t="s">
        <v>69</v>
      </c>
      <c r="C20" s="53" t="s">
        <v>70</v>
      </c>
      <c r="D20" s="50" t="s">
        <v>71</v>
      </c>
      <c r="E20" s="9"/>
      <c r="F20" s="9" t="s">
        <v>40</v>
      </c>
      <c r="G20" s="24">
        <v>736533</v>
      </c>
      <c r="H20" s="29">
        <v>2517.84</v>
      </c>
      <c r="I20" s="29">
        <v>1.55</v>
      </c>
      <c r="J20" s="12"/>
    </row>
    <row r="21" spans="2:10" x14ac:dyDescent="0.25">
      <c r="B21" s="11" t="s">
        <v>82</v>
      </c>
      <c r="C21" s="53" t="s">
        <v>83</v>
      </c>
      <c r="D21" s="50" t="s">
        <v>84</v>
      </c>
      <c r="E21" s="9"/>
      <c r="F21" s="9" t="s">
        <v>85</v>
      </c>
      <c r="G21" s="24">
        <v>553495</v>
      </c>
      <c r="H21" s="29">
        <v>2448.94</v>
      </c>
      <c r="I21" s="29">
        <v>1.51</v>
      </c>
      <c r="J21" s="12"/>
    </row>
    <row r="22" spans="2:10" x14ac:dyDescent="0.25">
      <c r="B22" s="11" t="s">
        <v>78</v>
      </c>
      <c r="C22" s="53" t="s">
        <v>79</v>
      </c>
      <c r="D22" s="50" t="s">
        <v>80</v>
      </c>
      <c r="E22" s="9"/>
      <c r="F22" s="9" t="s">
        <v>81</v>
      </c>
      <c r="G22" s="24">
        <v>141282</v>
      </c>
      <c r="H22" s="29">
        <v>2410.48</v>
      </c>
      <c r="I22" s="29">
        <v>1.49</v>
      </c>
      <c r="J22" s="12"/>
    </row>
    <row r="23" spans="2:10" x14ac:dyDescent="0.25">
      <c r="B23" s="11" t="s">
        <v>307</v>
      </c>
      <c r="C23" s="53" t="s">
        <v>308</v>
      </c>
      <c r="D23" s="50" t="s">
        <v>309</v>
      </c>
      <c r="E23" s="9"/>
      <c r="F23" s="9" t="s">
        <v>81</v>
      </c>
      <c r="G23" s="24">
        <v>978209</v>
      </c>
      <c r="H23" s="29">
        <v>2410.31</v>
      </c>
      <c r="I23" s="29">
        <v>1.49</v>
      </c>
      <c r="J23" s="12"/>
    </row>
    <row r="24" spans="2:10" x14ac:dyDescent="0.25">
      <c r="B24" s="11" t="s">
        <v>340</v>
      </c>
      <c r="C24" s="53" t="s">
        <v>341</v>
      </c>
      <c r="D24" s="50" t="s">
        <v>342</v>
      </c>
      <c r="E24" s="9"/>
      <c r="F24" s="9" t="s">
        <v>58</v>
      </c>
      <c r="G24" s="24">
        <v>295832</v>
      </c>
      <c r="H24" s="29">
        <v>2252.61</v>
      </c>
      <c r="I24" s="29">
        <v>1.39</v>
      </c>
      <c r="J24" s="12"/>
    </row>
    <row r="25" spans="2:10" x14ac:dyDescent="0.25">
      <c r="B25" s="11" t="s">
        <v>409</v>
      </c>
      <c r="C25" s="53" t="s">
        <v>410</v>
      </c>
      <c r="D25" s="50" t="s">
        <v>411</v>
      </c>
      <c r="E25" s="9"/>
      <c r="F25" s="9" t="s">
        <v>100</v>
      </c>
      <c r="G25" s="24">
        <v>29119</v>
      </c>
      <c r="H25" s="29">
        <v>2109.92</v>
      </c>
      <c r="I25" s="29">
        <v>1.3</v>
      </c>
      <c r="J25" s="12"/>
    </row>
    <row r="26" spans="2:10" x14ac:dyDescent="0.25">
      <c r="B26" s="11" t="s">
        <v>65</v>
      </c>
      <c r="C26" s="53" t="s">
        <v>66</v>
      </c>
      <c r="D26" s="50" t="s">
        <v>67</v>
      </c>
      <c r="E26" s="9"/>
      <c r="F26" s="9" t="s">
        <v>68</v>
      </c>
      <c r="G26" s="24">
        <v>140469</v>
      </c>
      <c r="H26" s="29">
        <v>1869.01</v>
      </c>
      <c r="I26" s="29">
        <v>1.1499999999999999</v>
      </c>
      <c r="J26" s="12"/>
    </row>
    <row r="27" spans="2:10" x14ac:dyDescent="0.25">
      <c r="B27" s="11" t="s">
        <v>763</v>
      </c>
      <c r="C27" s="53" t="s">
        <v>764</v>
      </c>
      <c r="D27" s="50" t="s">
        <v>765</v>
      </c>
      <c r="E27" s="9"/>
      <c r="F27" s="9" t="s">
        <v>766</v>
      </c>
      <c r="G27" s="24">
        <v>710196</v>
      </c>
      <c r="H27" s="29">
        <v>1846.51</v>
      </c>
      <c r="I27" s="29">
        <v>1.1399999999999999</v>
      </c>
      <c r="J27" s="12"/>
    </row>
    <row r="28" spans="2:10" x14ac:dyDescent="0.25">
      <c r="B28" s="11" t="s">
        <v>1876</v>
      </c>
      <c r="C28" s="53" t="s">
        <v>1283</v>
      </c>
      <c r="D28" s="50" t="s">
        <v>1877</v>
      </c>
      <c r="E28" s="9"/>
      <c r="F28" s="9" t="s">
        <v>100</v>
      </c>
      <c r="G28" s="24">
        <v>2322000</v>
      </c>
      <c r="H28" s="29">
        <v>1837.86</v>
      </c>
      <c r="I28" s="29">
        <v>1.1299999999999999</v>
      </c>
      <c r="J28" s="12"/>
    </row>
    <row r="29" spans="2:10" x14ac:dyDescent="0.25">
      <c r="B29" s="11" t="s">
        <v>198</v>
      </c>
      <c r="C29" s="53" t="s">
        <v>199</v>
      </c>
      <c r="D29" s="50" t="s">
        <v>200</v>
      </c>
      <c r="E29" s="9"/>
      <c r="F29" s="9" t="s">
        <v>92</v>
      </c>
      <c r="G29" s="24">
        <v>300000</v>
      </c>
      <c r="H29" s="29">
        <v>1757.25</v>
      </c>
      <c r="I29" s="29">
        <v>1.08</v>
      </c>
      <c r="J29" s="12"/>
    </row>
    <row r="30" spans="2:10" x14ac:dyDescent="0.25">
      <c r="B30" s="11" t="s">
        <v>246</v>
      </c>
      <c r="C30" s="53" t="s">
        <v>247</v>
      </c>
      <c r="D30" s="50" t="s">
        <v>248</v>
      </c>
      <c r="E30" s="9"/>
      <c r="F30" s="9" t="s">
        <v>81</v>
      </c>
      <c r="G30" s="24">
        <v>550000</v>
      </c>
      <c r="H30" s="29">
        <v>1733.33</v>
      </c>
      <c r="I30" s="29">
        <v>1.07</v>
      </c>
      <c r="J30" s="12"/>
    </row>
    <row r="31" spans="2:10" x14ac:dyDescent="0.25">
      <c r="B31" s="11" t="s">
        <v>75</v>
      </c>
      <c r="C31" s="53" t="s">
        <v>76</v>
      </c>
      <c r="D31" s="50" t="s">
        <v>77</v>
      </c>
      <c r="E31" s="9"/>
      <c r="F31" s="9" t="s">
        <v>48</v>
      </c>
      <c r="G31" s="24">
        <v>300000</v>
      </c>
      <c r="H31" s="29">
        <v>1714.5</v>
      </c>
      <c r="I31" s="29">
        <v>1.06</v>
      </c>
      <c r="J31" s="12"/>
    </row>
    <row r="32" spans="2:10" x14ac:dyDescent="0.25">
      <c r="B32" s="11" t="s">
        <v>154</v>
      </c>
      <c r="C32" s="53" t="s">
        <v>155</v>
      </c>
      <c r="D32" s="50" t="s">
        <v>156</v>
      </c>
      <c r="E32" s="9"/>
      <c r="F32" s="9" t="s">
        <v>81</v>
      </c>
      <c r="G32" s="24">
        <v>81263</v>
      </c>
      <c r="H32" s="29">
        <v>1653.95</v>
      </c>
      <c r="I32" s="29">
        <v>1.02</v>
      </c>
      <c r="J32" s="12"/>
    </row>
    <row r="33" spans="2:10" x14ac:dyDescent="0.25">
      <c r="B33" s="11" t="s">
        <v>430</v>
      </c>
      <c r="C33" s="53" t="s">
        <v>431</v>
      </c>
      <c r="D33" s="50" t="s">
        <v>432</v>
      </c>
      <c r="E33" s="9"/>
      <c r="F33" s="9" t="s">
        <v>92</v>
      </c>
      <c r="G33" s="24">
        <v>50000</v>
      </c>
      <c r="H33" s="29">
        <v>1653.73</v>
      </c>
      <c r="I33" s="29">
        <v>1.02</v>
      </c>
      <c r="J33" s="12"/>
    </row>
    <row r="34" spans="2:10" x14ac:dyDescent="0.25">
      <c r="B34" s="11" t="s">
        <v>124</v>
      </c>
      <c r="C34" s="53" t="s">
        <v>125</v>
      </c>
      <c r="D34" s="50" t="s">
        <v>126</v>
      </c>
      <c r="E34" s="9"/>
      <c r="F34" s="9" t="s">
        <v>48</v>
      </c>
      <c r="G34" s="24">
        <v>325000</v>
      </c>
      <c r="H34" s="29">
        <v>1632.96</v>
      </c>
      <c r="I34" s="29">
        <v>1.01</v>
      </c>
      <c r="J34" s="12"/>
    </row>
    <row r="35" spans="2:10" x14ac:dyDescent="0.25">
      <c r="B35" s="11" t="s">
        <v>502</v>
      </c>
      <c r="C35" s="53" t="s">
        <v>503</v>
      </c>
      <c r="D35" s="50" t="s">
        <v>504</v>
      </c>
      <c r="E35" s="9"/>
      <c r="F35" s="9" t="s">
        <v>187</v>
      </c>
      <c r="G35" s="24">
        <v>419983</v>
      </c>
      <c r="H35" s="29">
        <v>1490.73</v>
      </c>
      <c r="I35" s="29">
        <v>0.92</v>
      </c>
      <c r="J35" s="12"/>
    </row>
    <row r="36" spans="2:10" x14ac:dyDescent="0.25">
      <c r="B36" s="11" t="s">
        <v>137</v>
      </c>
      <c r="C36" s="53" t="s">
        <v>138</v>
      </c>
      <c r="D36" s="50" t="s">
        <v>139</v>
      </c>
      <c r="E36" s="9"/>
      <c r="F36" s="9" t="s">
        <v>140</v>
      </c>
      <c r="G36" s="24">
        <v>340494</v>
      </c>
      <c r="H36" s="29">
        <v>1455.61</v>
      </c>
      <c r="I36" s="29">
        <v>0.9</v>
      </c>
      <c r="J36" s="12"/>
    </row>
    <row r="37" spans="2:10" x14ac:dyDescent="0.25">
      <c r="B37" s="11" t="s">
        <v>110</v>
      </c>
      <c r="C37" s="53" t="s">
        <v>111</v>
      </c>
      <c r="D37" s="50" t="s">
        <v>112</v>
      </c>
      <c r="E37" s="9"/>
      <c r="F37" s="9" t="s">
        <v>113</v>
      </c>
      <c r="G37" s="24">
        <v>100000</v>
      </c>
      <c r="H37" s="29">
        <v>1444.2</v>
      </c>
      <c r="I37" s="29">
        <v>0.89</v>
      </c>
      <c r="J37" s="12"/>
    </row>
    <row r="38" spans="2:10" x14ac:dyDescent="0.25">
      <c r="B38" s="11" t="s">
        <v>920</v>
      </c>
      <c r="C38" s="53" t="s">
        <v>921</v>
      </c>
      <c r="D38" s="50" t="s">
        <v>922</v>
      </c>
      <c r="E38" s="9"/>
      <c r="F38" s="9" t="s">
        <v>194</v>
      </c>
      <c r="G38" s="24">
        <v>250674</v>
      </c>
      <c r="H38" s="29">
        <v>1436.99</v>
      </c>
      <c r="I38" s="29">
        <v>0.89</v>
      </c>
      <c r="J38" s="12"/>
    </row>
    <row r="39" spans="2:10" x14ac:dyDescent="0.25">
      <c r="B39" s="11" t="s">
        <v>822</v>
      </c>
      <c r="C39" s="53" t="s">
        <v>823</v>
      </c>
      <c r="D39" s="50" t="s">
        <v>824</v>
      </c>
      <c r="E39" s="9"/>
      <c r="F39" s="9" t="s">
        <v>153</v>
      </c>
      <c r="G39" s="24">
        <v>300447</v>
      </c>
      <c r="H39" s="29">
        <v>1351.56</v>
      </c>
      <c r="I39" s="29">
        <v>0.83</v>
      </c>
      <c r="J39" s="12"/>
    </row>
    <row r="40" spans="2:10" x14ac:dyDescent="0.25">
      <c r="B40" s="11" t="s">
        <v>379</v>
      </c>
      <c r="C40" s="53" t="s">
        <v>380</v>
      </c>
      <c r="D40" s="50" t="s">
        <v>381</v>
      </c>
      <c r="E40" s="9"/>
      <c r="F40" s="9" t="s">
        <v>117</v>
      </c>
      <c r="G40" s="24">
        <v>505000</v>
      </c>
      <c r="H40" s="29">
        <v>1292.3</v>
      </c>
      <c r="I40" s="29">
        <v>0.8</v>
      </c>
      <c r="J40" s="12"/>
    </row>
    <row r="41" spans="2:10" x14ac:dyDescent="0.25">
      <c r="B41" s="11" t="s">
        <v>923</v>
      </c>
      <c r="C41" s="53" t="s">
        <v>924</v>
      </c>
      <c r="D41" s="50" t="s">
        <v>925</v>
      </c>
      <c r="E41" s="9"/>
      <c r="F41" s="9" t="s">
        <v>96</v>
      </c>
      <c r="G41" s="24">
        <v>154387</v>
      </c>
      <c r="H41" s="29">
        <v>1215.0999999999999</v>
      </c>
      <c r="I41" s="29">
        <v>0.75</v>
      </c>
      <c r="J41" s="12"/>
    </row>
    <row r="42" spans="2:10" x14ac:dyDescent="0.25">
      <c r="B42" s="11" t="s">
        <v>201</v>
      </c>
      <c r="C42" s="53" t="s">
        <v>202</v>
      </c>
      <c r="D42" s="50" t="s">
        <v>203</v>
      </c>
      <c r="E42" s="9"/>
      <c r="F42" s="9" t="s">
        <v>92</v>
      </c>
      <c r="G42" s="24">
        <v>90000</v>
      </c>
      <c r="H42" s="29">
        <v>1178.42</v>
      </c>
      <c r="I42" s="29">
        <v>0.73</v>
      </c>
      <c r="J42" s="12"/>
    </row>
    <row r="43" spans="2:10" x14ac:dyDescent="0.25">
      <c r="B43" s="11" t="s">
        <v>1836</v>
      </c>
      <c r="C43" s="53" t="s">
        <v>1837</v>
      </c>
      <c r="D43" s="50" t="s">
        <v>1838</v>
      </c>
      <c r="E43" s="9"/>
      <c r="F43" s="9" t="s">
        <v>81</v>
      </c>
      <c r="G43" s="24">
        <v>253750</v>
      </c>
      <c r="H43" s="29">
        <v>1164.97</v>
      </c>
      <c r="I43" s="29">
        <v>0.72</v>
      </c>
      <c r="J43" s="12"/>
    </row>
    <row r="44" spans="2:10" x14ac:dyDescent="0.25">
      <c r="B44" s="11" t="s">
        <v>900</v>
      </c>
      <c r="C44" s="53" t="s">
        <v>901</v>
      </c>
      <c r="D44" s="50" t="s">
        <v>902</v>
      </c>
      <c r="E44" s="9"/>
      <c r="F44" s="9" t="s">
        <v>48</v>
      </c>
      <c r="G44" s="24">
        <v>12379</v>
      </c>
      <c r="H44" s="29">
        <v>1127.76</v>
      </c>
      <c r="I44" s="29">
        <v>0.7</v>
      </c>
      <c r="J44" s="12"/>
    </row>
    <row r="45" spans="2:10" x14ac:dyDescent="0.25">
      <c r="B45" s="11" t="s">
        <v>897</v>
      </c>
      <c r="C45" s="53" t="s">
        <v>898</v>
      </c>
      <c r="D45" s="50" t="s">
        <v>899</v>
      </c>
      <c r="E45" s="9"/>
      <c r="F45" s="9" t="s">
        <v>40</v>
      </c>
      <c r="G45" s="24">
        <v>68579</v>
      </c>
      <c r="H45" s="29">
        <v>1076.07</v>
      </c>
      <c r="I45" s="29">
        <v>0.66</v>
      </c>
      <c r="J45" s="12"/>
    </row>
    <row r="46" spans="2:10" x14ac:dyDescent="0.25">
      <c r="B46" s="11" t="s">
        <v>93</v>
      </c>
      <c r="C46" s="53" t="s">
        <v>94</v>
      </c>
      <c r="D46" s="50" t="s">
        <v>95</v>
      </c>
      <c r="E46" s="9"/>
      <c r="F46" s="9" t="s">
        <v>96</v>
      </c>
      <c r="G46" s="24">
        <v>66000</v>
      </c>
      <c r="H46" s="29">
        <v>1004.62</v>
      </c>
      <c r="I46" s="29">
        <v>0.62</v>
      </c>
      <c r="J46" s="12"/>
    </row>
    <row r="47" spans="2:10" x14ac:dyDescent="0.25">
      <c r="B47" s="11" t="s">
        <v>403</v>
      </c>
      <c r="C47" s="53" t="s">
        <v>404</v>
      </c>
      <c r="D47" s="50" t="s">
        <v>405</v>
      </c>
      <c r="E47" s="9"/>
      <c r="F47" s="9" t="s">
        <v>81</v>
      </c>
      <c r="G47" s="24">
        <v>7000</v>
      </c>
      <c r="H47" s="29">
        <v>798</v>
      </c>
      <c r="I47" s="29">
        <v>0.49</v>
      </c>
      <c r="J47" s="12"/>
    </row>
    <row r="48" spans="2:10" x14ac:dyDescent="0.25">
      <c r="B48" s="11" t="s">
        <v>141</v>
      </c>
      <c r="C48" s="53" t="s">
        <v>142</v>
      </c>
      <c r="D48" s="50" t="s">
        <v>143</v>
      </c>
      <c r="E48" s="9"/>
      <c r="F48" s="9" t="s">
        <v>58</v>
      </c>
      <c r="G48" s="24">
        <v>61716</v>
      </c>
      <c r="H48" s="29">
        <v>695.94</v>
      </c>
      <c r="I48" s="29">
        <v>0.43</v>
      </c>
      <c r="J48" s="12"/>
    </row>
    <row r="49" spans="2:10" x14ac:dyDescent="0.25">
      <c r="B49" s="11" t="s">
        <v>266</v>
      </c>
      <c r="C49" s="53" t="s">
        <v>267</v>
      </c>
      <c r="D49" s="50" t="s">
        <v>268</v>
      </c>
      <c r="E49" s="9"/>
      <c r="F49" s="9" t="s">
        <v>40</v>
      </c>
      <c r="G49" s="24">
        <v>721000</v>
      </c>
      <c r="H49" s="29">
        <v>640.97</v>
      </c>
      <c r="I49" s="29">
        <v>0.4</v>
      </c>
      <c r="J49" s="12"/>
    </row>
    <row r="50" spans="2:10" x14ac:dyDescent="0.25">
      <c r="B50" s="11" t="s">
        <v>1850</v>
      </c>
      <c r="C50" s="53" t="s">
        <v>1851</v>
      </c>
      <c r="D50" s="50" t="s">
        <v>1852</v>
      </c>
      <c r="E50" s="9"/>
      <c r="F50" s="9" t="s">
        <v>81</v>
      </c>
      <c r="G50" s="24">
        <v>101250</v>
      </c>
      <c r="H50" s="29">
        <v>613.83000000000004</v>
      </c>
      <c r="I50" s="29">
        <v>0.38</v>
      </c>
      <c r="J50" s="12"/>
    </row>
    <row r="51" spans="2:10" x14ac:dyDescent="0.25">
      <c r="B51" s="11" t="s">
        <v>400</v>
      </c>
      <c r="C51" s="53" t="s">
        <v>401</v>
      </c>
      <c r="D51" s="50" t="s">
        <v>402</v>
      </c>
      <c r="E51" s="9"/>
      <c r="F51" s="9" t="s">
        <v>81</v>
      </c>
      <c r="G51" s="24">
        <v>4058</v>
      </c>
      <c r="H51" s="29">
        <v>586.54</v>
      </c>
      <c r="I51" s="29">
        <v>0.36</v>
      </c>
      <c r="J51" s="12"/>
    </row>
    <row r="52" spans="2:10" x14ac:dyDescent="0.25">
      <c r="B52" s="11" t="s">
        <v>97</v>
      </c>
      <c r="C52" s="53" t="s">
        <v>98</v>
      </c>
      <c r="D52" s="50" t="s">
        <v>99</v>
      </c>
      <c r="E52" s="9"/>
      <c r="F52" s="9" t="s">
        <v>100</v>
      </c>
      <c r="G52" s="24">
        <v>108890</v>
      </c>
      <c r="H52" s="29">
        <v>577.72</v>
      </c>
      <c r="I52" s="29">
        <v>0.36</v>
      </c>
      <c r="J52" s="12"/>
    </row>
    <row r="53" spans="2:10" x14ac:dyDescent="0.25">
      <c r="B53" s="11" t="s">
        <v>903</v>
      </c>
      <c r="C53" s="53" t="s">
        <v>904</v>
      </c>
      <c r="D53" s="50" t="s">
        <v>905</v>
      </c>
      <c r="E53" s="9"/>
      <c r="F53" s="9" t="s">
        <v>217</v>
      </c>
      <c r="G53" s="24">
        <v>495231</v>
      </c>
      <c r="H53" s="29">
        <v>576.20000000000005</v>
      </c>
      <c r="I53" s="29">
        <v>0.36</v>
      </c>
      <c r="J53" s="12"/>
    </row>
    <row r="54" spans="2:10" x14ac:dyDescent="0.25">
      <c r="B54" s="11" t="s">
        <v>89</v>
      </c>
      <c r="C54" s="53" t="s">
        <v>90</v>
      </c>
      <c r="D54" s="50" t="s">
        <v>91</v>
      </c>
      <c r="E54" s="9"/>
      <c r="F54" s="9" t="s">
        <v>92</v>
      </c>
      <c r="G54" s="24">
        <v>47464</v>
      </c>
      <c r="H54" s="29">
        <v>550.44000000000005</v>
      </c>
      <c r="I54" s="29">
        <v>0.34</v>
      </c>
      <c r="J54" s="12"/>
    </row>
    <row r="55" spans="2:10" x14ac:dyDescent="0.25">
      <c r="B55" s="11" t="s">
        <v>214</v>
      </c>
      <c r="C55" s="53" t="s">
        <v>215</v>
      </c>
      <c r="D55" s="50" t="s">
        <v>216</v>
      </c>
      <c r="E55" s="9"/>
      <c r="F55" s="9" t="s">
        <v>217</v>
      </c>
      <c r="G55" s="24">
        <v>267797</v>
      </c>
      <c r="H55" s="29">
        <v>517.65</v>
      </c>
      <c r="I55" s="29">
        <v>0.32</v>
      </c>
      <c r="J55" s="12"/>
    </row>
    <row r="56" spans="2:10" x14ac:dyDescent="0.25">
      <c r="B56" s="11" t="s">
        <v>101</v>
      </c>
      <c r="C56" s="53" t="s">
        <v>102</v>
      </c>
      <c r="D56" s="50" t="s">
        <v>103</v>
      </c>
      <c r="E56" s="9"/>
      <c r="F56" s="9" t="s">
        <v>96</v>
      </c>
      <c r="G56" s="24">
        <v>11872</v>
      </c>
      <c r="H56" s="29">
        <v>505.64</v>
      </c>
      <c r="I56" s="29">
        <v>0.31</v>
      </c>
      <c r="J56" s="12"/>
    </row>
    <row r="57" spans="2:10" x14ac:dyDescent="0.25">
      <c r="B57" s="11" t="s">
        <v>906</v>
      </c>
      <c r="C57" s="53" t="s">
        <v>907</v>
      </c>
      <c r="D57" s="50" t="s">
        <v>908</v>
      </c>
      <c r="E57" s="9"/>
      <c r="F57" s="9" t="s">
        <v>909</v>
      </c>
      <c r="G57" s="24">
        <v>357758</v>
      </c>
      <c r="H57" s="29">
        <v>471.35</v>
      </c>
      <c r="I57" s="29">
        <v>0.28999999999999998</v>
      </c>
      <c r="J57" s="12"/>
    </row>
    <row r="58" spans="2:10" x14ac:dyDescent="0.25">
      <c r="B58" s="11" t="s">
        <v>910</v>
      </c>
      <c r="C58" s="53" t="s">
        <v>911</v>
      </c>
      <c r="D58" s="50" t="s">
        <v>912</v>
      </c>
      <c r="E58" s="9"/>
      <c r="F58" s="9" t="s">
        <v>100</v>
      </c>
      <c r="G58" s="24">
        <v>14812</v>
      </c>
      <c r="H58" s="29">
        <v>470.43</v>
      </c>
      <c r="I58" s="29">
        <v>0.28999999999999998</v>
      </c>
      <c r="J58" s="12"/>
    </row>
    <row r="59" spans="2:10" x14ac:dyDescent="0.25">
      <c r="B59" s="11" t="s">
        <v>130</v>
      </c>
      <c r="C59" s="53" t="s">
        <v>131</v>
      </c>
      <c r="D59" s="50" t="s">
        <v>132</v>
      </c>
      <c r="E59" s="9"/>
      <c r="F59" s="9" t="s">
        <v>44</v>
      </c>
      <c r="G59" s="24">
        <v>91300</v>
      </c>
      <c r="H59" s="29">
        <v>467.05</v>
      </c>
      <c r="I59" s="29">
        <v>0.28999999999999998</v>
      </c>
      <c r="J59" s="12"/>
    </row>
    <row r="60" spans="2:10" x14ac:dyDescent="0.25">
      <c r="B60" s="11" t="s">
        <v>804</v>
      </c>
      <c r="C60" s="53" t="s">
        <v>805</v>
      </c>
      <c r="D60" s="50" t="s">
        <v>806</v>
      </c>
      <c r="E60" s="9"/>
      <c r="F60" s="9" t="s">
        <v>58</v>
      </c>
      <c r="G60" s="24">
        <v>233447</v>
      </c>
      <c r="H60" s="29">
        <v>450.79</v>
      </c>
      <c r="I60" s="29">
        <v>0.28000000000000003</v>
      </c>
      <c r="J60" s="12"/>
    </row>
    <row r="61" spans="2:10" x14ac:dyDescent="0.25">
      <c r="B61" s="11" t="s">
        <v>913</v>
      </c>
      <c r="C61" s="53" t="s">
        <v>914</v>
      </c>
      <c r="D61" s="50" t="s">
        <v>915</v>
      </c>
      <c r="E61" s="9"/>
      <c r="F61" s="9" t="s">
        <v>916</v>
      </c>
      <c r="G61" s="24">
        <v>203297</v>
      </c>
      <c r="H61" s="29">
        <v>417.27</v>
      </c>
      <c r="I61" s="29">
        <v>0.26</v>
      </c>
      <c r="J61" s="12"/>
    </row>
    <row r="62" spans="2:10" x14ac:dyDescent="0.25">
      <c r="B62" s="11" t="s">
        <v>418</v>
      </c>
      <c r="C62" s="53" t="s">
        <v>419</v>
      </c>
      <c r="D62" s="50" t="s">
        <v>420</v>
      </c>
      <c r="E62" s="9"/>
      <c r="F62" s="9" t="s">
        <v>81</v>
      </c>
      <c r="G62" s="24">
        <v>13395</v>
      </c>
      <c r="H62" s="29">
        <v>409.58</v>
      </c>
      <c r="I62" s="29">
        <v>0.25</v>
      </c>
      <c r="J62" s="12"/>
    </row>
    <row r="63" spans="2:10" x14ac:dyDescent="0.25">
      <c r="B63" s="11" t="s">
        <v>1750</v>
      </c>
      <c r="C63" s="53" t="s">
        <v>1337</v>
      </c>
      <c r="D63" s="50" t="s">
        <v>1751</v>
      </c>
      <c r="E63" s="9"/>
      <c r="F63" s="9" t="s">
        <v>48</v>
      </c>
      <c r="G63" s="24">
        <v>115000</v>
      </c>
      <c r="H63" s="29">
        <v>404.63</v>
      </c>
      <c r="I63" s="29">
        <v>0.25</v>
      </c>
      <c r="J63" s="12"/>
    </row>
    <row r="64" spans="2:10" x14ac:dyDescent="0.25">
      <c r="B64" s="11" t="s">
        <v>278</v>
      </c>
      <c r="C64" s="53" t="s">
        <v>279</v>
      </c>
      <c r="D64" s="50" t="s">
        <v>280</v>
      </c>
      <c r="E64" s="9"/>
      <c r="F64" s="9" t="s">
        <v>153</v>
      </c>
      <c r="G64" s="24">
        <v>50400</v>
      </c>
      <c r="H64" s="29">
        <v>403.53</v>
      </c>
      <c r="I64" s="29">
        <v>0.25</v>
      </c>
      <c r="J64" s="12"/>
    </row>
    <row r="65" spans="2:10" x14ac:dyDescent="0.25">
      <c r="B65" s="11" t="s">
        <v>442</v>
      </c>
      <c r="C65" s="53" t="s">
        <v>443</v>
      </c>
      <c r="D65" s="50" t="s">
        <v>444</v>
      </c>
      <c r="E65" s="9"/>
      <c r="F65" s="9" t="s">
        <v>153</v>
      </c>
      <c r="G65" s="24">
        <v>13797</v>
      </c>
      <c r="H65" s="29">
        <v>402.02</v>
      </c>
      <c r="I65" s="29">
        <v>0.25</v>
      </c>
      <c r="J65" s="12"/>
    </row>
    <row r="66" spans="2:10" x14ac:dyDescent="0.25">
      <c r="B66" s="11" t="s">
        <v>917</v>
      </c>
      <c r="C66" s="53" t="s">
        <v>918</v>
      </c>
      <c r="D66" s="50" t="s">
        <v>919</v>
      </c>
      <c r="E66" s="9"/>
      <c r="F66" s="9" t="s">
        <v>58</v>
      </c>
      <c r="G66" s="24">
        <v>168944</v>
      </c>
      <c r="H66" s="29">
        <v>401.58</v>
      </c>
      <c r="I66" s="29">
        <v>0.25</v>
      </c>
      <c r="J66" s="12"/>
    </row>
    <row r="67" spans="2:10" x14ac:dyDescent="0.25">
      <c r="B67" s="11" t="s">
        <v>2462</v>
      </c>
      <c r="C67" s="53" t="s">
        <v>2463</v>
      </c>
      <c r="D67" s="50" t="s">
        <v>2464</v>
      </c>
      <c r="E67" s="9"/>
      <c r="F67" s="9" t="s">
        <v>213</v>
      </c>
      <c r="G67" s="24">
        <v>318021</v>
      </c>
      <c r="H67" s="29">
        <v>375.74</v>
      </c>
      <c r="I67" s="29">
        <v>0.23</v>
      </c>
      <c r="J67" s="12"/>
    </row>
    <row r="68" spans="2:10" x14ac:dyDescent="0.25">
      <c r="B68" s="11" t="s">
        <v>275</v>
      </c>
      <c r="C68" s="53" t="s">
        <v>276</v>
      </c>
      <c r="D68" s="50" t="s">
        <v>277</v>
      </c>
      <c r="E68" s="9"/>
      <c r="F68" s="9" t="s">
        <v>44</v>
      </c>
      <c r="G68" s="24">
        <v>278429</v>
      </c>
      <c r="H68" s="29">
        <v>365.86</v>
      </c>
      <c r="I68" s="29">
        <v>0.23</v>
      </c>
      <c r="J68" s="12"/>
    </row>
    <row r="69" spans="2:10" x14ac:dyDescent="0.25">
      <c r="B69" s="11" t="s">
        <v>104</v>
      </c>
      <c r="C69" s="53" t="s">
        <v>105</v>
      </c>
      <c r="D69" s="50" t="s">
        <v>106</v>
      </c>
      <c r="E69" s="9"/>
      <c r="F69" s="9" t="s">
        <v>100</v>
      </c>
      <c r="G69" s="24">
        <v>1583</v>
      </c>
      <c r="H69" s="29">
        <v>362.21</v>
      </c>
      <c r="I69" s="29">
        <v>0.22</v>
      </c>
      <c r="J69" s="12"/>
    </row>
    <row r="70" spans="2:10" x14ac:dyDescent="0.25">
      <c r="B70" s="11" t="s">
        <v>144</v>
      </c>
      <c r="C70" s="53" t="s">
        <v>145</v>
      </c>
      <c r="D70" s="50" t="s">
        <v>146</v>
      </c>
      <c r="E70" s="9"/>
      <c r="F70" s="9" t="s">
        <v>100</v>
      </c>
      <c r="G70" s="24">
        <v>14768</v>
      </c>
      <c r="H70" s="29">
        <v>359.39</v>
      </c>
      <c r="I70" s="29">
        <v>0.22</v>
      </c>
      <c r="J70" s="12"/>
    </row>
    <row r="71" spans="2:10" x14ac:dyDescent="0.25">
      <c r="B71" s="11" t="s">
        <v>133</v>
      </c>
      <c r="C71" s="53" t="s">
        <v>134</v>
      </c>
      <c r="D71" s="50" t="s">
        <v>135</v>
      </c>
      <c r="E71" s="9"/>
      <c r="F71" s="9" t="s">
        <v>136</v>
      </c>
      <c r="G71" s="24">
        <v>166061</v>
      </c>
      <c r="H71" s="29">
        <v>332.37</v>
      </c>
      <c r="I71" s="29">
        <v>0.21</v>
      </c>
      <c r="J71" s="12"/>
    </row>
    <row r="72" spans="2:10" x14ac:dyDescent="0.25">
      <c r="B72" s="11" t="s">
        <v>127</v>
      </c>
      <c r="C72" s="53" t="s">
        <v>128</v>
      </c>
      <c r="D72" s="50" t="s">
        <v>129</v>
      </c>
      <c r="E72" s="9"/>
      <c r="F72" s="9" t="s">
        <v>100</v>
      </c>
      <c r="G72" s="24">
        <v>203634</v>
      </c>
      <c r="H72" s="29">
        <v>328.87</v>
      </c>
      <c r="I72" s="29">
        <v>0.2</v>
      </c>
      <c r="J72" s="12"/>
    </row>
    <row r="73" spans="2:10" x14ac:dyDescent="0.25">
      <c r="B73" s="11" t="s">
        <v>2465</v>
      </c>
      <c r="C73" s="53" t="s">
        <v>2466</v>
      </c>
      <c r="D73" s="50" t="s">
        <v>2467</v>
      </c>
      <c r="E73" s="9"/>
      <c r="F73" s="9" t="s">
        <v>346</v>
      </c>
      <c r="G73" s="24">
        <v>109827</v>
      </c>
      <c r="H73" s="29">
        <v>308.61</v>
      </c>
      <c r="I73" s="29">
        <v>0.19</v>
      </c>
      <c r="J73" s="12"/>
    </row>
    <row r="74" spans="2:10" x14ac:dyDescent="0.25">
      <c r="B74" s="11" t="s">
        <v>926</v>
      </c>
      <c r="C74" s="53" t="s">
        <v>927</v>
      </c>
      <c r="D74" s="50" t="s">
        <v>928</v>
      </c>
      <c r="E74" s="9"/>
      <c r="F74" s="9" t="s">
        <v>140</v>
      </c>
      <c r="G74" s="24">
        <v>115485</v>
      </c>
      <c r="H74" s="29">
        <v>302.05</v>
      </c>
      <c r="I74" s="29">
        <v>0.19</v>
      </c>
      <c r="J74" s="12"/>
    </row>
    <row r="75" spans="2:10" x14ac:dyDescent="0.25">
      <c r="B75" s="11" t="s">
        <v>337</v>
      </c>
      <c r="C75" s="53" t="s">
        <v>338</v>
      </c>
      <c r="D75" s="50" t="s">
        <v>339</v>
      </c>
      <c r="E75" s="9"/>
      <c r="F75" s="9" t="s">
        <v>136</v>
      </c>
      <c r="G75" s="24">
        <v>207191</v>
      </c>
      <c r="H75" s="29">
        <v>299.60000000000002</v>
      </c>
      <c r="I75" s="29">
        <v>0.18</v>
      </c>
      <c r="J75" s="12"/>
    </row>
    <row r="76" spans="2:10" x14ac:dyDescent="0.25">
      <c r="B76" s="11" t="s">
        <v>357</v>
      </c>
      <c r="C76" s="53" t="s">
        <v>358</v>
      </c>
      <c r="D76" s="50" t="s">
        <v>359</v>
      </c>
      <c r="E76" s="9"/>
      <c r="F76" s="9" t="s">
        <v>153</v>
      </c>
      <c r="G76" s="24">
        <v>57758</v>
      </c>
      <c r="H76" s="29">
        <v>269.56</v>
      </c>
      <c r="I76" s="29">
        <v>0.17</v>
      </c>
      <c r="J76" s="12"/>
    </row>
    <row r="77" spans="2:10" x14ac:dyDescent="0.25">
      <c r="B77" s="11" t="s">
        <v>929</v>
      </c>
      <c r="C77" s="53" t="s">
        <v>930</v>
      </c>
      <c r="D77" s="50" t="s">
        <v>931</v>
      </c>
      <c r="E77" s="9"/>
      <c r="F77" s="9" t="s">
        <v>932</v>
      </c>
      <c r="G77" s="24">
        <v>96783</v>
      </c>
      <c r="H77" s="29">
        <v>267.41000000000003</v>
      </c>
      <c r="I77" s="29">
        <v>0.16</v>
      </c>
      <c r="J77" s="12"/>
    </row>
    <row r="78" spans="2:10" x14ac:dyDescent="0.25">
      <c r="B78" s="11" t="s">
        <v>313</v>
      </c>
      <c r="C78" s="53" t="s">
        <v>314</v>
      </c>
      <c r="D78" s="50" t="s">
        <v>315</v>
      </c>
      <c r="E78" s="9"/>
      <c r="F78" s="9" t="s">
        <v>160</v>
      </c>
      <c r="G78" s="24">
        <v>210345</v>
      </c>
      <c r="H78" s="29">
        <v>265.14</v>
      </c>
      <c r="I78" s="29">
        <v>0.16</v>
      </c>
      <c r="J78" s="12"/>
    </row>
    <row r="79" spans="2:10" x14ac:dyDescent="0.25">
      <c r="B79" s="11" t="s">
        <v>1762</v>
      </c>
      <c r="C79" s="53" t="s">
        <v>1763</v>
      </c>
      <c r="D79" s="50" t="s">
        <v>1764</v>
      </c>
      <c r="E79" s="9"/>
      <c r="F79" s="9" t="s">
        <v>68</v>
      </c>
      <c r="G79" s="24">
        <v>352000</v>
      </c>
      <c r="H79" s="29">
        <v>209.26</v>
      </c>
      <c r="I79" s="29">
        <v>0.13</v>
      </c>
      <c r="J79" s="12"/>
    </row>
    <row r="80" spans="2:10" x14ac:dyDescent="0.25">
      <c r="B80" s="11" t="s">
        <v>343</v>
      </c>
      <c r="C80" s="53" t="s">
        <v>344</v>
      </c>
      <c r="D80" s="50" t="s">
        <v>345</v>
      </c>
      <c r="E80" s="9"/>
      <c r="F80" s="9" t="s">
        <v>346</v>
      </c>
      <c r="G80" s="24">
        <v>69924</v>
      </c>
      <c r="H80" s="29">
        <v>204.91</v>
      </c>
      <c r="I80" s="29">
        <v>0.13</v>
      </c>
      <c r="J80" s="12"/>
    </row>
    <row r="81" spans="1:10" x14ac:dyDescent="0.25">
      <c r="B81" s="11" t="s">
        <v>933</v>
      </c>
      <c r="C81" s="53" t="s">
        <v>934</v>
      </c>
      <c r="D81" s="50" t="s">
        <v>935</v>
      </c>
      <c r="E81" s="9"/>
      <c r="F81" s="9" t="s">
        <v>40</v>
      </c>
      <c r="G81" s="24">
        <v>237884</v>
      </c>
      <c r="H81" s="29">
        <v>162.47</v>
      </c>
      <c r="I81" s="29">
        <v>0.1</v>
      </c>
      <c r="J81" s="12"/>
    </row>
    <row r="82" spans="1:10" x14ac:dyDescent="0.25">
      <c r="B82" s="11" t="s">
        <v>1859</v>
      </c>
      <c r="C82" s="53" t="s">
        <v>1860</v>
      </c>
      <c r="D82" s="50" t="s">
        <v>1861</v>
      </c>
      <c r="E82" s="9"/>
      <c r="F82" s="9" t="s">
        <v>213</v>
      </c>
      <c r="G82" s="24">
        <v>870</v>
      </c>
      <c r="H82" s="29">
        <v>140.44</v>
      </c>
      <c r="I82" s="29">
        <v>0.09</v>
      </c>
      <c r="J82" s="12"/>
    </row>
    <row r="83" spans="1:10" x14ac:dyDescent="0.25">
      <c r="B83" s="11" t="s">
        <v>284</v>
      </c>
      <c r="C83" s="53" t="s">
        <v>285</v>
      </c>
      <c r="D83" s="50" t="s">
        <v>286</v>
      </c>
      <c r="E83" s="9"/>
      <c r="F83" s="9" t="s">
        <v>100</v>
      </c>
      <c r="G83" s="24">
        <v>114000</v>
      </c>
      <c r="H83" s="29">
        <v>81.34</v>
      </c>
      <c r="I83" s="29">
        <v>0.05</v>
      </c>
      <c r="J83" s="12"/>
    </row>
    <row r="84" spans="1:10" x14ac:dyDescent="0.25">
      <c r="B84" s="11" t="s">
        <v>1862</v>
      </c>
      <c r="C84" s="53" t="s">
        <v>1863</v>
      </c>
      <c r="D84" s="50" t="s">
        <v>1864</v>
      </c>
      <c r="E84" s="9"/>
      <c r="F84" s="9" t="s">
        <v>227</v>
      </c>
      <c r="G84" s="24">
        <v>2750</v>
      </c>
      <c r="H84" s="29">
        <v>40.43</v>
      </c>
      <c r="I84" s="29">
        <v>0.02</v>
      </c>
      <c r="J84" s="12"/>
    </row>
    <row r="85" spans="1:10" x14ac:dyDescent="0.25">
      <c r="B85" s="11" t="s">
        <v>157</v>
      </c>
      <c r="C85" s="53" t="s">
        <v>158</v>
      </c>
      <c r="D85" s="50" t="s">
        <v>159</v>
      </c>
      <c r="E85" s="9"/>
      <c r="F85" s="9" t="s">
        <v>160</v>
      </c>
      <c r="G85" s="24">
        <v>12000</v>
      </c>
      <c r="H85" s="29">
        <v>32.58</v>
      </c>
      <c r="I85" s="29">
        <v>0.02</v>
      </c>
      <c r="J85" s="12"/>
    </row>
    <row r="86" spans="1:10" x14ac:dyDescent="0.25">
      <c r="B86" s="11" t="s">
        <v>2468</v>
      </c>
      <c r="C86" s="53" t="s">
        <v>2368</v>
      </c>
      <c r="D86" s="50" t="s">
        <v>2469</v>
      </c>
      <c r="E86" s="9"/>
      <c r="F86" s="9" t="s">
        <v>140</v>
      </c>
      <c r="G86" s="24">
        <v>60000</v>
      </c>
      <c r="H86" s="29">
        <v>23.61</v>
      </c>
      <c r="I86" s="29">
        <v>0.01</v>
      </c>
      <c r="J86" s="12"/>
    </row>
    <row r="87" spans="1:10" x14ac:dyDescent="0.25">
      <c r="B87" s="11" t="s">
        <v>363</v>
      </c>
      <c r="C87" s="53" t="s">
        <v>364</v>
      </c>
      <c r="D87" s="50" t="s">
        <v>365</v>
      </c>
      <c r="E87" s="9"/>
      <c r="F87" s="9" t="s">
        <v>48</v>
      </c>
      <c r="G87" s="24">
        <v>16000</v>
      </c>
      <c r="H87" s="29">
        <v>16.899999999999999</v>
      </c>
      <c r="I87" s="29">
        <v>0.01</v>
      </c>
      <c r="J87" s="12"/>
    </row>
    <row r="88" spans="1:10" x14ac:dyDescent="0.25">
      <c r="B88" s="11" t="s">
        <v>373</v>
      </c>
      <c r="C88" s="53" t="s">
        <v>374</v>
      </c>
      <c r="D88" s="50" t="s">
        <v>375</v>
      </c>
      <c r="E88" s="9"/>
      <c r="F88" s="9" t="s">
        <v>40</v>
      </c>
      <c r="G88" s="24">
        <v>14000</v>
      </c>
      <c r="H88" s="29">
        <v>9.18</v>
      </c>
      <c r="I88" s="29">
        <v>0.01</v>
      </c>
      <c r="J88" s="12"/>
    </row>
    <row r="89" spans="1:10" x14ac:dyDescent="0.25">
      <c r="C89" s="56" t="s">
        <v>161</v>
      </c>
      <c r="D89" s="50"/>
      <c r="E89" s="9"/>
      <c r="F89" s="9"/>
      <c r="G89" s="24"/>
      <c r="H89" s="30">
        <v>122201.95</v>
      </c>
      <c r="I89" s="30">
        <v>75.41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6" t="s">
        <v>3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C92" s="53"/>
      <c r="D92" s="50"/>
      <c r="E92" s="9"/>
      <c r="F92" s="9"/>
      <c r="G92" s="24"/>
      <c r="H92" s="29"/>
      <c r="I92" s="29"/>
      <c r="J92" s="12"/>
    </row>
    <row r="93" spans="1:10" x14ac:dyDescent="0.25">
      <c r="C93" s="56" t="s">
        <v>4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C94" s="53"/>
      <c r="D94" s="50"/>
      <c r="E94" s="9"/>
      <c r="F94" s="9"/>
      <c r="G94" s="24"/>
      <c r="H94" s="29"/>
      <c r="I94" s="29"/>
      <c r="J94" s="12"/>
    </row>
    <row r="95" spans="1:10" x14ac:dyDescent="0.25">
      <c r="A95" s="15"/>
      <c r="B95" s="33"/>
      <c r="C95" s="54" t="s">
        <v>5</v>
      </c>
      <c r="D95" s="50"/>
      <c r="E95" s="9"/>
      <c r="F95" s="9"/>
      <c r="G95" s="24"/>
      <c r="H95" s="29"/>
      <c r="I95" s="29"/>
      <c r="J95" s="12"/>
    </row>
    <row r="96" spans="1:10" x14ac:dyDescent="0.25">
      <c r="C96" s="55" t="s">
        <v>6</v>
      </c>
      <c r="D96" s="50"/>
      <c r="E96" s="9"/>
      <c r="F96" s="9"/>
      <c r="G96" s="24"/>
      <c r="H96" s="29"/>
      <c r="I96" s="29"/>
      <c r="J96" s="12"/>
    </row>
    <row r="97" spans="2:10" x14ac:dyDescent="0.25">
      <c r="B97" s="11" t="s">
        <v>633</v>
      </c>
      <c r="C97" s="53" t="s">
        <v>549</v>
      </c>
      <c r="D97" s="50" t="s">
        <v>634</v>
      </c>
      <c r="E97" s="9" t="s">
        <v>551</v>
      </c>
      <c r="F97" s="9" t="s">
        <v>48</v>
      </c>
      <c r="G97" s="24">
        <v>470</v>
      </c>
      <c r="H97" s="29">
        <v>4729.96</v>
      </c>
      <c r="I97" s="29">
        <v>2.92</v>
      </c>
      <c r="J97" s="12" t="s">
        <v>530</v>
      </c>
    </row>
    <row r="98" spans="2:10" x14ac:dyDescent="0.25">
      <c r="B98" s="11" t="s">
        <v>538</v>
      </c>
      <c r="C98" s="53" t="s">
        <v>208</v>
      </c>
      <c r="D98" s="50" t="s">
        <v>539</v>
      </c>
      <c r="E98" s="9" t="s">
        <v>540</v>
      </c>
      <c r="F98" s="9" t="s">
        <v>48</v>
      </c>
      <c r="G98" s="24">
        <v>350000</v>
      </c>
      <c r="H98" s="29">
        <v>3507.02</v>
      </c>
      <c r="I98" s="29">
        <v>2.16</v>
      </c>
      <c r="J98" s="12" t="s">
        <v>530</v>
      </c>
    </row>
    <row r="99" spans="2:10" x14ac:dyDescent="0.25">
      <c r="B99" s="11" t="s">
        <v>2224</v>
      </c>
      <c r="C99" s="53" t="s">
        <v>592</v>
      </c>
      <c r="D99" s="50" t="s">
        <v>2225</v>
      </c>
      <c r="E99" s="9" t="s">
        <v>547</v>
      </c>
      <c r="F99" s="9" t="s">
        <v>48</v>
      </c>
      <c r="G99" s="24">
        <v>250</v>
      </c>
      <c r="H99" s="29">
        <v>2540.09</v>
      </c>
      <c r="I99" s="29">
        <v>1.57</v>
      </c>
      <c r="J99" s="12"/>
    </row>
    <row r="100" spans="2:10" x14ac:dyDescent="0.25">
      <c r="B100" s="11" t="s">
        <v>640</v>
      </c>
      <c r="C100" s="53" t="s">
        <v>553</v>
      </c>
      <c r="D100" s="50" t="s">
        <v>641</v>
      </c>
      <c r="E100" s="9" t="s">
        <v>547</v>
      </c>
      <c r="F100" s="9" t="s">
        <v>48</v>
      </c>
      <c r="G100" s="24">
        <v>150</v>
      </c>
      <c r="H100" s="29">
        <v>1595.4</v>
      </c>
      <c r="I100" s="29">
        <v>0.98</v>
      </c>
      <c r="J100" s="12" t="s">
        <v>530</v>
      </c>
    </row>
    <row r="101" spans="2:10" x14ac:dyDescent="0.25">
      <c r="B101" s="11" t="s">
        <v>583</v>
      </c>
      <c r="C101" s="53" t="s">
        <v>584</v>
      </c>
      <c r="D101" s="50" t="s">
        <v>585</v>
      </c>
      <c r="E101" s="9" t="s">
        <v>547</v>
      </c>
      <c r="F101" s="9" t="s">
        <v>259</v>
      </c>
      <c r="G101" s="24">
        <v>150</v>
      </c>
      <c r="H101" s="29">
        <v>1592.18</v>
      </c>
      <c r="I101" s="29">
        <v>0.98</v>
      </c>
      <c r="J101" s="12" t="s">
        <v>530</v>
      </c>
    </row>
    <row r="102" spans="2:10" x14ac:dyDescent="0.25">
      <c r="B102" s="11" t="s">
        <v>742</v>
      </c>
      <c r="C102" s="53" t="s">
        <v>70</v>
      </c>
      <c r="D102" s="50" t="s">
        <v>743</v>
      </c>
      <c r="E102" s="9" t="s">
        <v>562</v>
      </c>
      <c r="F102" s="9" t="s">
        <v>40</v>
      </c>
      <c r="G102" s="24">
        <v>150</v>
      </c>
      <c r="H102" s="29">
        <v>1560.62</v>
      </c>
      <c r="I102" s="29">
        <v>0.96</v>
      </c>
      <c r="J102" s="12" t="s">
        <v>530</v>
      </c>
    </row>
    <row r="103" spans="2:10" x14ac:dyDescent="0.25">
      <c r="C103" s="56" t="s">
        <v>161</v>
      </c>
      <c r="D103" s="50"/>
      <c r="E103" s="9"/>
      <c r="F103" s="9"/>
      <c r="G103" s="24"/>
      <c r="H103" s="30">
        <v>15525.27</v>
      </c>
      <c r="I103" s="30">
        <v>9.57</v>
      </c>
      <c r="J103" s="12"/>
    </row>
    <row r="104" spans="2:10" x14ac:dyDescent="0.25">
      <c r="C104" s="53"/>
      <c r="D104" s="50"/>
      <c r="E104" s="9"/>
      <c r="F104" s="9"/>
      <c r="G104" s="24"/>
      <c r="H104" s="29"/>
      <c r="I104" s="29"/>
      <c r="J104" s="12"/>
    </row>
    <row r="105" spans="2:10" x14ac:dyDescent="0.25">
      <c r="C105" s="55" t="s">
        <v>7</v>
      </c>
      <c r="D105" s="50"/>
      <c r="E105" s="9"/>
      <c r="F105" s="9"/>
      <c r="G105" s="24"/>
      <c r="H105" s="29"/>
      <c r="I105" s="29"/>
      <c r="J105" s="12"/>
    </row>
    <row r="106" spans="2:10" x14ac:dyDescent="0.25">
      <c r="B106" s="11" t="s">
        <v>1637</v>
      </c>
      <c r="C106" s="53" t="s">
        <v>1175</v>
      </c>
      <c r="D106" s="50" t="s">
        <v>1638</v>
      </c>
      <c r="E106" s="9" t="s">
        <v>562</v>
      </c>
      <c r="F106" s="9" t="s">
        <v>85</v>
      </c>
      <c r="G106" s="24">
        <v>500</v>
      </c>
      <c r="H106" s="29">
        <v>5777.31</v>
      </c>
      <c r="I106" s="29">
        <v>3.56</v>
      </c>
      <c r="J106" s="12" t="s">
        <v>530</v>
      </c>
    </row>
    <row r="107" spans="2:10" x14ac:dyDescent="0.25">
      <c r="B107" s="11" t="s">
        <v>1514</v>
      </c>
      <c r="C107" s="53" t="s">
        <v>1515</v>
      </c>
      <c r="D107" s="50" t="s">
        <v>1516</v>
      </c>
      <c r="E107" s="9" t="s">
        <v>540</v>
      </c>
      <c r="F107" s="9" t="s">
        <v>48</v>
      </c>
      <c r="G107" s="24">
        <v>15</v>
      </c>
      <c r="H107" s="29">
        <v>1937.31</v>
      </c>
      <c r="I107" s="29">
        <v>1.2</v>
      </c>
      <c r="J107" s="12" t="s">
        <v>530</v>
      </c>
    </row>
    <row r="108" spans="2:10" x14ac:dyDescent="0.25">
      <c r="B108" s="11" t="s">
        <v>981</v>
      </c>
      <c r="C108" s="53" t="s">
        <v>982</v>
      </c>
      <c r="D108" s="50" t="s">
        <v>983</v>
      </c>
      <c r="E108" s="9" t="s">
        <v>630</v>
      </c>
      <c r="F108" s="9" t="s">
        <v>113</v>
      </c>
      <c r="G108" s="24">
        <v>5000</v>
      </c>
      <c r="H108" s="29">
        <v>497.54</v>
      </c>
      <c r="I108" s="29">
        <v>0.31</v>
      </c>
      <c r="J108" s="12" t="s">
        <v>530</v>
      </c>
    </row>
    <row r="109" spans="2:10" x14ac:dyDescent="0.25">
      <c r="C109" s="56" t="s">
        <v>161</v>
      </c>
      <c r="D109" s="50"/>
      <c r="E109" s="9"/>
      <c r="F109" s="9"/>
      <c r="G109" s="24"/>
      <c r="H109" s="30">
        <v>8212.16</v>
      </c>
      <c r="I109" s="30">
        <v>5.07</v>
      </c>
      <c r="J109" s="12"/>
    </row>
    <row r="110" spans="2:10" x14ac:dyDescent="0.25">
      <c r="C110" s="53"/>
      <c r="D110" s="50"/>
      <c r="E110" s="9"/>
      <c r="F110" s="9"/>
      <c r="G110" s="24"/>
      <c r="H110" s="29"/>
      <c r="I110" s="29"/>
      <c r="J110" s="12"/>
    </row>
    <row r="111" spans="2:10" x14ac:dyDescent="0.25">
      <c r="C111" s="56" t="s">
        <v>8</v>
      </c>
      <c r="D111" s="50"/>
      <c r="E111" s="9"/>
      <c r="F111" s="9"/>
      <c r="G111" s="24"/>
      <c r="H111" s="29" t="s">
        <v>2</v>
      </c>
      <c r="I111" s="29" t="s">
        <v>2</v>
      </c>
      <c r="J111" s="12"/>
    </row>
    <row r="112" spans="2:10" x14ac:dyDescent="0.25">
      <c r="C112" s="53"/>
      <c r="D112" s="50"/>
      <c r="E112" s="9"/>
      <c r="F112" s="9"/>
      <c r="G112" s="24"/>
      <c r="H112" s="29"/>
      <c r="I112" s="29"/>
      <c r="J112" s="12"/>
    </row>
    <row r="113" spans="2:10" x14ac:dyDescent="0.25">
      <c r="C113" s="55" t="s">
        <v>9</v>
      </c>
      <c r="D113" s="50"/>
      <c r="E113" s="9"/>
      <c r="F113" s="9"/>
      <c r="G113" s="24"/>
      <c r="H113" s="29"/>
      <c r="I113" s="29"/>
      <c r="J113" s="12"/>
    </row>
    <row r="114" spans="2:10" x14ac:dyDescent="0.25">
      <c r="B114" s="11" t="s">
        <v>721</v>
      </c>
      <c r="C114" s="53" t="s">
        <v>722</v>
      </c>
      <c r="D114" s="50" t="s">
        <v>723</v>
      </c>
      <c r="E114" s="9" t="s">
        <v>720</v>
      </c>
      <c r="F114" s="9"/>
      <c r="G114" s="24">
        <v>2500000</v>
      </c>
      <c r="H114" s="29">
        <v>2604.52</v>
      </c>
      <c r="I114" s="29">
        <v>1.61</v>
      </c>
      <c r="J114" s="12"/>
    </row>
    <row r="115" spans="2:10" x14ac:dyDescent="0.25">
      <c r="C115" s="56" t="s">
        <v>161</v>
      </c>
      <c r="D115" s="50"/>
      <c r="E115" s="9"/>
      <c r="F115" s="9"/>
      <c r="G115" s="24"/>
      <c r="H115" s="30">
        <v>2604.52</v>
      </c>
      <c r="I115" s="30">
        <v>1.61</v>
      </c>
      <c r="J115" s="12"/>
    </row>
    <row r="116" spans="2:10" x14ac:dyDescent="0.25">
      <c r="C116" s="53"/>
      <c r="D116" s="50"/>
      <c r="E116" s="9"/>
      <c r="F116" s="9"/>
      <c r="G116" s="24"/>
      <c r="H116" s="29"/>
      <c r="I116" s="29"/>
      <c r="J116" s="12"/>
    </row>
    <row r="117" spans="2:10" x14ac:dyDescent="0.25">
      <c r="C117" s="56" t="s">
        <v>10</v>
      </c>
      <c r="D117" s="50"/>
      <c r="E117" s="9"/>
      <c r="F117" s="9"/>
      <c r="G117" s="24"/>
      <c r="H117" s="29" t="s">
        <v>2</v>
      </c>
      <c r="I117" s="29" t="s">
        <v>2</v>
      </c>
      <c r="J117" s="12"/>
    </row>
    <row r="118" spans="2:10" x14ac:dyDescent="0.25">
      <c r="C118" s="53"/>
      <c r="D118" s="50"/>
      <c r="E118" s="9"/>
      <c r="F118" s="9"/>
      <c r="G118" s="24"/>
      <c r="H118" s="29"/>
      <c r="I118" s="29"/>
      <c r="J118" s="12"/>
    </row>
    <row r="119" spans="2:10" x14ac:dyDescent="0.25">
      <c r="C119" s="56" t="s">
        <v>11</v>
      </c>
      <c r="D119" s="50"/>
      <c r="E119" s="9"/>
      <c r="F119" s="9"/>
      <c r="G119" s="24"/>
      <c r="H119" s="29"/>
      <c r="I119" s="29"/>
      <c r="J119" s="12"/>
    </row>
    <row r="120" spans="2:10" x14ac:dyDescent="0.25">
      <c r="C120" s="53"/>
      <c r="D120" s="50"/>
      <c r="E120" s="9"/>
      <c r="F120" s="9"/>
      <c r="G120" s="24"/>
      <c r="H120" s="29"/>
      <c r="I120" s="29"/>
      <c r="J120" s="12"/>
    </row>
    <row r="121" spans="2:10" x14ac:dyDescent="0.25">
      <c r="C121" s="56" t="s">
        <v>13</v>
      </c>
      <c r="D121" s="50"/>
      <c r="E121" s="9"/>
      <c r="F121" s="9"/>
      <c r="G121" s="24"/>
      <c r="H121" s="29" t="s">
        <v>2</v>
      </c>
      <c r="I121" s="29" t="s">
        <v>2</v>
      </c>
      <c r="J121" s="12"/>
    </row>
    <row r="122" spans="2:10" x14ac:dyDescent="0.25">
      <c r="C122" s="53"/>
      <c r="D122" s="50"/>
      <c r="E122" s="9"/>
      <c r="F122" s="9"/>
      <c r="G122" s="24"/>
      <c r="H122" s="29"/>
      <c r="I122" s="29"/>
      <c r="J122" s="12"/>
    </row>
    <row r="123" spans="2:10" x14ac:dyDescent="0.25">
      <c r="C123" s="56" t="s">
        <v>14</v>
      </c>
      <c r="D123" s="50"/>
      <c r="E123" s="9"/>
      <c r="F123" s="9"/>
      <c r="G123" s="24"/>
      <c r="H123" s="29" t="s">
        <v>2</v>
      </c>
      <c r="I123" s="29" t="s">
        <v>2</v>
      </c>
      <c r="J123" s="12"/>
    </row>
    <row r="124" spans="2:10" x14ac:dyDescent="0.25">
      <c r="C124" s="53"/>
      <c r="D124" s="50"/>
      <c r="E124" s="9"/>
      <c r="F124" s="9"/>
      <c r="G124" s="24"/>
      <c r="H124" s="29"/>
      <c r="I124" s="29"/>
      <c r="J124" s="12"/>
    </row>
    <row r="125" spans="2:10" x14ac:dyDescent="0.25">
      <c r="C125" s="56" t="s">
        <v>15</v>
      </c>
      <c r="D125" s="50"/>
      <c r="E125" s="9"/>
      <c r="F125" s="9"/>
      <c r="G125" s="24"/>
      <c r="H125" s="29" t="s">
        <v>2</v>
      </c>
      <c r="I125" s="29" t="s">
        <v>2</v>
      </c>
      <c r="J125" s="12"/>
    </row>
    <row r="126" spans="2:10" x14ac:dyDescent="0.25">
      <c r="C126" s="53"/>
      <c r="D126" s="50"/>
      <c r="E126" s="9"/>
      <c r="F126" s="9"/>
      <c r="G126" s="24"/>
      <c r="H126" s="29"/>
      <c r="I126" s="29"/>
      <c r="J126" s="12"/>
    </row>
    <row r="127" spans="2:10" x14ac:dyDescent="0.25">
      <c r="C127" s="56" t="s">
        <v>16</v>
      </c>
      <c r="D127" s="50"/>
      <c r="E127" s="9"/>
      <c r="F127" s="9"/>
      <c r="G127" s="24"/>
      <c r="H127" s="29" t="s">
        <v>2</v>
      </c>
      <c r="I127" s="29" t="s">
        <v>2</v>
      </c>
      <c r="J127" s="12"/>
    </row>
    <row r="128" spans="2:10" x14ac:dyDescent="0.25">
      <c r="C128" s="53"/>
      <c r="D128" s="50"/>
      <c r="E128" s="9"/>
      <c r="F128" s="9"/>
      <c r="G128" s="24"/>
      <c r="H128" s="29"/>
      <c r="I128" s="29"/>
      <c r="J128" s="12"/>
    </row>
    <row r="129" spans="1:10" x14ac:dyDescent="0.25">
      <c r="A129" s="15"/>
      <c r="B129" s="33"/>
      <c r="C129" s="54" t="s">
        <v>17</v>
      </c>
      <c r="D129" s="50"/>
      <c r="E129" s="9"/>
      <c r="F129" s="9"/>
      <c r="G129" s="24"/>
      <c r="H129" s="29"/>
      <c r="I129" s="29"/>
      <c r="J129" s="12"/>
    </row>
    <row r="130" spans="1:10" x14ac:dyDescent="0.25">
      <c r="A130" s="33"/>
      <c r="B130" s="33"/>
      <c r="C130" s="54" t="s">
        <v>18</v>
      </c>
      <c r="D130" s="50"/>
      <c r="E130" s="9"/>
      <c r="F130" s="9"/>
      <c r="G130" s="24"/>
      <c r="H130" s="29" t="s">
        <v>2</v>
      </c>
      <c r="I130" s="29" t="s">
        <v>2</v>
      </c>
      <c r="J130" s="12"/>
    </row>
    <row r="131" spans="1:10" x14ac:dyDescent="0.25">
      <c r="A131" s="33"/>
      <c r="B131" s="33"/>
      <c r="C131" s="54"/>
      <c r="D131" s="50"/>
      <c r="E131" s="9"/>
      <c r="F131" s="9"/>
      <c r="G131" s="24"/>
      <c r="H131" s="29"/>
      <c r="I131" s="29"/>
      <c r="J131" s="12"/>
    </row>
    <row r="132" spans="1:10" x14ac:dyDescent="0.25">
      <c r="A132" s="33"/>
      <c r="B132" s="33"/>
      <c r="C132" s="54" t="s">
        <v>19</v>
      </c>
      <c r="D132" s="50"/>
      <c r="E132" s="9"/>
      <c r="F132" s="9"/>
      <c r="G132" s="24"/>
      <c r="H132" s="29" t="s">
        <v>2</v>
      </c>
      <c r="I132" s="29" t="s">
        <v>2</v>
      </c>
      <c r="J132" s="12"/>
    </row>
    <row r="133" spans="1:10" x14ac:dyDescent="0.25">
      <c r="A133" s="33"/>
      <c r="B133" s="33"/>
      <c r="C133" s="54"/>
      <c r="D133" s="50"/>
      <c r="E133" s="9"/>
      <c r="F133" s="9"/>
      <c r="G133" s="24"/>
      <c r="H133" s="29"/>
      <c r="I133" s="29"/>
      <c r="J133" s="12"/>
    </row>
    <row r="134" spans="1:10" x14ac:dyDescent="0.25">
      <c r="A134" s="33"/>
      <c r="B134" s="33"/>
      <c r="C134" s="54" t="s">
        <v>20</v>
      </c>
      <c r="D134" s="50"/>
      <c r="E134" s="9"/>
      <c r="F134" s="9"/>
      <c r="G134" s="24"/>
      <c r="H134" s="29" t="s">
        <v>2</v>
      </c>
      <c r="I134" s="29" t="s">
        <v>2</v>
      </c>
      <c r="J134" s="12"/>
    </row>
    <row r="135" spans="1:10" x14ac:dyDescent="0.25">
      <c r="A135" s="33"/>
      <c r="B135" s="33"/>
      <c r="C135" s="54"/>
      <c r="D135" s="50"/>
      <c r="E135" s="9"/>
      <c r="F135" s="9"/>
      <c r="G135" s="24"/>
      <c r="H135" s="29"/>
      <c r="I135" s="29"/>
      <c r="J135" s="12"/>
    </row>
    <row r="136" spans="1:10" x14ac:dyDescent="0.25">
      <c r="C136" s="55" t="s">
        <v>21</v>
      </c>
      <c r="D136" s="50"/>
      <c r="E136" s="9"/>
      <c r="F136" s="9"/>
      <c r="G136" s="24"/>
      <c r="H136" s="29"/>
      <c r="I136" s="29"/>
      <c r="J136" s="12"/>
    </row>
    <row r="137" spans="1:10" x14ac:dyDescent="0.25">
      <c r="B137" s="11" t="s">
        <v>1940</v>
      </c>
      <c r="C137" s="53" t="s">
        <v>1941</v>
      </c>
      <c r="D137" s="50"/>
      <c r="E137" s="9"/>
      <c r="F137" s="9"/>
      <c r="G137" s="24"/>
      <c r="H137" s="29">
        <v>1500</v>
      </c>
      <c r="I137" s="29">
        <v>0.93</v>
      </c>
      <c r="J137" s="12"/>
    </row>
    <row r="138" spans="1:10" x14ac:dyDescent="0.25">
      <c r="B138" s="11" t="s">
        <v>1975</v>
      </c>
      <c r="C138" s="53" t="s">
        <v>1974</v>
      </c>
      <c r="D138" s="50"/>
      <c r="E138" s="9"/>
      <c r="F138" s="9"/>
      <c r="G138" s="24"/>
      <c r="H138" s="29">
        <v>1000</v>
      </c>
      <c r="I138" s="29">
        <v>0.62</v>
      </c>
      <c r="J138" s="12"/>
    </row>
    <row r="139" spans="1:10" x14ac:dyDescent="0.25">
      <c r="B139" s="11" t="s">
        <v>2470</v>
      </c>
      <c r="C139" s="53" t="s">
        <v>2471</v>
      </c>
      <c r="D139" s="50"/>
      <c r="E139" s="9"/>
      <c r="F139" s="9"/>
      <c r="G139" s="24"/>
      <c r="H139" s="29">
        <v>500</v>
      </c>
      <c r="I139" s="29">
        <v>0.31</v>
      </c>
      <c r="J139" s="12"/>
    </row>
    <row r="140" spans="1:10" x14ac:dyDescent="0.25">
      <c r="B140" s="11" t="s">
        <v>2472</v>
      </c>
      <c r="C140" s="53" t="s">
        <v>2473</v>
      </c>
      <c r="D140" s="50"/>
      <c r="E140" s="9"/>
      <c r="F140" s="9"/>
      <c r="G140" s="24"/>
      <c r="H140" s="29">
        <v>500</v>
      </c>
      <c r="I140" s="29">
        <v>0.31</v>
      </c>
      <c r="J140" s="12"/>
    </row>
    <row r="141" spans="1:10" x14ac:dyDescent="0.25">
      <c r="B141" s="11" t="s">
        <v>2474</v>
      </c>
      <c r="C141" s="53" t="s">
        <v>2475</v>
      </c>
      <c r="D141" s="50"/>
      <c r="E141" s="9"/>
      <c r="F141" s="9"/>
      <c r="G141" s="24"/>
      <c r="H141" s="29">
        <v>500</v>
      </c>
      <c r="I141" s="29">
        <v>0.31</v>
      </c>
      <c r="J141" s="12"/>
    </row>
    <row r="142" spans="1:10" x14ac:dyDescent="0.25">
      <c r="B142" s="11" t="s">
        <v>2476</v>
      </c>
      <c r="C142" s="53" t="s">
        <v>2477</v>
      </c>
      <c r="D142" s="50"/>
      <c r="E142" s="9"/>
      <c r="F142" s="9"/>
      <c r="G142" s="24"/>
      <c r="H142" s="29">
        <v>500</v>
      </c>
      <c r="I142" s="29">
        <v>0.31</v>
      </c>
      <c r="J142" s="12"/>
    </row>
    <row r="143" spans="1:10" x14ac:dyDescent="0.25">
      <c r="B143" s="11" t="s">
        <v>2478</v>
      </c>
      <c r="C143" s="53" t="s">
        <v>2479</v>
      </c>
      <c r="D143" s="50"/>
      <c r="E143" s="9"/>
      <c r="F143" s="9"/>
      <c r="G143" s="24"/>
      <c r="H143" s="29">
        <v>500</v>
      </c>
      <c r="I143" s="29">
        <v>0.31</v>
      </c>
      <c r="J143" s="12"/>
    </row>
    <row r="144" spans="1:10" x14ac:dyDescent="0.25">
      <c r="C144" s="56" t="s">
        <v>161</v>
      </c>
      <c r="D144" s="50"/>
      <c r="E144" s="9"/>
      <c r="F144" s="9"/>
      <c r="G144" s="24"/>
      <c r="H144" s="30">
        <v>5000</v>
      </c>
      <c r="I144" s="30">
        <v>3.1</v>
      </c>
      <c r="J144" s="12"/>
    </row>
    <row r="145" spans="1:10" x14ac:dyDescent="0.25">
      <c r="C145" s="53"/>
      <c r="D145" s="50"/>
      <c r="E145" s="9"/>
      <c r="F145" s="9"/>
      <c r="G145" s="24"/>
      <c r="H145" s="29"/>
      <c r="I145" s="29"/>
      <c r="J145" s="12"/>
    </row>
    <row r="146" spans="1:10" x14ac:dyDescent="0.25">
      <c r="C146" s="55" t="s">
        <v>22</v>
      </c>
      <c r="D146" s="50"/>
      <c r="E146" s="9"/>
      <c r="F146" s="9"/>
      <c r="G146" s="24"/>
      <c r="H146" s="29"/>
      <c r="I146" s="29"/>
      <c r="J146" s="12"/>
    </row>
    <row r="147" spans="1:10" x14ac:dyDescent="0.25">
      <c r="B147" s="11" t="s">
        <v>174</v>
      </c>
      <c r="C147" s="53" t="s">
        <v>175</v>
      </c>
      <c r="D147" s="50"/>
      <c r="E147" s="9"/>
      <c r="F147" s="9"/>
      <c r="G147" s="24"/>
      <c r="H147" s="29">
        <v>2943.54</v>
      </c>
      <c r="I147" s="29">
        <v>1.82</v>
      </c>
      <c r="J147" s="12"/>
    </row>
    <row r="148" spans="1:10" x14ac:dyDescent="0.25">
      <c r="C148" s="56" t="s">
        <v>161</v>
      </c>
      <c r="D148" s="50"/>
      <c r="E148" s="9"/>
      <c r="F148" s="9"/>
      <c r="G148" s="24"/>
      <c r="H148" s="30">
        <v>2943.54</v>
      </c>
      <c r="I148" s="30">
        <v>1.82</v>
      </c>
      <c r="J148" s="12"/>
    </row>
    <row r="149" spans="1:10" x14ac:dyDescent="0.25">
      <c r="C149" s="53"/>
      <c r="D149" s="50"/>
      <c r="E149" s="9"/>
      <c r="F149" s="9"/>
      <c r="G149" s="24"/>
      <c r="H149" s="29"/>
      <c r="I149" s="29"/>
      <c r="J149" s="12"/>
    </row>
    <row r="150" spans="1:10" x14ac:dyDescent="0.25">
      <c r="A150" s="15"/>
      <c r="B150" s="33"/>
      <c r="C150" s="54" t="s">
        <v>23</v>
      </c>
      <c r="D150" s="50"/>
      <c r="E150" s="9"/>
      <c r="F150" s="9"/>
      <c r="G150" s="24"/>
      <c r="H150" s="29"/>
      <c r="I150" s="29"/>
      <c r="J150" s="12"/>
    </row>
    <row r="151" spans="1:10" x14ac:dyDescent="0.25">
      <c r="A151" s="33"/>
      <c r="B151" s="33"/>
      <c r="C151" s="57" t="s">
        <v>3687</v>
      </c>
      <c r="D151" s="50"/>
      <c r="E151" s="9"/>
      <c r="F151" s="9"/>
      <c r="G151" s="24"/>
      <c r="H151" s="29">
        <v>4524.8999999999996</v>
      </c>
      <c r="I151" s="29">
        <v>2.79</v>
      </c>
      <c r="J151" s="12"/>
    </row>
    <row r="152" spans="1:10" x14ac:dyDescent="0.25">
      <c r="B152" s="11"/>
      <c r="C152" s="53" t="s">
        <v>176</v>
      </c>
      <c r="D152" s="50"/>
      <c r="E152" s="9"/>
      <c r="F152" s="9"/>
      <c r="G152" s="24"/>
      <c r="H152" s="29">
        <v>1066.3000000000002</v>
      </c>
      <c r="I152" s="29">
        <v>0.63000000000000012</v>
      </c>
      <c r="J152" s="12"/>
    </row>
    <row r="153" spans="1:10" x14ac:dyDescent="0.25">
      <c r="C153" s="56" t="s">
        <v>161</v>
      </c>
      <c r="D153" s="50"/>
      <c r="E153" s="9"/>
      <c r="F153" s="9"/>
      <c r="G153" s="24"/>
      <c r="H153" s="30">
        <v>5591.2</v>
      </c>
      <c r="I153" s="30">
        <v>3.4200000000000004</v>
      </c>
      <c r="J153" s="12"/>
    </row>
    <row r="154" spans="1:10" x14ac:dyDescent="0.25">
      <c r="C154" s="53"/>
      <c r="D154" s="50"/>
      <c r="E154" s="9"/>
      <c r="F154" s="9"/>
      <c r="G154" s="24"/>
      <c r="H154" s="29"/>
      <c r="I154" s="29"/>
      <c r="J154" s="12"/>
    </row>
    <row r="155" spans="1:10" x14ac:dyDescent="0.25">
      <c r="C155" s="58" t="s">
        <v>177</v>
      </c>
      <c r="D155" s="51"/>
      <c r="E155" s="6"/>
      <c r="F155" s="7"/>
      <c r="G155" s="25"/>
      <c r="H155" s="31">
        <v>162078.64000000001</v>
      </c>
      <c r="I155" s="31">
        <f>SUMIFS(I:I,C:C,"Total")</f>
        <v>99.999999999999972</v>
      </c>
      <c r="J155" s="8"/>
    </row>
    <row r="157" spans="1:10" s="46" customFormat="1" ht="15.75" x14ac:dyDescent="0.3">
      <c r="C157" s="46" t="s">
        <v>3610</v>
      </c>
      <c r="G157" s="47"/>
      <c r="H157" s="47"/>
      <c r="I157" s="47"/>
    </row>
    <row r="158" spans="1:10" s="38" customFormat="1" ht="27" x14ac:dyDescent="0.25">
      <c r="B158" s="39"/>
      <c r="C158" s="39" t="s">
        <v>3605</v>
      </c>
      <c r="D158" s="39" t="s">
        <v>3606</v>
      </c>
      <c r="E158" s="39" t="s">
        <v>3607</v>
      </c>
      <c r="F158" s="39" t="s">
        <v>32</v>
      </c>
      <c r="G158" s="40" t="s">
        <v>33</v>
      </c>
      <c r="H158" s="41" t="s">
        <v>3608</v>
      </c>
      <c r="I158" s="40" t="s">
        <v>35</v>
      </c>
      <c r="J158" s="39" t="s">
        <v>36</v>
      </c>
    </row>
    <row r="159" spans="1:10" s="38" customFormat="1" x14ac:dyDescent="0.25">
      <c r="B159" s="39"/>
      <c r="C159" s="39" t="s">
        <v>3598</v>
      </c>
      <c r="D159" s="39"/>
      <c r="E159" s="39"/>
      <c r="F159" s="39"/>
      <c r="G159" s="40"/>
      <c r="H159" s="41"/>
      <c r="I159" s="40"/>
      <c r="J159" s="39"/>
    </row>
    <row r="160" spans="1:10" x14ac:dyDescent="0.25">
      <c r="B160" s="42">
        <v>3700024</v>
      </c>
      <c r="C160" s="42" t="s">
        <v>3596</v>
      </c>
      <c r="D160" s="42" t="s">
        <v>3612</v>
      </c>
      <c r="E160" s="42"/>
      <c r="F160" s="42" t="s">
        <v>12</v>
      </c>
      <c r="G160" s="43">
        <v>-62400</v>
      </c>
      <c r="H160" s="43">
        <v>-7550.3064000000004</v>
      </c>
      <c r="I160" s="43">
        <v>-4.66</v>
      </c>
      <c r="J160" s="42"/>
    </row>
    <row r="161" spans="2:10" s="1" customFormat="1" x14ac:dyDescent="0.25">
      <c r="B161" s="44"/>
      <c r="C161" s="44" t="s">
        <v>3600</v>
      </c>
      <c r="D161" s="44"/>
      <c r="E161" s="44"/>
      <c r="F161" s="44"/>
      <c r="G161" s="45"/>
      <c r="H161" s="45"/>
      <c r="I161" s="45"/>
      <c r="J161" s="44"/>
    </row>
    <row r="162" spans="2:10" x14ac:dyDescent="0.25">
      <c r="B162" s="42">
        <v>2207316</v>
      </c>
      <c r="C162" s="42" t="s">
        <v>3611</v>
      </c>
      <c r="D162" s="42" t="s">
        <v>3612</v>
      </c>
      <c r="E162" s="42"/>
      <c r="F162" s="42" t="s">
        <v>44</v>
      </c>
      <c r="G162" s="43">
        <v>-640500</v>
      </c>
      <c r="H162" s="43">
        <v>-9986.3557500000006</v>
      </c>
      <c r="I162" s="43">
        <v>-6.16</v>
      </c>
      <c r="J162" s="42"/>
    </row>
    <row r="163" spans="2:10" x14ac:dyDescent="0.25">
      <c r="B163" s="42">
        <v>2207227</v>
      </c>
      <c r="C163" s="42" t="s">
        <v>3613</v>
      </c>
      <c r="D163" s="42" t="s">
        <v>3612</v>
      </c>
      <c r="E163" s="42"/>
      <c r="F163" s="42" t="s">
        <v>48</v>
      </c>
      <c r="G163" s="43">
        <v>-344500</v>
      </c>
      <c r="H163" s="43">
        <v>-7952.7825000000003</v>
      </c>
      <c r="I163" s="43">
        <v>-4.91</v>
      </c>
      <c r="J163" s="42"/>
    </row>
    <row r="164" spans="2:10" x14ac:dyDescent="0.25">
      <c r="B164" s="42">
        <v>2207151</v>
      </c>
      <c r="C164" s="42" t="s">
        <v>3622</v>
      </c>
      <c r="D164" s="42" t="s">
        <v>3612</v>
      </c>
      <c r="E164" s="42"/>
      <c r="F164" s="42" t="s">
        <v>113</v>
      </c>
      <c r="G164" s="43">
        <v>-1100000</v>
      </c>
      <c r="H164" s="43">
        <v>-4226.75</v>
      </c>
      <c r="I164" s="43">
        <v>-2.61</v>
      </c>
      <c r="J164" s="42"/>
    </row>
    <row r="165" spans="2:10" x14ac:dyDescent="0.25">
      <c r="B165" s="42">
        <v>2207161</v>
      </c>
      <c r="C165" s="42" t="s">
        <v>3683</v>
      </c>
      <c r="D165" s="42" t="s">
        <v>3612</v>
      </c>
      <c r="E165" s="42"/>
      <c r="F165" s="42" t="s">
        <v>100</v>
      </c>
      <c r="G165" s="43">
        <v>-2322000</v>
      </c>
      <c r="H165" s="43">
        <v>-1834.38</v>
      </c>
      <c r="I165" s="43">
        <v>-1.1299999999999999</v>
      </c>
      <c r="J165" s="42"/>
    </row>
    <row r="166" spans="2:10" x14ac:dyDescent="0.25">
      <c r="B166" s="42">
        <v>2207343</v>
      </c>
      <c r="C166" s="42" t="s">
        <v>3662</v>
      </c>
      <c r="D166" s="42" t="s">
        <v>3612</v>
      </c>
      <c r="E166" s="42"/>
      <c r="F166" s="42" t="s">
        <v>58</v>
      </c>
      <c r="G166" s="43">
        <v>-225600</v>
      </c>
      <c r="H166" s="43">
        <v>-1722.2303999999999</v>
      </c>
      <c r="I166" s="43">
        <v>-1.06</v>
      </c>
      <c r="J166" s="42"/>
    </row>
    <row r="167" spans="2:10" x14ac:dyDescent="0.25">
      <c r="B167" s="42">
        <v>2207200</v>
      </c>
      <c r="C167" s="42" t="s">
        <v>3643</v>
      </c>
      <c r="D167" s="42" t="s">
        <v>3612</v>
      </c>
      <c r="E167" s="42"/>
      <c r="F167" s="42" t="s">
        <v>81</v>
      </c>
      <c r="G167" s="43">
        <v>-253750</v>
      </c>
      <c r="H167" s="43">
        <v>-1168.899375</v>
      </c>
      <c r="I167" s="43">
        <v>-0.72</v>
      </c>
      <c r="J167" s="42"/>
    </row>
    <row r="168" spans="2:10" x14ac:dyDescent="0.25">
      <c r="B168" s="42">
        <v>2207341</v>
      </c>
      <c r="C168" s="42" t="s">
        <v>3629</v>
      </c>
      <c r="D168" s="42" t="s">
        <v>3612</v>
      </c>
      <c r="E168" s="42"/>
      <c r="F168" s="42" t="s">
        <v>140</v>
      </c>
      <c r="G168" s="43">
        <v>-254640</v>
      </c>
      <c r="H168" s="43">
        <v>-1089.8592000000001</v>
      </c>
      <c r="I168" s="43">
        <v>-0.67</v>
      </c>
      <c r="J168" s="42"/>
    </row>
    <row r="169" spans="2:10" x14ac:dyDescent="0.25">
      <c r="B169" s="42">
        <v>2207353</v>
      </c>
      <c r="C169" s="42" t="s">
        <v>3637</v>
      </c>
      <c r="D169" s="42" t="s">
        <v>3612</v>
      </c>
      <c r="E169" s="42"/>
      <c r="F169" s="42" t="s">
        <v>194</v>
      </c>
      <c r="G169" s="43">
        <v>-188100</v>
      </c>
      <c r="H169" s="43">
        <v>-1083.8322000000001</v>
      </c>
      <c r="I169" s="43">
        <v>-0.67</v>
      </c>
      <c r="J169" s="42"/>
    </row>
    <row r="170" spans="2:10" x14ac:dyDescent="0.25">
      <c r="B170" s="42">
        <v>2207222</v>
      </c>
      <c r="C170" s="42" t="s">
        <v>3623</v>
      </c>
      <c r="D170" s="42" t="s">
        <v>3612</v>
      </c>
      <c r="E170" s="42"/>
      <c r="F170" s="42" t="s">
        <v>96</v>
      </c>
      <c r="G170" s="43">
        <v>-109500</v>
      </c>
      <c r="H170" s="43">
        <v>-866.41875000000005</v>
      </c>
      <c r="I170" s="43">
        <v>-0.53</v>
      </c>
      <c r="J170" s="42"/>
    </row>
    <row r="171" spans="2:10" x14ac:dyDescent="0.25">
      <c r="B171" s="42">
        <v>2207330</v>
      </c>
      <c r="C171" s="42" t="s">
        <v>3619</v>
      </c>
      <c r="D171" s="42" t="s">
        <v>3612</v>
      </c>
      <c r="E171" s="42"/>
      <c r="F171" s="42" t="s">
        <v>153</v>
      </c>
      <c r="G171" s="43">
        <v>-174900</v>
      </c>
      <c r="H171" s="43">
        <v>-790.81034999999997</v>
      </c>
      <c r="I171" s="43">
        <v>-0.49</v>
      </c>
      <c r="J171" s="42"/>
    </row>
    <row r="172" spans="2:10" x14ac:dyDescent="0.25">
      <c r="B172" s="42">
        <v>2207213</v>
      </c>
      <c r="C172" s="42" t="s">
        <v>3646</v>
      </c>
      <c r="D172" s="42" t="s">
        <v>3612</v>
      </c>
      <c r="E172" s="42"/>
      <c r="F172" s="42" t="s">
        <v>40</v>
      </c>
      <c r="G172" s="43">
        <v>-721000</v>
      </c>
      <c r="H172" s="43">
        <v>-644.21349999999995</v>
      </c>
      <c r="I172" s="43">
        <v>-0.4</v>
      </c>
      <c r="J172" s="42"/>
    </row>
    <row r="173" spans="2:10" x14ac:dyDescent="0.25">
      <c r="B173" s="42">
        <v>2207279</v>
      </c>
      <c r="C173" s="42" t="s">
        <v>3651</v>
      </c>
      <c r="D173" s="42" t="s">
        <v>3612</v>
      </c>
      <c r="E173" s="42"/>
      <c r="F173" s="42" t="s">
        <v>81</v>
      </c>
      <c r="G173" s="43">
        <v>-101250</v>
      </c>
      <c r="H173" s="43">
        <v>-615.80250000000001</v>
      </c>
      <c r="I173" s="43">
        <v>-0.38</v>
      </c>
      <c r="J173" s="42"/>
    </row>
    <row r="174" spans="2:10" x14ac:dyDescent="0.25">
      <c r="B174" s="42">
        <v>2207166</v>
      </c>
      <c r="C174" s="42" t="s">
        <v>3654</v>
      </c>
      <c r="D174" s="42" t="s">
        <v>3612</v>
      </c>
      <c r="E174" s="42"/>
      <c r="F174" s="42" t="s">
        <v>48</v>
      </c>
      <c r="G174" s="43">
        <v>-5500</v>
      </c>
      <c r="H174" s="43">
        <v>-503.55799999999999</v>
      </c>
      <c r="I174" s="43">
        <v>-0.31</v>
      </c>
      <c r="J174" s="42"/>
    </row>
    <row r="175" spans="2:10" x14ac:dyDescent="0.25">
      <c r="B175" s="42">
        <v>2207273</v>
      </c>
      <c r="C175" s="42" t="s">
        <v>3684</v>
      </c>
      <c r="D175" s="42" t="s">
        <v>3612</v>
      </c>
      <c r="E175" s="42"/>
      <c r="F175" s="42" t="s">
        <v>153</v>
      </c>
      <c r="G175" s="43">
        <v>-50400</v>
      </c>
      <c r="H175" s="43">
        <v>-404.93880000000001</v>
      </c>
      <c r="I175" s="43">
        <v>-0.25</v>
      </c>
      <c r="J175" s="42"/>
    </row>
    <row r="176" spans="2:10" x14ac:dyDescent="0.25">
      <c r="B176" s="42">
        <v>2207275</v>
      </c>
      <c r="C176" s="42" t="s">
        <v>3645</v>
      </c>
      <c r="D176" s="42" t="s">
        <v>3612</v>
      </c>
      <c r="E176" s="42"/>
      <c r="F176" s="42" t="s">
        <v>48</v>
      </c>
      <c r="G176" s="43">
        <v>-115000</v>
      </c>
      <c r="H176" s="43">
        <v>-406.00749999999999</v>
      </c>
      <c r="I176" s="43">
        <v>-0.25</v>
      </c>
      <c r="J176" s="42"/>
    </row>
    <row r="177" spans="2:10" x14ac:dyDescent="0.25">
      <c r="B177" s="42">
        <v>2207164</v>
      </c>
      <c r="C177" s="42" t="s">
        <v>3616</v>
      </c>
      <c r="D177" s="42" t="s">
        <v>3612</v>
      </c>
      <c r="E177" s="42"/>
      <c r="F177" s="42" t="s">
        <v>40</v>
      </c>
      <c r="G177" s="43">
        <v>-38400</v>
      </c>
      <c r="H177" s="43">
        <v>-285.21600000000001</v>
      </c>
      <c r="I177" s="43">
        <v>-0.18</v>
      </c>
      <c r="J177" s="42"/>
    </row>
    <row r="178" spans="2:10" x14ac:dyDescent="0.25">
      <c r="B178" s="42">
        <v>2207290</v>
      </c>
      <c r="C178" s="42" t="s">
        <v>3682</v>
      </c>
      <c r="D178" s="42" t="s">
        <v>3612</v>
      </c>
      <c r="E178" s="42"/>
      <c r="F178" s="42" t="s">
        <v>68</v>
      </c>
      <c r="G178" s="43">
        <v>-352000</v>
      </c>
      <c r="H178" s="43">
        <v>-209.96799999999999</v>
      </c>
      <c r="I178" s="43">
        <v>-0.13</v>
      </c>
      <c r="J178" s="42"/>
    </row>
    <row r="179" spans="2:10" x14ac:dyDescent="0.25">
      <c r="B179" s="42">
        <v>2207181</v>
      </c>
      <c r="C179" s="42" t="s">
        <v>3675</v>
      </c>
      <c r="D179" s="42" t="s">
        <v>3612</v>
      </c>
      <c r="E179" s="42"/>
      <c r="F179" s="42" t="s">
        <v>213</v>
      </c>
      <c r="G179" s="43">
        <v>-870</v>
      </c>
      <c r="H179" s="43">
        <v>-141.16141500000001</v>
      </c>
      <c r="I179" s="43">
        <v>-0.09</v>
      </c>
      <c r="J179" s="42"/>
    </row>
    <row r="180" spans="2:10" x14ac:dyDescent="0.25">
      <c r="B180" s="42">
        <v>2207339</v>
      </c>
      <c r="C180" s="42" t="s">
        <v>3659</v>
      </c>
      <c r="D180" s="42" t="s">
        <v>3612</v>
      </c>
      <c r="E180" s="42"/>
      <c r="F180" s="42" t="s">
        <v>100</v>
      </c>
      <c r="G180" s="43">
        <v>-114000</v>
      </c>
      <c r="H180" s="43">
        <v>-81.738</v>
      </c>
      <c r="I180" s="43">
        <v>-0.05</v>
      </c>
      <c r="J180" s="42"/>
    </row>
    <row r="181" spans="2:10" x14ac:dyDescent="0.25">
      <c r="B181" s="42">
        <v>2207324</v>
      </c>
      <c r="C181" s="42" t="s">
        <v>3685</v>
      </c>
      <c r="D181" s="42" t="s">
        <v>3612</v>
      </c>
      <c r="E181" s="42"/>
      <c r="F181" s="42" t="s">
        <v>227</v>
      </c>
      <c r="G181" s="43">
        <v>-2750</v>
      </c>
      <c r="H181" s="43">
        <v>-40.506124999999997</v>
      </c>
      <c r="I181" s="43">
        <v>-0.02</v>
      </c>
      <c r="J181" s="42"/>
    </row>
    <row r="182" spans="2:10" x14ac:dyDescent="0.25">
      <c r="B182" s="42">
        <v>2207303</v>
      </c>
      <c r="C182" s="42" t="s">
        <v>3650</v>
      </c>
      <c r="D182" s="42" t="s">
        <v>3612</v>
      </c>
      <c r="E182" s="42"/>
      <c r="F182" s="42" t="s">
        <v>160</v>
      </c>
      <c r="G182" s="43">
        <v>-12000</v>
      </c>
      <c r="H182" s="43">
        <v>-32.735999999999997</v>
      </c>
      <c r="I182" s="43">
        <v>-0.02</v>
      </c>
      <c r="J182" s="42"/>
    </row>
    <row r="183" spans="2:10" x14ac:dyDescent="0.25">
      <c r="B183" s="42">
        <v>2207306</v>
      </c>
      <c r="C183" s="42" t="s">
        <v>3601</v>
      </c>
      <c r="D183" s="42" t="s">
        <v>3612</v>
      </c>
      <c r="E183" s="42"/>
      <c r="F183" s="42" t="s">
        <v>40</v>
      </c>
      <c r="G183" s="43">
        <v>-14000</v>
      </c>
      <c r="H183" s="43">
        <v>-9.2330000000000005</v>
      </c>
      <c r="I183" s="43">
        <v>-0.01</v>
      </c>
      <c r="J183" s="42"/>
    </row>
    <row r="184" spans="2:10" x14ac:dyDescent="0.25">
      <c r="B184" s="42">
        <v>2207321</v>
      </c>
      <c r="C184" s="42" t="s">
        <v>3686</v>
      </c>
      <c r="D184" s="42" t="s">
        <v>3612</v>
      </c>
      <c r="E184" s="42"/>
      <c r="F184" s="42" t="s">
        <v>140</v>
      </c>
      <c r="G184" s="43">
        <v>-60000</v>
      </c>
      <c r="H184" s="43">
        <v>-23.7</v>
      </c>
      <c r="I184" s="43">
        <v>-0.01</v>
      </c>
      <c r="J184" s="42"/>
    </row>
    <row r="185" spans="2:10" x14ac:dyDescent="0.25">
      <c r="B185" s="42">
        <v>2207210</v>
      </c>
      <c r="C185" s="42" t="s">
        <v>3660</v>
      </c>
      <c r="D185" s="42" t="s">
        <v>3612</v>
      </c>
      <c r="E185" s="42"/>
      <c r="F185" s="42" t="s">
        <v>48</v>
      </c>
      <c r="G185" s="43">
        <v>-16000</v>
      </c>
      <c r="H185" s="43">
        <v>-16.992000000000001</v>
      </c>
      <c r="I185" s="43">
        <v>-0.01</v>
      </c>
      <c r="J185" s="42"/>
    </row>
    <row r="186" spans="2:10" s="1" customFormat="1" x14ac:dyDescent="0.25">
      <c r="B186" s="44"/>
      <c r="C186" s="44" t="s">
        <v>3609</v>
      </c>
      <c r="D186" s="44"/>
      <c r="E186" s="44"/>
      <c r="F186" s="44"/>
      <c r="G186" s="45"/>
      <c r="H186" s="45">
        <f>SUM(H159:H185)</f>
        <v>-41688.395764999987</v>
      </c>
      <c r="I186" s="45">
        <f>SUM(I159:I185)</f>
        <v>-25.72</v>
      </c>
      <c r="J186" s="44"/>
    </row>
    <row r="188" spans="2:10" x14ac:dyDescent="0.25">
      <c r="C188" s="1" t="s">
        <v>178</v>
      </c>
    </row>
    <row r="189" spans="2:10" x14ac:dyDescent="0.25">
      <c r="C189" s="2" t="s">
        <v>179</v>
      </c>
    </row>
    <row r="190" spans="2:10" x14ac:dyDescent="0.25">
      <c r="C190" s="2" t="s">
        <v>180</v>
      </c>
    </row>
    <row r="191" spans="2:10" x14ac:dyDescent="0.25">
      <c r="C19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J11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2480</v>
      </c>
      <c r="J2" s="34" t="s">
        <v>3592</v>
      </c>
    </row>
    <row r="3" spans="1:10" ht="16.5" x14ac:dyDescent="0.3">
      <c r="C3" s="1" t="s">
        <v>26</v>
      </c>
      <c r="D3" s="26" t="s">
        <v>2481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56510217</v>
      </c>
      <c r="H10" s="29">
        <v>720477.01</v>
      </c>
      <c r="I10" s="29">
        <v>11.08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44758366</v>
      </c>
      <c r="H11" s="29">
        <v>694269.39</v>
      </c>
      <c r="I11" s="29">
        <v>10.68</v>
      </c>
      <c r="J11" s="12"/>
    </row>
    <row r="12" spans="1:10" x14ac:dyDescent="0.25">
      <c r="B12" s="11" t="s">
        <v>72</v>
      </c>
      <c r="C12" s="53" t="s">
        <v>73</v>
      </c>
      <c r="D12" s="50" t="s">
        <v>74</v>
      </c>
      <c r="E12" s="9"/>
      <c r="F12" s="9" t="s">
        <v>48</v>
      </c>
      <c r="G12" s="24">
        <v>22537319</v>
      </c>
      <c r="H12" s="29">
        <v>517738.56</v>
      </c>
      <c r="I12" s="29">
        <v>7.97</v>
      </c>
      <c r="J12" s="12"/>
    </row>
    <row r="13" spans="1:10" x14ac:dyDescent="0.25">
      <c r="B13" s="11" t="s">
        <v>49</v>
      </c>
      <c r="C13" s="53" t="s">
        <v>50</v>
      </c>
      <c r="D13" s="50" t="s">
        <v>51</v>
      </c>
      <c r="E13" s="9"/>
      <c r="F13" s="9" t="s">
        <v>40</v>
      </c>
      <c r="G13" s="24">
        <v>84441758</v>
      </c>
      <c r="H13" s="29">
        <v>432848.45</v>
      </c>
      <c r="I13" s="29">
        <v>6.66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47884806</v>
      </c>
      <c r="H14" s="29">
        <v>333445.84999999998</v>
      </c>
      <c r="I14" s="29">
        <v>5.13</v>
      </c>
      <c r="J14" s="12"/>
    </row>
    <row r="15" spans="1:10" x14ac:dyDescent="0.25">
      <c r="B15" s="11" t="s">
        <v>52</v>
      </c>
      <c r="C15" s="53" t="s">
        <v>53</v>
      </c>
      <c r="D15" s="50" t="s">
        <v>54</v>
      </c>
      <c r="E15" s="9"/>
      <c r="F15" s="9" t="s">
        <v>40</v>
      </c>
      <c r="G15" s="24">
        <v>17479812</v>
      </c>
      <c r="H15" s="29">
        <v>282333.92</v>
      </c>
      <c r="I15" s="29">
        <v>4.34</v>
      </c>
      <c r="J15" s="12"/>
    </row>
    <row r="16" spans="1:10" x14ac:dyDescent="0.25">
      <c r="B16" s="11" t="s">
        <v>55</v>
      </c>
      <c r="C16" s="53" t="s">
        <v>56</v>
      </c>
      <c r="D16" s="50" t="s">
        <v>57</v>
      </c>
      <c r="E16" s="9"/>
      <c r="F16" s="9" t="s">
        <v>58</v>
      </c>
      <c r="G16" s="24">
        <v>13737032</v>
      </c>
      <c r="H16" s="29">
        <v>282055.61</v>
      </c>
      <c r="I16" s="29">
        <v>4.34</v>
      </c>
      <c r="J16" s="12"/>
    </row>
    <row r="17" spans="2:10" x14ac:dyDescent="0.25">
      <c r="B17" s="11" t="s">
        <v>307</v>
      </c>
      <c r="C17" s="53" t="s">
        <v>308</v>
      </c>
      <c r="D17" s="50" t="s">
        <v>309</v>
      </c>
      <c r="E17" s="9"/>
      <c r="F17" s="9" t="s">
        <v>81</v>
      </c>
      <c r="G17" s="24">
        <v>112441708</v>
      </c>
      <c r="H17" s="29">
        <v>277056.37</v>
      </c>
      <c r="I17" s="29">
        <v>4.26</v>
      </c>
      <c r="J17" s="12"/>
    </row>
    <row r="18" spans="2:10" x14ac:dyDescent="0.25">
      <c r="B18" s="11" t="s">
        <v>62</v>
      </c>
      <c r="C18" s="53" t="s">
        <v>63</v>
      </c>
      <c r="D18" s="50" t="s">
        <v>64</v>
      </c>
      <c r="E18" s="9"/>
      <c r="F18" s="9" t="s">
        <v>40</v>
      </c>
      <c r="G18" s="24">
        <v>29118866</v>
      </c>
      <c r="H18" s="29">
        <v>215202.98</v>
      </c>
      <c r="I18" s="29">
        <v>3.31</v>
      </c>
      <c r="J18" s="12"/>
    </row>
    <row r="19" spans="2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16146915</v>
      </c>
      <c r="H19" s="29">
        <v>214842.78</v>
      </c>
      <c r="I19" s="29">
        <v>3.31</v>
      </c>
      <c r="J19" s="12"/>
    </row>
    <row r="20" spans="2:10" x14ac:dyDescent="0.25">
      <c r="B20" s="11" t="s">
        <v>154</v>
      </c>
      <c r="C20" s="53" t="s">
        <v>155</v>
      </c>
      <c r="D20" s="50" t="s">
        <v>156</v>
      </c>
      <c r="E20" s="9"/>
      <c r="F20" s="9" t="s">
        <v>81</v>
      </c>
      <c r="G20" s="24">
        <v>9341615</v>
      </c>
      <c r="H20" s="29">
        <v>190129.89</v>
      </c>
      <c r="I20" s="29">
        <v>2.93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50177021</v>
      </c>
      <c r="H21" s="29">
        <v>171530.15</v>
      </c>
      <c r="I21" s="29">
        <v>2.64</v>
      </c>
      <c r="J21" s="12"/>
    </row>
    <row r="22" spans="2:10" x14ac:dyDescent="0.25">
      <c r="B22" s="11" t="s">
        <v>45</v>
      </c>
      <c r="C22" s="53" t="s">
        <v>46</v>
      </c>
      <c r="D22" s="50" t="s">
        <v>47</v>
      </c>
      <c r="E22" s="9"/>
      <c r="F22" s="9" t="s">
        <v>48</v>
      </c>
      <c r="G22" s="24">
        <v>3109089</v>
      </c>
      <c r="H22" s="29">
        <v>126670.5</v>
      </c>
      <c r="I22" s="29">
        <v>1.95</v>
      </c>
      <c r="J22" s="12"/>
    </row>
    <row r="23" spans="2:10" x14ac:dyDescent="0.25">
      <c r="B23" s="11" t="s">
        <v>409</v>
      </c>
      <c r="C23" s="53" t="s">
        <v>410</v>
      </c>
      <c r="D23" s="50" t="s">
        <v>411</v>
      </c>
      <c r="E23" s="9"/>
      <c r="F23" s="9" t="s">
        <v>100</v>
      </c>
      <c r="G23" s="24">
        <v>1737678</v>
      </c>
      <c r="H23" s="29">
        <v>125909.54</v>
      </c>
      <c r="I23" s="29">
        <v>1.94</v>
      </c>
      <c r="J23" s="12"/>
    </row>
    <row r="24" spans="2:10" x14ac:dyDescent="0.25">
      <c r="B24" s="11" t="s">
        <v>897</v>
      </c>
      <c r="C24" s="53" t="s">
        <v>898</v>
      </c>
      <c r="D24" s="50" t="s">
        <v>899</v>
      </c>
      <c r="E24" s="9"/>
      <c r="F24" s="9" t="s">
        <v>40</v>
      </c>
      <c r="G24" s="24">
        <v>7882659</v>
      </c>
      <c r="H24" s="29">
        <v>123686.8</v>
      </c>
      <c r="I24" s="29">
        <v>1.9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24827299</v>
      </c>
      <c r="H25" s="29">
        <v>109848.38</v>
      </c>
      <c r="I25" s="29">
        <v>1.69</v>
      </c>
      <c r="J25" s="12"/>
    </row>
    <row r="26" spans="2:10" x14ac:dyDescent="0.25">
      <c r="B26" s="11" t="s">
        <v>78</v>
      </c>
      <c r="C26" s="53" t="s">
        <v>79</v>
      </c>
      <c r="D26" s="50" t="s">
        <v>80</v>
      </c>
      <c r="E26" s="9"/>
      <c r="F26" s="9" t="s">
        <v>81</v>
      </c>
      <c r="G26" s="24">
        <v>5895330</v>
      </c>
      <c r="H26" s="29">
        <v>100583.17</v>
      </c>
      <c r="I26" s="29">
        <v>1.55</v>
      </c>
      <c r="J26" s="12"/>
    </row>
    <row r="27" spans="2:10" x14ac:dyDescent="0.25">
      <c r="B27" s="11" t="s">
        <v>141</v>
      </c>
      <c r="C27" s="53" t="s">
        <v>142</v>
      </c>
      <c r="D27" s="50" t="s">
        <v>143</v>
      </c>
      <c r="E27" s="9"/>
      <c r="F27" s="9" t="s">
        <v>58</v>
      </c>
      <c r="G27" s="24">
        <v>7094386</v>
      </c>
      <c r="H27" s="29">
        <v>79999.839999999997</v>
      </c>
      <c r="I27" s="29">
        <v>1.23</v>
      </c>
      <c r="J27" s="12"/>
    </row>
    <row r="28" spans="2:10" x14ac:dyDescent="0.25">
      <c r="B28" s="11" t="s">
        <v>900</v>
      </c>
      <c r="C28" s="53" t="s">
        <v>901</v>
      </c>
      <c r="D28" s="50" t="s">
        <v>902</v>
      </c>
      <c r="E28" s="9"/>
      <c r="F28" s="9" t="s">
        <v>48</v>
      </c>
      <c r="G28" s="24">
        <v>790023</v>
      </c>
      <c r="H28" s="29">
        <v>71973.070000000007</v>
      </c>
      <c r="I28" s="29">
        <v>1.1100000000000001</v>
      </c>
      <c r="J28" s="12"/>
    </row>
    <row r="29" spans="2:10" x14ac:dyDescent="0.25">
      <c r="B29" s="11" t="s">
        <v>400</v>
      </c>
      <c r="C29" s="53" t="s">
        <v>401</v>
      </c>
      <c r="D29" s="50" t="s">
        <v>402</v>
      </c>
      <c r="E29" s="9"/>
      <c r="F29" s="9" t="s">
        <v>81</v>
      </c>
      <c r="G29" s="24">
        <v>465796</v>
      </c>
      <c r="H29" s="29">
        <v>67325.919999999998</v>
      </c>
      <c r="I29" s="29">
        <v>1.04</v>
      </c>
      <c r="J29" s="12"/>
    </row>
    <row r="30" spans="2:10" x14ac:dyDescent="0.25">
      <c r="B30" s="11" t="s">
        <v>97</v>
      </c>
      <c r="C30" s="53" t="s">
        <v>98</v>
      </c>
      <c r="D30" s="50" t="s">
        <v>99</v>
      </c>
      <c r="E30" s="9"/>
      <c r="F30" s="9" t="s">
        <v>100</v>
      </c>
      <c r="G30" s="24">
        <v>12516324</v>
      </c>
      <c r="H30" s="29">
        <v>66405.36</v>
      </c>
      <c r="I30" s="29">
        <v>1.02</v>
      </c>
      <c r="J30" s="12"/>
    </row>
    <row r="31" spans="2:10" x14ac:dyDescent="0.25">
      <c r="B31" s="11" t="s">
        <v>903</v>
      </c>
      <c r="C31" s="53" t="s">
        <v>904</v>
      </c>
      <c r="D31" s="50" t="s">
        <v>905</v>
      </c>
      <c r="E31" s="9"/>
      <c r="F31" s="9" t="s">
        <v>217</v>
      </c>
      <c r="G31" s="24">
        <v>56925027</v>
      </c>
      <c r="H31" s="29">
        <v>66232.27</v>
      </c>
      <c r="I31" s="29">
        <v>1.02</v>
      </c>
      <c r="J31" s="12"/>
    </row>
    <row r="32" spans="2:10" x14ac:dyDescent="0.25">
      <c r="B32" s="11" t="s">
        <v>822</v>
      </c>
      <c r="C32" s="53" t="s">
        <v>823</v>
      </c>
      <c r="D32" s="50" t="s">
        <v>824</v>
      </c>
      <c r="E32" s="9"/>
      <c r="F32" s="9" t="s">
        <v>153</v>
      </c>
      <c r="G32" s="24">
        <v>14431514</v>
      </c>
      <c r="H32" s="29">
        <v>64920.17</v>
      </c>
      <c r="I32" s="29">
        <v>1</v>
      </c>
      <c r="J32" s="12"/>
    </row>
    <row r="33" spans="2:10" x14ac:dyDescent="0.25">
      <c r="B33" s="11" t="s">
        <v>89</v>
      </c>
      <c r="C33" s="53" t="s">
        <v>90</v>
      </c>
      <c r="D33" s="50" t="s">
        <v>91</v>
      </c>
      <c r="E33" s="9"/>
      <c r="F33" s="9" t="s">
        <v>92</v>
      </c>
      <c r="G33" s="24">
        <v>5456616</v>
      </c>
      <c r="H33" s="29">
        <v>63280.38</v>
      </c>
      <c r="I33" s="29">
        <v>0.97</v>
      </c>
      <c r="J33" s="12"/>
    </row>
    <row r="34" spans="2:10" x14ac:dyDescent="0.25">
      <c r="B34" s="11" t="s">
        <v>101</v>
      </c>
      <c r="C34" s="53" t="s">
        <v>102</v>
      </c>
      <c r="D34" s="50" t="s">
        <v>103</v>
      </c>
      <c r="E34" s="9"/>
      <c r="F34" s="9" t="s">
        <v>96</v>
      </c>
      <c r="G34" s="24">
        <v>1472454</v>
      </c>
      <c r="H34" s="29">
        <v>62713.29</v>
      </c>
      <c r="I34" s="29">
        <v>0.96</v>
      </c>
      <c r="J34" s="12"/>
    </row>
    <row r="35" spans="2:10" x14ac:dyDescent="0.25">
      <c r="B35" s="11" t="s">
        <v>340</v>
      </c>
      <c r="C35" s="53" t="s">
        <v>341</v>
      </c>
      <c r="D35" s="50" t="s">
        <v>342</v>
      </c>
      <c r="E35" s="9"/>
      <c r="F35" s="9" t="s">
        <v>58</v>
      </c>
      <c r="G35" s="24">
        <v>8073211</v>
      </c>
      <c r="H35" s="29">
        <v>61473.47</v>
      </c>
      <c r="I35" s="29">
        <v>0.95</v>
      </c>
      <c r="J35" s="12"/>
    </row>
    <row r="36" spans="2:10" x14ac:dyDescent="0.25">
      <c r="B36" s="11" t="s">
        <v>214</v>
      </c>
      <c r="C36" s="53" t="s">
        <v>215</v>
      </c>
      <c r="D36" s="50" t="s">
        <v>216</v>
      </c>
      <c r="E36" s="9"/>
      <c r="F36" s="9" t="s">
        <v>217</v>
      </c>
      <c r="G36" s="24">
        <v>30781243</v>
      </c>
      <c r="H36" s="29">
        <v>59500.14</v>
      </c>
      <c r="I36" s="29">
        <v>0.92</v>
      </c>
      <c r="J36" s="12"/>
    </row>
    <row r="37" spans="2:10" x14ac:dyDescent="0.25">
      <c r="B37" s="11" t="s">
        <v>906</v>
      </c>
      <c r="C37" s="53" t="s">
        <v>907</v>
      </c>
      <c r="D37" s="50" t="s">
        <v>908</v>
      </c>
      <c r="E37" s="9"/>
      <c r="F37" s="9" t="s">
        <v>909</v>
      </c>
      <c r="G37" s="24">
        <v>41122116</v>
      </c>
      <c r="H37" s="29">
        <v>54178.39</v>
      </c>
      <c r="I37" s="29">
        <v>0.83</v>
      </c>
      <c r="J37" s="12"/>
    </row>
    <row r="38" spans="2:10" x14ac:dyDescent="0.25">
      <c r="B38" s="11" t="s">
        <v>910</v>
      </c>
      <c r="C38" s="53" t="s">
        <v>911</v>
      </c>
      <c r="D38" s="50" t="s">
        <v>912</v>
      </c>
      <c r="E38" s="9"/>
      <c r="F38" s="9" t="s">
        <v>100</v>
      </c>
      <c r="G38" s="24">
        <v>1703028</v>
      </c>
      <c r="H38" s="29">
        <v>54088.17</v>
      </c>
      <c r="I38" s="29">
        <v>0.83</v>
      </c>
      <c r="J38" s="12"/>
    </row>
    <row r="39" spans="2:10" x14ac:dyDescent="0.25">
      <c r="B39" s="11" t="s">
        <v>130</v>
      </c>
      <c r="C39" s="53" t="s">
        <v>131</v>
      </c>
      <c r="D39" s="50" t="s">
        <v>132</v>
      </c>
      <c r="E39" s="9"/>
      <c r="F39" s="9" t="s">
        <v>44</v>
      </c>
      <c r="G39" s="24">
        <v>10493925</v>
      </c>
      <c r="H39" s="29">
        <v>53681.67</v>
      </c>
      <c r="I39" s="29">
        <v>0.83</v>
      </c>
      <c r="J39" s="12"/>
    </row>
    <row r="40" spans="2:10" x14ac:dyDescent="0.25">
      <c r="B40" s="11" t="s">
        <v>913</v>
      </c>
      <c r="C40" s="53" t="s">
        <v>914</v>
      </c>
      <c r="D40" s="50" t="s">
        <v>915</v>
      </c>
      <c r="E40" s="9"/>
      <c r="F40" s="9" t="s">
        <v>916</v>
      </c>
      <c r="G40" s="24">
        <v>23368708</v>
      </c>
      <c r="H40" s="29">
        <v>47964.27</v>
      </c>
      <c r="I40" s="29">
        <v>0.74</v>
      </c>
      <c r="J40" s="12"/>
    </row>
    <row r="41" spans="2:10" x14ac:dyDescent="0.25">
      <c r="B41" s="11" t="s">
        <v>418</v>
      </c>
      <c r="C41" s="53" t="s">
        <v>419</v>
      </c>
      <c r="D41" s="50" t="s">
        <v>420</v>
      </c>
      <c r="E41" s="9"/>
      <c r="F41" s="9" t="s">
        <v>81</v>
      </c>
      <c r="G41" s="24">
        <v>1539141</v>
      </c>
      <c r="H41" s="29">
        <v>47062.31</v>
      </c>
      <c r="I41" s="29">
        <v>0.72</v>
      </c>
      <c r="J41" s="12"/>
    </row>
    <row r="42" spans="2:10" x14ac:dyDescent="0.25">
      <c r="B42" s="11" t="s">
        <v>442</v>
      </c>
      <c r="C42" s="53" t="s">
        <v>443</v>
      </c>
      <c r="D42" s="50" t="s">
        <v>444</v>
      </c>
      <c r="E42" s="9"/>
      <c r="F42" s="9" t="s">
        <v>153</v>
      </c>
      <c r="G42" s="24">
        <v>1586446</v>
      </c>
      <c r="H42" s="29">
        <v>46226.66</v>
      </c>
      <c r="I42" s="29">
        <v>0.71</v>
      </c>
      <c r="J42" s="12"/>
    </row>
    <row r="43" spans="2:10" x14ac:dyDescent="0.25">
      <c r="B43" s="11" t="s">
        <v>917</v>
      </c>
      <c r="C43" s="53" t="s">
        <v>918</v>
      </c>
      <c r="D43" s="50" t="s">
        <v>919</v>
      </c>
      <c r="E43" s="9"/>
      <c r="F43" s="9" t="s">
        <v>58</v>
      </c>
      <c r="G43" s="24">
        <v>19419233</v>
      </c>
      <c r="H43" s="29">
        <v>46159.519999999997</v>
      </c>
      <c r="I43" s="29">
        <v>0.71</v>
      </c>
      <c r="J43" s="12"/>
    </row>
    <row r="44" spans="2:10" x14ac:dyDescent="0.25">
      <c r="B44" s="11" t="s">
        <v>137</v>
      </c>
      <c r="C44" s="53" t="s">
        <v>138</v>
      </c>
      <c r="D44" s="50" t="s">
        <v>139</v>
      </c>
      <c r="E44" s="9"/>
      <c r="F44" s="9" t="s">
        <v>140</v>
      </c>
      <c r="G44" s="24">
        <v>9869548</v>
      </c>
      <c r="H44" s="29">
        <v>42192.32</v>
      </c>
      <c r="I44" s="29">
        <v>0.65</v>
      </c>
      <c r="J44" s="12"/>
    </row>
    <row r="45" spans="2:10" x14ac:dyDescent="0.25">
      <c r="B45" s="11" t="s">
        <v>275</v>
      </c>
      <c r="C45" s="53" t="s">
        <v>276</v>
      </c>
      <c r="D45" s="50" t="s">
        <v>277</v>
      </c>
      <c r="E45" s="9"/>
      <c r="F45" s="9" t="s">
        <v>44</v>
      </c>
      <c r="G45" s="24">
        <v>32004672</v>
      </c>
      <c r="H45" s="29">
        <v>42054.14</v>
      </c>
      <c r="I45" s="29">
        <v>0.65</v>
      </c>
      <c r="J45" s="12"/>
    </row>
    <row r="46" spans="2:10" x14ac:dyDescent="0.25">
      <c r="B46" s="11" t="s">
        <v>104</v>
      </c>
      <c r="C46" s="53" t="s">
        <v>105</v>
      </c>
      <c r="D46" s="50" t="s">
        <v>106</v>
      </c>
      <c r="E46" s="9"/>
      <c r="F46" s="9" t="s">
        <v>100</v>
      </c>
      <c r="G46" s="24">
        <v>182598</v>
      </c>
      <c r="H46" s="29">
        <v>41780.980000000003</v>
      </c>
      <c r="I46" s="29">
        <v>0.64</v>
      </c>
      <c r="J46" s="12"/>
    </row>
    <row r="47" spans="2:10" x14ac:dyDescent="0.25">
      <c r="B47" s="11" t="s">
        <v>144</v>
      </c>
      <c r="C47" s="53" t="s">
        <v>145</v>
      </c>
      <c r="D47" s="50" t="s">
        <v>146</v>
      </c>
      <c r="E47" s="9"/>
      <c r="F47" s="9" t="s">
        <v>100</v>
      </c>
      <c r="G47" s="24">
        <v>1697989</v>
      </c>
      <c r="H47" s="29">
        <v>41321.410000000003</v>
      </c>
      <c r="I47" s="29">
        <v>0.64</v>
      </c>
      <c r="J47" s="12"/>
    </row>
    <row r="48" spans="2:10" x14ac:dyDescent="0.25">
      <c r="B48" s="11" t="s">
        <v>920</v>
      </c>
      <c r="C48" s="53" t="s">
        <v>921</v>
      </c>
      <c r="D48" s="50" t="s">
        <v>922</v>
      </c>
      <c r="E48" s="9"/>
      <c r="F48" s="9" t="s">
        <v>194</v>
      </c>
      <c r="G48" s="24">
        <v>7193211</v>
      </c>
      <c r="H48" s="29">
        <v>41235.08</v>
      </c>
      <c r="I48" s="29">
        <v>0.63</v>
      </c>
      <c r="J48" s="12"/>
    </row>
    <row r="49" spans="2:10" x14ac:dyDescent="0.25">
      <c r="B49" s="11" t="s">
        <v>923</v>
      </c>
      <c r="C49" s="53" t="s">
        <v>924</v>
      </c>
      <c r="D49" s="50" t="s">
        <v>925</v>
      </c>
      <c r="E49" s="9"/>
      <c r="F49" s="9" t="s">
        <v>96</v>
      </c>
      <c r="G49" s="24">
        <v>5159876</v>
      </c>
      <c r="H49" s="29">
        <v>40610.800000000003</v>
      </c>
      <c r="I49" s="29">
        <v>0.62</v>
      </c>
      <c r="J49" s="12"/>
    </row>
    <row r="50" spans="2:10" x14ac:dyDescent="0.25">
      <c r="B50" s="11" t="s">
        <v>480</v>
      </c>
      <c r="C50" s="53" t="s">
        <v>481</v>
      </c>
      <c r="D50" s="50" t="s">
        <v>482</v>
      </c>
      <c r="E50" s="9"/>
      <c r="F50" s="9" t="s">
        <v>113</v>
      </c>
      <c r="G50" s="24">
        <v>10288931</v>
      </c>
      <c r="H50" s="29">
        <v>39308.86</v>
      </c>
      <c r="I50" s="29">
        <v>0.6</v>
      </c>
      <c r="J50" s="12"/>
    </row>
    <row r="51" spans="2:10" x14ac:dyDescent="0.25">
      <c r="B51" s="11" t="s">
        <v>133</v>
      </c>
      <c r="C51" s="53" t="s">
        <v>134</v>
      </c>
      <c r="D51" s="50" t="s">
        <v>135</v>
      </c>
      <c r="E51" s="9"/>
      <c r="F51" s="9" t="s">
        <v>136</v>
      </c>
      <c r="G51" s="24">
        <v>19088020</v>
      </c>
      <c r="H51" s="29">
        <v>38204.67</v>
      </c>
      <c r="I51" s="29">
        <v>0.59</v>
      </c>
      <c r="J51" s="12"/>
    </row>
    <row r="52" spans="2:10" x14ac:dyDescent="0.25">
      <c r="B52" s="11" t="s">
        <v>127</v>
      </c>
      <c r="C52" s="53" t="s">
        <v>128</v>
      </c>
      <c r="D52" s="50" t="s">
        <v>129</v>
      </c>
      <c r="E52" s="9"/>
      <c r="F52" s="9" t="s">
        <v>100</v>
      </c>
      <c r="G52" s="24">
        <v>23406768</v>
      </c>
      <c r="H52" s="29">
        <v>37801.93</v>
      </c>
      <c r="I52" s="29">
        <v>0.57999999999999996</v>
      </c>
      <c r="J52" s="12"/>
    </row>
    <row r="53" spans="2:10" x14ac:dyDescent="0.25">
      <c r="B53" s="11" t="s">
        <v>926</v>
      </c>
      <c r="C53" s="53" t="s">
        <v>927</v>
      </c>
      <c r="D53" s="50" t="s">
        <v>928</v>
      </c>
      <c r="E53" s="9"/>
      <c r="F53" s="9" t="s">
        <v>140</v>
      </c>
      <c r="G53" s="24">
        <v>13274294</v>
      </c>
      <c r="H53" s="29">
        <v>34718.92</v>
      </c>
      <c r="I53" s="29">
        <v>0.53</v>
      </c>
      <c r="J53" s="12"/>
    </row>
    <row r="54" spans="2:10" x14ac:dyDescent="0.25">
      <c r="B54" s="11" t="s">
        <v>337</v>
      </c>
      <c r="C54" s="53" t="s">
        <v>338</v>
      </c>
      <c r="D54" s="50" t="s">
        <v>339</v>
      </c>
      <c r="E54" s="9"/>
      <c r="F54" s="9" t="s">
        <v>136</v>
      </c>
      <c r="G54" s="24">
        <v>23816051</v>
      </c>
      <c r="H54" s="29">
        <v>34438.01</v>
      </c>
      <c r="I54" s="29">
        <v>0.53</v>
      </c>
      <c r="J54" s="12"/>
    </row>
    <row r="55" spans="2:10" x14ac:dyDescent="0.25">
      <c r="B55" s="11" t="s">
        <v>357</v>
      </c>
      <c r="C55" s="53" t="s">
        <v>358</v>
      </c>
      <c r="D55" s="50" t="s">
        <v>359</v>
      </c>
      <c r="E55" s="9"/>
      <c r="F55" s="9" t="s">
        <v>153</v>
      </c>
      <c r="G55" s="24">
        <v>6639881</v>
      </c>
      <c r="H55" s="29">
        <v>30988.32</v>
      </c>
      <c r="I55" s="29">
        <v>0.48</v>
      </c>
      <c r="J55" s="12"/>
    </row>
    <row r="56" spans="2:10" x14ac:dyDescent="0.25">
      <c r="B56" s="11" t="s">
        <v>929</v>
      </c>
      <c r="C56" s="53" t="s">
        <v>930</v>
      </c>
      <c r="D56" s="50" t="s">
        <v>931</v>
      </c>
      <c r="E56" s="9"/>
      <c r="F56" s="9" t="s">
        <v>932</v>
      </c>
      <c r="G56" s="24">
        <v>11124422</v>
      </c>
      <c r="H56" s="29">
        <v>30736.78</v>
      </c>
      <c r="I56" s="29">
        <v>0.47</v>
      </c>
      <c r="J56" s="12"/>
    </row>
    <row r="57" spans="2:10" x14ac:dyDescent="0.25">
      <c r="B57" s="11" t="s">
        <v>313</v>
      </c>
      <c r="C57" s="53" t="s">
        <v>314</v>
      </c>
      <c r="D57" s="50" t="s">
        <v>315</v>
      </c>
      <c r="E57" s="9"/>
      <c r="F57" s="9" t="s">
        <v>160</v>
      </c>
      <c r="G57" s="24">
        <v>24177918</v>
      </c>
      <c r="H57" s="29">
        <v>30476.27</v>
      </c>
      <c r="I57" s="29">
        <v>0.47</v>
      </c>
      <c r="J57" s="12"/>
    </row>
    <row r="58" spans="2:10" x14ac:dyDescent="0.25">
      <c r="B58" s="11" t="s">
        <v>343</v>
      </c>
      <c r="C58" s="53" t="s">
        <v>344</v>
      </c>
      <c r="D58" s="50" t="s">
        <v>345</v>
      </c>
      <c r="E58" s="9"/>
      <c r="F58" s="9" t="s">
        <v>346</v>
      </c>
      <c r="G58" s="24">
        <v>8038450</v>
      </c>
      <c r="H58" s="29">
        <v>23556.68</v>
      </c>
      <c r="I58" s="29">
        <v>0.36</v>
      </c>
      <c r="J58" s="12"/>
    </row>
    <row r="59" spans="2:10" x14ac:dyDescent="0.25">
      <c r="B59" s="11" t="s">
        <v>933</v>
      </c>
      <c r="C59" s="53" t="s">
        <v>934</v>
      </c>
      <c r="D59" s="50" t="s">
        <v>935</v>
      </c>
      <c r="E59" s="9"/>
      <c r="F59" s="9" t="s">
        <v>40</v>
      </c>
      <c r="G59" s="24">
        <v>27344719</v>
      </c>
      <c r="H59" s="29">
        <v>18676.439999999999</v>
      </c>
      <c r="I59" s="29">
        <v>0.28999999999999998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6499915.8600000003</v>
      </c>
      <c r="I60" s="30">
        <v>100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5</v>
      </c>
      <c r="D66" s="50"/>
      <c r="E66" s="9"/>
      <c r="F66" s="9"/>
      <c r="G66" s="24"/>
      <c r="H66" s="29"/>
      <c r="I66" s="29"/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11</v>
      </c>
      <c r="D78" s="50"/>
      <c r="E78" s="9"/>
      <c r="F78" s="9"/>
      <c r="G78" s="24"/>
      <c r="H78" s="29"/>
      <c r="I78" s="29"/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13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14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17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18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19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20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21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C97" s="55" t="s">
        <v>22</v>
      </c>
      <c r="D97" s="50"/>
      <c r="E97" s="9"/>
      <c r="F97" s="9"/>
      <c r="G97" s="24"/>
      <c r="H97" s="29"/>
      <c r="I97" s="29"/>
      <c r="J97" s="12"/>
    </row>
    <row r="98" spans="1:10" x14ac:dyDescent="0.25">
      <c r="B98" s="11" t="s">
        <v>174</v>
      </c>
      <c r="C98" s="53" t="s">
        <v>175</v>
      </c>
      <c r="D98" s="50"/>
      <c r="E98" s="9"/>
      <c r="F98" s="9"/>
      <c r="G98" s="24"/>
      <c r="H98" s="29">
        <v>5654.49</v>
      </c>
      <c r="I98" s="29">
        <v>0.09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5654.49</v>
      </c>
      <c r="I99" s="30">
        <v>0.09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A101" s="15"/>
      <c r="B101" s="33"/>
      <c r="C101" s="54" t="s">
        <v>23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7" t="s">
        <v>3687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B103" s="11"/>
      <c r="C103" s="53" t="s">
        <v>176</v>
      </c>
      <c r="D103" s="50"/>
      <c r="E103" s="9"/>
      <c r="F103" s="9"/>
      <c r="G103" s="24"/>
      <c r="H103" s="29">
        <v>-5494.84</v>
      </c>
      <c r="I103" s="29">
        <v>-0.09</v>
      </c>
      <c r="J103" s="12"/>
    </row>
    <row r="104" spans="1:10" x14ac:dyDescent="0.25">
      <c r="C104" s="56" t="s">
        <v>161</v>
      </c>
      <c r="D104" s="50"/>
      <c r="E104" s="9"/>
      <c r="F104" s="9"/>
      <c r="G104" s="24"/>
      <c r="H104" s="30">
        <v>-5494.84</v>
      </c>
      <c r="I104" s="30">
        <v>-0.09</v>
      </c>
      <c r="J104" s="12"/>
    </row>
    <row r="105" spans="1:10" x14ac:dyDescent="0.25">
      <c r="C105" s="53"/>
      <c r="D105" s="50"/>
      <c r="E105" s="9"/>
      <c r="F105" s="9"/>
      <c r="G105" s="24"/>
      <c r="H105" s="29"/>
      <c r="I105" s="29"/>
      <c r="J105" s="12"/>
    </row>
    <row r="106" spans="1:10" x14ac:dyDescent="0.25">
      <c r="C106" s="58" t="s">
        <v>177</v>
      </c>
      <c r="D106" s="51"/>
      <c r="E106" s="6"/>
      <c r="F106" s="7"/>
      <c r="G106" s="25"/>
      <c r="H106" s="31">
        <v>6500075.5099999998</v>
      </c>
      <c r="I106" s="31">
        <f>SUMIFS(I:I,C:C,"Total")</f>
        <v>100</v>
      </c>
      <c r="J106" s="8"/>
    </row>
    <row r="109" spans="1:10" x14ac:dyDescent="0.25">
      <c r="C109" s="1" t="s">
        <v>178</v>
      </c>
    </row>
    <row r="110" spans="1:10" x14ac:dyDescent="0.25">
      <c r="C110" s="2" t="s">
        <v>179</v>
      </c>
    </row>
    <row r="111" spans="1:10" x14ac:dyDescent="0.25">
      <c r="C111" s="2" t="s">
        <v>180</v>
      </c>
    </row>
    <row r="112" spans="1:10" x14ac:dyDescent="0.25">
      <c r="C11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J9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2482</v>
      </c>
      <c r="J2" s="34" t="s">
        <v>3592</v>
      </c>
    </row>
    <row r="3" spans="1:10" ht="16.5" x14ac:dyDescent="0.3">
      <c r="C3" s="1" t="s">
        <v>26</v>
      </c>
      <c r="D3" s="26" t="s">
        <v>2483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13630</v>
      </c>
      <c r="H10" s="29">
        <v>173.78</v>
      </c>
      <c r="I10" s="29">
        <v>9.91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26000</v>
      </c>
      <c r="H11" s="29">
        <v>133.28</v>
      </c>
      <c r="I11" s="29">
        <v>7.6</v>
      </c>
      <c r="J11" s="12"/>
    </row>
    <row r="12" spans="1:10" x14ac:dyDescent="0.25">
      <c r="B12" s="11" t="s">
        <v>62</v>
      </c>
      <c r="C12" s="53" t="s">
        <v>63</v>
      </c>
      <c r="D12" s="50" t="s">
        <v>64</v>
      </c>
      <c r="E12" s="9"/>
      <c r="F12" s="9" t="s">
        <v>40</v>
      </c>
      <c r="G12" s="24">
        <v>14200</v>
      </c>
      <c r="H12" s="29">
        <v>104.95</v>
      </c>
      <c r="I12" s="29">
        <v>5.98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26550</v>
      </c>
      <c r="H13" s="29">
        <v>90.76</v>
      </c>
      <c r="I13" s="29">
        <v>5.17</v>
      </c>
      <c r="J13" s="12"/>
    </row>
    <row r="14" spans="1:10" x14ac:dyDescent="0.25">
      <c r="B14" s="11" t="s">
        <v>41</v>
      </c>
      <c r="C14" s="53" t="s">
        <v>42</v>
      </c>
      <c r="D14" s="50" t="s">
        <v>43</v>
      </c>
      <c r="E14" s="9"/>
      <c r="F14" s="9" t="s">
        <v>44</v>
      </c>
      <c r="G14" s="24">
        <v>4585</v>
      </c>
      <c r="H14" s="29">
        <v>71.12</v>
      </c>
      <c r="I14" s="29">
        <v>4.05</v>
      </c>
      <c r="J14" s="12"/>
    </row>
    <row r="15" spans="1:10" x14ac:dyDescent="0.25">
      <c r="B15" s="11" t="s">
        <v>307</v>
      </c>
      <c r="C15" s="53" t="s">
        <v>308</v>
      </c>
      <c r="D15" s="50" t="s">
        <v>309</v>
      </c>
      <c r="E15" s="9"/>
      <c r="F15" s="9" t="s">
        <v>81</v>
      </c>
      <c r="G15" s="24">
        <v>28600</v>
      </c>
      <c r="H15" s="29">
        <v>70.47</v>
      </c>
      <c r="I15" s="29">
        <v>4.0199999999999996</v>
      </c>
      <c r="J15" s="12"/>
    </row>
    <row r="16" spans="1:10" x14ac:dyDescent="0.25">
      <c r="B16" s="11" t="s">
        <v>82</v>
      </c>
      <c r="C16" s="53" t="s">
        <v>83</v>
      </c>
      <c r="D16" s="50" t="s">
        <v>84</v>
      </c>
      <c r="E16" s="9"/>
      <c r="F16" s="9" t="s">
        <v>85</v>
      </c>
      <c r="G16" s="24">
        <v>15810</v>
      </c>
      <c r="H16" s="29">
        <v>69.95</v>
      </c>
      <c r="I16" s="29">
        <v>3.99</v>
      </c>
      <c r="J16" s="12"/>
    </row>
    <row r="17" spans="2:10" x14ac:dyDescent="0.25">
      <c r="B17" s="11" t="s">
        <v>45</v>
      </c>
      <c r="C17" s="53" t="s">
        <v>46</v>
      </c>
      <c r="D17" s="50" t="s">
        <v>47</v>
      </c>
      <c r="E17" s="9"/>
      <c r="F17" s="9" t="s">
        <v>48</v>
      </c>
      <c r="G17" s="24">
        <v>1540</v>
      </c>
      <c r="H17" s="29">
        <v>62.74</v>
      </c>
      <c r="I17" s="29">
        <v>3.58</v>
      </c>
      <c r="J17" s="12"/>
    </row>
    <row r="18" spans="2:10" x14ac:dyDescent="0.25">
      <c r="B18" s="11" t="s">
        <v>107</v>
      </c>
      <c r="C18" s="53" t="s">
        <v>108</v>
      </c>
      <c r="D18" s="50" t="s">
        <v>109</v>
      </c>
      <c r="E18" s="9"/>
      <c r="F18" s="9" t="s">
        <v>81</v>
      </c>
      <c r="G18" s="24">
        <v>3850</v>
      </c>
      <c r="H18" s="29">
        <v>56.76</v>
      </c>
      <c r="I18" s="29">
        <v>3.24</v>
      </c>
      <c r="J18" s="12"/>
    </row>
    <row r="19" spans="2:10" x14ac:dyDescent="0.25">
      <c r="B19" s="11" t="s">
        <v>415</v>
      </c>
      <c r="C19" s="53" t="s">
        <v>416</v>
      </c>
      <c r="D19" s="50" t="s">
        <v>417</v>
      </c>
      <c r="E19" s="9"/>
      <c r="F19" s="9" t="s">
        <v>153</v>
      </c>
      <c r="G19" s="24">
        <v>2730</v>
      </c>
      <c r="H19" s="29">
        <v>48.76</v>
      </c>
      <c r="I19" s="29">
        <v>2.78</v>
      </c>
      <c r="J19" s="12"/>
    </row>
    <row r="20" spans="2:10" x14ac:dyDescent="0.25">
      <c r="B20" s="11" t="s">
        <v>195</v>
      </c>
      <c r="C20" s="53" t="s">
        <v>196</v>
      </c>
      <c r="D20" s="50" t="s">
        <v>197</v>
      </c>
      <c r="E20" s="9"/>
      <c r="F20" s="9" t="s">
        <v>96</v>
      </c>
      <c r="G20" s="24">
        <v>3900</v>
      </c>
      <c r="H20" s="29">
        <v>45.13</v>
      </c>
      <c r="I20" s="29">
        <v>2.57</v>
      </c>
      <c r="J20" s="12"/>
    </row>
    <row r="21" spans="2:10" x14ac:dyDescent="0.25">
      <c r="B21" s="11" t="s">
        <v>65</v>
      </c>
      <c r="C21" s="53" t="s">
        <v>66</v>
      </c>
      <c r="D21" s="50" t="s">
        <v>67</v>
      </c>
      <c r="E21" s="9"/>
      <c r="F21" s="9" t="s">
        <v>68</v>
      </c>
      <c r="G21" s="24">
        <v>3300</v>
      </c>
      <c r="H21" s="29">
        <v>43.91</v>
      </c>
      <c r="I21" s="29">
        <v>2.5</v>
      </c>
      <c r="J21" s="12"/>
    </row>
    <row r="22" spans="2:10" x14ac:dyDescent="0.25">
      <c r="B22" s="11" t="s">
        <v>188</v>
      </c>
      <c r="C22" s="53" t="s">
        <v>189</v>
      </c>
      <c r="D22" s="50" t="s">
        <v>190</v>
      </c>
      <c r="E22" s="9"/>
      <c r="F22" s="9" t="s">
        <v>40</v>
      </c>
      <c r="G22" s="24">
        <v>5100</v>
      </c>
      <c r="H22" s="29">
        <v>42.01</v>
      </c>
      <c r="I22" s="29">
        <v>2.39</v>
      </c>
      <c r="J22" s="12"/>
    </row>
    <row r="23" spans="2:10" x14ac:dyDescent="0.25">
      <c r="B23" s="11" t="s">
        <v>141</v>
      </c>
      <c r="C23" s="53" t="s">
        <v>142</v>
      </c>
      <c r="D23" s="50" t="s">
        <v>143</v>
      </c>
      <c r="E23" s="9"/>
      <c r="F23" s="9" t="s">
        <v>58</v>
      </c>
      <c r="G23" s="24">
        <v>3660</v>
      </c>
      <c r="H23" s="29">
        <v>41.27</v>
      </c>
      <c r="I23" s="29">
        <v>2.35</v>
      </c>
      <c r="J23" s="12"/>
    </row>
    <row r="24" spans="2:10" x14ac:dyDescent="0.25">
      <c r="B24" s="11" t="s">
        <v>266</v>
      </c>
      <c r="C24" s="53" t="s">
        <v>267</v>
      </c>
      <c r="D24" s="50" t="s">
        <v>268</v>
      </c>
      <c r="E24" s="9"/>
      <c r="F24" s="9" t="s">
        <v>40</v>
      </c>
      <c r="G24" s="24">
        <v>46000</v>
      </c>
      <c r="H24" s="29">
        <v>40.89</v>
      </c>
      <c r="I24" s="29">
        <v>2.33</v>
      </c>
      <c r="J24" s="12"/>
    </row>
    <row r="25" spans="2:10" x14ac:dyDescent="0.25">
      <c r="B25" s="11" t="s">
        <v>903</v>
      </c>
      <c r="C25" s="53" t="s">
        <v>904</v>
      </c>
      <c r="D25" s="50" t="s">
        <v>905</v>
      </c>
      <c r="E25" s="9"/>
      <c r="F25" s="9" t="s">
        <v>217</v>
      </c>
      <c r="G25" s="24">
        <v>35100</v>
      </c>
      <c r="H25" s="29">
        <v>40.840000000000003</v>
      </c>
      <c r="I25" s="29">
        <v>2.33</v>
      </c>
      <c r="J25" s="12"/>
    </row>
    <row r="26" spans="2:10" x14ac:dyDescent="0.25">
      <c r="B26" s="11" t="s">
        <v>118</v>
      </c>
      <c r="C26" s="53" t="s">
        <v>119</v>
      </c>
      <c r="D26" s="50" t="s">
        <v>120</v>
      </c>
      <c r="E26" s="9"/>
      <c r="F26" s="9" t="s">
        <v>81</v>
      </c>
      <c r="G26" s="24">
        <v>460</v>
      </c>
      <c r="H26" s="29">
        <v>40.69</v>
      </c>
      <c r="I26" s="29">
        <v>2.3199999999999998</v>
      </c>
      <c r="J26" s="12"/>
    </row>
    <row r="27" spans="2:10" x14ac:dyDescent="0.25">
      <c r="B27" s="11" t="s">
        <v>913</v>
      </c>
      <c r="C27" s="53" t="s">
        <v>914</v>
      </c>
      <c r="D27" s="50" t="s">
        <v>915</v>
      </c>
      <c r="E27" s="9"/>
      <c r="F27" s="9" t="s">
        <v>916</v>
      </c>
      <c r="G27" s="24">
        <v>19700</v>
      </c>
      <c r="H27" s="29">
        <v>40.43</v>
      </c>
      <c r="I27" s="29">
        <v>2.2999999999999998</v>
      </c>
      <c r="J27" s="12"/>
    </row>
    <row r="28" spans="2:10" x14ac:dyDescent="0.25">
      <c r="B28" s="11" t="s">
        <v>52</v>
      </c>
      <c r="C28" s="53" t="s">
        <v>53</v>
      </c>
      <c r="D28" s="50" t="s">
        <v>54</v>
      </c>
      <c r="E28" s="9"/>
      <c r="F28" s="9" t="s">
        <v>40</v>
      </c>
      <c r="G28" s="24">
        <v>2350</v>
      </c>
      <c r="H28" s="29">
        <v>37.96</v>
      </c>
      <c r="I28" s="29">
        <v>2.16</v>
      </c>
      <c r="J28" s="12"/>
    </row>
    <row r="29" spans="2:10" x14ac:dyDescent="0.25">
      <c r="B29" s="11" t="s">
        <v>886</v>
      </c>
      <c r="C29" s="53" t="s">
        <v>609</v>
      </c>
      <c r="D29" s="50" t="s">
        <v>887</v>
      </c>
      <c r="E29" s="9"/>
      <c r="F29" s="9" t="s">
        <v>40</v>
      </c>
      <c r="G29" s="24">
        <v>36100</v>
      </c>
      <c r="H29" s="29">
        <v>37.869999999999997</v>
      </c>
      <c r="I29" s="29">
        <v>2.16</v>
      </c>
      <c r="J29" s="12"/>
    </row>
    <row r="30" spans="2:10" x14ac:dyDescent="0.25">
      <c r="B30" s="11" t="s">
        <v>360</v>
      </c>
      <c r="C30" s="53" t="s">
        <v>361</v>
      </c>
      <c r="D30" s="50" t="s">
        <v>362</v>
      </c>
      <c r="E30" s="9"/>
      <c r="F30" s="9" t="s">
        <v>81</v>
      </c>
      <c r="G30" s="24">
        <v>10450</v>
      </c>
      <c r="H30" s="29">
        <v>37.61</v>
      </c>
      <c r="I30" s="29">
        <v>2.14</v>
      </c>
      <c r="J30" s="12"/>
    </row>
    <row r="31" spans="2:10" x14ac:dyDescent="0.25">
      <c r="B31" s="11" t="s">
        <v>433</v>
      </c>
      <c r="C31" s="53" t="s">
        <v>434</v>
      </c>
      <c r="D31" s="50" t="s">
        <v>435</v>
      </c>
      <c r="E31" s="9"/>
      <c r="F31" s="9" t="s">
        <v>255</v>
      </c>
      <c r="G31" s="24">
        <v>900</v>
      </c>
      <c r="H31" s="29">
        <v>36.42</v>
      </c>
      <c r="I31" s="29">
        <v>2.08</v>
      </c>
      <c r="J31" s="12"/>
    </row>
    <row r="32" spans="2:10" x14ac:dyDescent="0.25">
      <c r="B32" s="11" t="s">
        <v>130</v>
      </c>
      <c r="C32" s="53" t="s">
        <v>131</v>
      </c>
      <c r="D32" s="50" t="s">
        <v>132</v>
      </c>
      <c r="E32" s="9"/>
      <c r="F32" s="9" t="s">
        <v>44</v>
      </c>
      <c r="G32" s="24">
        <v>6400</v>
      </c>
      <c r="H32" s="29">
        <v>32.74</v>
      </c>
      <c r="I32" s="29">
        <v>1.87</v>
      </c>
      <c r="J32" s="12"/>
    </row>
    <row r="33" spans="2:10" x14ac:dyDescent="0.25">
      <c r="B33" s="11" t="s">
        <v>1536</v>
      </c>
      <c r="C33" s="53" t="s">
        <v>1537</v>
      </c>
      <c r="D33" s="50" t="s">
        <v>1538</v>
      </c>
      <c r="E33" s="9"/>
      <c r="F33" s="9" t="s">
        <v>92</v>
      </c>
      <c r="G33" s="24">
        <v>4120</v>
      </c>
      <c r="H33" s="29">
        <v>32.39</v>
      </c>
      <c r="I33" s="29">
        <v>1.85</v>
      </c>
      <c r="J33" s="12"/>
    </row>
    <row r="34" spans="2:10" x14ac:dyDescent="0.25">
      <c r="B34" s="11" t="s">
        <v>86</v>
      </c>
      <c r="C34" s="53" t="s">
        <v>87</v>
      </c>
      <c r="D34" s="50" t="s">
        <v>88</v>
      </c>
      <c r="E34" s="9"/>
      <c r="F34" s="9" t="s">
        <v>48</v>
      </c>
      <c r="G34" s="24">
        <v>2300</v>
      </c>
      <c r="H34" s="29">
        <v>31.35</v>
      </c>
      <c r="I34" s="29">
        <v>1.79</v>
      </c>
      <c r="J34" s="12"/>
    </row>
    <row r="35" spans="2:10" x14ac:dyDescent="0.25">
      <c r="B35" s="11" t="s">
        <v>246</v>
      </c>
      <c r="C35" s="53" t="s">
        <v>247</v>
      </c>
      <c r="D35" s="50" t="s">
        <v>248</v>
      </c>
      <c r="E35" s="9"/>
      <c r="F35" s="9" t="s">
        <v>81</v>
      </c>
      <c r="G35" s="24">
        <v>9700</v>
      </c>
      <c r="H35" s="29">
        <v>30.57</v>
      </c>
      <c r="I35" s="29">
        <v>1.74</v>
      </c>
      <c r="J35" s="12"/>
    </row>
    <row r="36" spans="2:10" x14ac:dyDescent="0.25">
      <c r="B36" s="11" t="s">
        <v>201</v>
      </c>
      <c r="C36" s="53" t="s">
        <v>202</v>
      </c>
      <c r="D36" s="50" t="s">
        <v>203</v>
      </c>
      <c r="E36" s="9"/>
      <c r="F36" s="9" t="s">
        <v>92</v>
      </c>
      <c r="G36" s="24">
        <v>2250</v>
      </c>
      <c r="H36" s="29">
        <v>29.46</v>
      </c>
      <c r="I36" s="29">
        <v>1.68</v>
      </c>
      <c r="J36" s="12"/>
    </row>
    <row r="37" spans="2:10" x14ac:dyDescent="0.25">
      <c r="B37" s="11" t="s">
        <v>154</v>
      </c>
      <c r="C37" s="53" t="s">
        <v>155</v>
      </c>
      <c r="D37" s="50" t="s">
        <v>156</v>
      </c>
      <c r="E37" s="9"/>
      <c r="F37" s="9" t="s">
        <v>81</v>
      </c>
      <c r="G37" s="24">
        <v>1350</v>
      </c>
      <c r="H37" s="29">
        <v>27.48</v>
      </c>
      <c r="I37" s="29">
        <v>1.57</v>
      </c>
      <c r="J37" s="12"/>
    </row>
    <row r="38" spans="2:10" x14ac:dyDescent="0.25">
      <c r="B38" s="11" t="s">
        <v>256</v>
      </c>
      <c r="C38" s="53" t="s">
        <v>257</v>
      </c>
      <c r="D38" s="50" t="s">
        <v>258</v>
      </c>
      <c r="E38" s="9"/>
      <c r="F38" s="9" t="s">
        <v>259</v>
      </c>
      <c r="G38" s="24">
        <v>9900</v>
      </c>
      <c r="H38" s="29">
        <v>27.21</v>
      </c>
      <c r="I38" s="29">
        <v>1.55</v>
      </c>
      <c r="J38" s="12"/>
    </row>
    <row r="39" spans="2:10" x14ac:dyDescent="0.25">
      <c r="B39" s="11" t="s">
        <v>804</v>
      </c>
      <c r="C39" s="53" t="s">
        <v>805</v>
      </c>
      <c r="D39" s="50" t="s">
        <v>806</v>
      </c>
      <c r="E39" s="9"/>
      <c r="F39" s="9" t="s">
        <v>58</v>
      </c>
      <c r="G39" s="24">
        <v>12300</v>
      </c>
      <c r="H39" s="29">
        <v>23.75</v>
      </c>
      <c r="I39" s="29">
        <v>1.35</v>
      </c>
      <c r="J39" s="12"/>
    </row>
    <row r="40" spans="2:10" x14ac:dyDescent="0.25">
      <c r="B40" s="11" t="s">
        <v>400</v>
      </c>
      <c r="C40" s="53" t="s">
        <v>401</v>
      </c>
      <c r="D40" s="50" t="s">
        <v>402</v>
      </c>
      <c r="E40" s="9"/>
      <c r="F40" s="9" t="s">
        <v>81</v>
      </c>
      <c r="G40" s="24">
        <v>155</v>
      </c>
      <c r="H40" s="29">
        <v>22.4</v>
      </c>
      <c r="I40" s="29">
        <v>1.28</v>
      </c>
      <c r="J40" s="12"/>
    </row>
    <row r="41" spans="2:10" x14ac:dyDescent="0.25">
      <c r="B41" s="11" t="s">
        <v>1782</v>
      </c>
      <c r="C41" s="53" t="s">
        <v>1783</v>
      </c>
      <c r="D41" s="50" t="s">
        <v>1784</v>
      </c>
      <c r="E41" s="9"/>
      <c r="F41" s="9" t="s">
        <v>117</v>
      </c>
      <c r="G41" s="24">
        <v>21600</v>
      </c>
      <c r="H41" s="29">
        <v>20.66</v>
      </c>
      <c r="I41" s="29">
        <v>1.18</v>
      </c>
      <c r="J41" s="12"/>
    </row>
    <row r="42" spans="2:10" x14ac:dyDescent="0.25">
      <c r="B42" s="11" t="s">
        <v>2484</v>
      </c>
      <c r="C42" s="53" t="s">
        <v>2485</v>
      </c>
      <c r="D42" s="50" t="s">
        <v>2486</v>
      </c>
      <c r="E42" s="9"/>
      <c r="F42" s="9" t="s">
        <v>346</v>
      </c>
      <c r="G42" s="24">
        <v>20700</v>
      </c>
      <c r="H42" s="29">
        <v>20.48</v>
      </c>
      <c r="I42" s="29">
        <v>1.17</v>
      </c>
      <c r="J42" s="12"/>
    </row>
    <row r="43" spans="2:10" x14ac:dyDescent="0.25">
      <c r="C43" s="56" t="s">
        <v>161</v>
      </c>
      <c r="D43" s="50"/>
      <c r="E43" s="9"/>
      <c r="F43" s="9"/>
      <c r="G43" s="24"/>
      <c r="H43" s="30">
        <v>1666.09</v>
      </c>
      <c r="I43" s="30">
        <v>94.98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5" t="s">
        <v>3</v>
      </c>
      <c r="D45" s="50"/>
      <c r="E45" s="9"/>
      <c r="F45" s="9"/>
      <c r="G45" s="24"/>
      <c r="H45" s="29"/>
      <c r="I45" s="29"/>
      <c r="J45" s="12"/>
    </row>
    <row r="46" spans="2:10" x14ac:dyDescent="0.25">
      <c r="B46" s="11" t="s">
        <v>956</v>
      </c>
      <c r="C46" s="53" t="s">
        <v>957</v>
      </c>
      <c r="D46" s="50" t="s">
        <v>958</v>
      </c>
      <c r="E46" s="9"/>
      <c r="F46" s="9" t="s">
        <v>40</v>
      </c>
      <c r="G46" s="24">
        <v>15375</v>
      </c>
      <c r="H46" s="29">
        <v>29.98</v>
      </c>
      <c r="I46" s="29">
        <v>1.71</v>
      </c>
      <c r="J46" s="12" t="s">
        <v>3699</v>
      </c>
    </row>
    <row r="47" spans="2:10" x14ac:dyDescent="0.25">
      <c r="C47" s="56" t="s">
        <v>161</v>
      </c>
      <c r="D47" s="50"/>
      <c r="E47" s="9"/>
      <c r="F47" s="9"/>
      <c r="G47" s="24"/>
      <c r="H47" s="30">
        <v>29.98</v>
      </c>
      <c r="I47" s="30">
        <v>1.71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3:10" x14ac:dyDescent="0.25">
      <c r="C49" s="56" t="s">
        <v>4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3:10" x14ac:dyDescent="0.25">
      <c r="C50" s="53"/>
      <c r="D50" s="50"/>
      <c r="E50" s="9"/>
      <c r="F50" s="9"/>
      <c r="G50" s="24"/>
      <c r="H50" s="29"/>
      <c r="I50" s="29"/>
      <c r="J50" s="12"/>
    </row>
    <row r="51" spans="3:10" x14ac:dyDescent="0.25">
      <c r="C51" s="56" t="s">
        <v>5</v>
      </c>
      <c r="D51" s="50"/>
      <c r="E51" s="9"/>
      <c r="F51" s="9"/>
      <c r="G51" s="24"/>
      <c r="H51" s="29"/>
      <c r="I51" s="29"/>
      <c r="J51" s="12"/>
    </row>
    <row r="52" spans="3:10" x14ac:dyDescent="0.25">
      <c r="C52" s="53"/>
      <c r="D52" s="50"/>
      <c r="E52" s="9"/>
      <c r="F52" s="9"/>
      <c r="G52" s="24"/>
      <c r="H52" s="29"/>
      <c r="I52" s="29"/>
      <c r="J52" s="12"/>
    </row>
    <row r="53" spans="3:10" x14ac:dyDescent="0.25">
      <c r="C53" s="56" t="s">
        <v>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53"/>
      <c r="D54" s="50"/>
      <c r="E54" s="9"/>
      <c r="F54" s="9"/>
      <c r="G54" s="24"/>
      <c r="H54" s="29"/>
      <c r="I54" s="29"/>
      <c r="J54" s="12"/>
    </row>
    <row r="55" spans="3:10" x14ac:dyDescent="0.25">
      <c r="C55" s="56" t="s">
        <v>7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53"/>
      <c r="D56" s="50"/>
      <c r="E56" s="9"/>
      <c r="F56" s="9"/>
      <c r="G56" s="24"/>
      <c r="H56" s="29"/>
      <c r="I56" s="29"/>
      <c r="J56" s="12"/>
    </row>
    <row r="57" spans="3:10" x14ac:dyDescent="0.25">
      <c r="C57" s="56" t="s">
        <v>8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3:10" x14ac:dyDescent="0.25">
      <c r="C58" s="53"/>
      <c r="D58" s="50"/>
      <c r="E58" s="9"/>
      <c r="F58" s="9"/>
      <c r="G58" s="24"/>
      <c r="H58" s="29"/>
      <c r="I58" s="29"/>
      <c r="J58" s="12"/>
    </row>
    <row r="59" spans="3:10" x14ac:dyDescent="0.25">
      <c r="C59" s="56" t="s">
        <v>9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3:10" x14ac:dyDescent="0.25">
      <c r="C60" s="53"/>
      <c r="D60" s="50"/>
      <c r="E60" s="9"/>
      <c r="F60" s="9"/>
      <c r="G60" s="24"/>
      <c r="H60" s="29"/>
      <c r="I60" s="29"/>
      <c r="J60" s="12"/>
    </row>
    <row r="61" spans="3:10" x14ac:dyDescent="0.25">
      <c r="C61" s="56" t="s">
        <v>10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3:10" x14ac:dyDescent="0.25">
      <c r="C62" s="53"/>
      <c r="D62" s="50"/>
      <c r="E62" s="9"/>
      <c r="F62" s="9"/>
      <c r="G62" s="24"/>
      <c r="H62" s="29"/>
      <c r="I62" s="29"/>
      <c r="J62" s="12"/>
    </row>
    <row r="63" spans="3:10" x14ac:dyDescent="0.25">
      <c r="C63" s="56" t="s">
        <v>11</v>
      </c>
      <c r="D63" s="50"/>
      <c r="E63" s="9"/>
      <c r="F63" s="9"/>
      <c r="G63" s="24"/>
      <c r="H63" s="29"/>
      <c r="I63" s="29"/>
      <c r="J63" s="12"/>
    </row>
    <row r="64" spans="3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13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6" t="s">
        <v>14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15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16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17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18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4" t="s">
        <v>19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A77" s="33"/>
      <c r="B77" s="33"/>
      <c r="C77" s="54"/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4" t="s">
        <v>20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A79" s="33"/>
      <c r="B79" s="33"/>
      <c r="C79" s="54"/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21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C82" s="55" t="s">
        <v>22</v>
      </c>
      <c r="D82" s="50"/>
      <c r="E82" s="9"/>
      <c r="F82" s="9"/>
      <c r="G82" s="24"/>
      <c r="H82" s="29"/>
      <c r="I82" s="29"/>
      <c r="J82" s="12"/>
    </row>
    <row r="83" spans="1:10" x14ac:dyDescent="0.25">
      <c r="B83" s="11" t="s">
        <v>174</v>
      </c>
      <c r="C83" s="53" t="s">
        <v>175</v>
      </c>
      <c r="D83" s="50"/>
      <c r="E83" s="9"/>
      <c r="F83" s="9"/>
      <c r="G83" s="24"/>
      <c r="H83" s="29">
        <v>63.21</v>
      </c>
      <c r="I83" s="29">
        <v>3.6</v>
      </c>
      <c r="J83" s="12"/>
    </row>
    <row r="84" spans="1:10" x14ac:dyDescent="0.25">
      <c r="C84" s="56" t="s">
        <v>161</v>
      </c>
      <c r="D84" s="50"/>
      <c r="E84" s="9"/>
      <c r="F84" s="9"/>
      <c r="G84" s="24"/>
      <c r="H84" s="30">
        <v>63.21</v>
      </c>
      <c r="I84" s="30">
        <v>3.6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A86" s="15"/>
      <c r="B86" s="33"/>
      <c r="C86" s="54" t="s">
        <v>23</v>
      </c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7" t="s">
        <v>3687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B88" s="11"/>
      <c r="C88" s="53" t="s">
        <v>176</v>
      </c>
      <c r="D88" s="50"/>
      <c r="E88" s="9"/>
      <c r="F88" s="9"/>
      <c r="G88" s="24"/>
      <c r="H88" s="29">
        <v>-4.92</v>
      </c>
      <c r="I88" s="29">
        <v>-0.29000000000000004</v>
      </c>
      <c r="J88" s="12"/>
    </row>
    <row r="89" spans="1:10" x14ac:dyDescent="0.25">
      <c r="C89" s="56" t="s">
        <v>161</v>
      </c>
      <c r="D89" s="50"/>
      <c r="E89" s="9"/>
      <c r="F89" s="9"/>
      <c r="G89" s="24"/>
      <c r="H89" s="30">
        <v>-4.92</v>
      </c>
      <c r="I89" s="30">
        <v>-0.29000000000000004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8" t="s">
        <v>177</v>
      </c>
      <c r="D91" s="51"/>
      <c r="E91" s="6"/>
      <c r="F91" s="7"/>
      <c r="G91" s="25"/>
      <c r="H91" s="31">
        <v>1754.36</v>
      </c>
      <c r="I91" s="31">
        <f>SUMIFS(I:I,C:C,"Total")</f>
        <v>99.999999999999986</v>
      </c>
      <c r="J91" s="8"/>
    </row>
    <row r="94" spans="1:10" x14ac:dyDescent="0.25">
      <c r="C94" s="1" t="s">
        <v>178</v>
      </c>
    </row>
    <row r="95" spans="1:10" x14ac:dyDescent="0.25">
      <c r="C95" s="2" t="s">
        <v>179</v>
      </c>
    </row>
    <row r="96" spans="1:10" x14ac:dyDescent="0.25">
      <c r="C96" s="2" t="s">
        <v>180</v>
      </c>
    </row>
    <row r="97" spans="3:3" x14ac:dyDescent="0.25">
      <c r="C9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J88"/>
  <sheetViews>
    <sheetView showGridLines="0" zoomScale="90" zoomScaleNormal="90" workbookViewId="0">
      <pane ySplit="6" topLeftCell="A20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0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2487</v>
      </c>
      <c r="J2" s="34" t="s">
        <v>3592</v>
      </c>
    </row>
    <row r="3" spans="1:10" ht="16.5" x14ac:dyDescent="0.3">
      <c r="C3" s="1" t="s">
        <v>26</v>
      </c>
      <c r="D3" s="26" t="s">
        <v>2488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33400</v>
      </c>
      <c r="H10" s="29">
        <v>425.83</v>
      </c>
      <c r="I10" s="29">
        <v>8.7100000000000009</v>
      </c>
      <c r="J10" s="12"/>
    </row>
    <row r="11" spans="1:10" x14ac:dyDescent="0.25">
      <c r="B11" s="11" t="s">
        <v>41</v>
      </c>
      <c r="C11" s="53" t="s">
        <v>42</v>
      </c>
      <c r="D11" s="50" t="s">
        <v>43</v>
      </c>
      <c r="E11" s="9"/>
      <c r="F11" s="9" t="s">
        <v>44</v>
      </c>
      <c r="G11" s="24">
        <v>24000</v>
      </c>
      <c r="H11" s="29">
        <v>372.28</v>
      </c>
      <c r="I11" s="29">
        <v>7.62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72000</v>
      </c>
      <c r="H12" s="29">
        <v>369.07</v>
      </c>
      <c r="I12" s="29">
        <v>7.55</v>
      </c>
      <c r="J12" s="12"/>
    </row>
    <row r="13" spans="1:10" x14ac:dyDescent="0.25">
      <c r="B13" s="11" t="s">
        <v>780</v>
      </c>
      <c r="C13" s="53" t="s">
        <v>297</v>
      </c>
      <c r="D13" s="50" t="s">
        <v>781</v>
      </c>
      <c r="E13" s="9"/>
      <c r="F13" s="9" t="s">
        <v>81</v>
      </c>
      <c r="G13" s="24">
        <v>55000</v>
      </c>
      <c r="H13" s="29">
        <v>318.86</v>
      </c>
      <c r="I13" s="29">
        <v>6.53</v>
      </c>
      <c r="J13" s="12"/>
    </row>
    <row r="14" spans="1:10" x14ac:dyDescent="0.25">
      <c r="B14" s="11" t="s">
        <v>1530</v>
      </c>
      <c r="C14" s="53" t="s">
        <v>1531</v>
      </c>
      <c r="D14" s="50" t="s">
        <v>1532</v>
      </c>
      <c r="E14" s="9"/>
      <c r="F14" s="9" t="s">
        <v>213</v>
      </c>
      <c r="G14" s="24">
        <v>67000</v>
      </c>
      <c r="H14" s="29">
        <v>315.33999999999997</v>
      </c>
      <c r="I14" s="29">
        <v>6.45</v>
      </c>
      <c r="J14" s="12"/>
    </row>
    <row r="15" spans="1:10" x14ac:dyDescent="0.25">
      <c r="B15" s="11" t="s">
        <v>871</v>
      </c>
      <c r="C15" s="53" t="s">
        <v>872</v>
      </c>
      <c r="D15" s="50" t="s">
        <v>873</v>
      </c>
      <c r="E15" s="9"/>
      <c r="F15" s="9" t="s">
        <v>255</v>
      </c>
      <c r="G15" s="24">
        <v>82893</v>
      </c>
      <c r="H15" s="29">
        <v>307.49</v>
      </c>
      <c r="I15" s="29">
        <v>6.29</v>
      </c>
      <c r="J15" s="12"/>
    </row>
    <row r="16" spans="1:10" x14ac:dyDescent="0.25">
      <c r="B16" s="11" t="s">
        <v>69</v>
      </c>
      <c r="C16" s="53" t="s">
        <v>70</v>
      </c>
      <c r="D16" s="50" t="s">
        <v>71</v>
      </c>
      <c r="E16" s="9"/>
      <c r="F16" s="9" t="s">
        <v>40</v>
      </c>
      <c r="G16" s="24">
        <v>89000</v>
      </c>
      <c r="H16" s="29">
        <v>304.25</v>
      </c>
      <c r="I16" s="29">
        <v>6.23</v>
      </c>
      <c r="J16" s="12"/>
    </row>
    <row r="17" spans="2:10" x14ac:dyDescent="0.25">
      <c r="B17" s="11" t="s">
        <v>316</v>
      </c>
      <c r="C17" s="53" t="s">
        <v>317</v>
      </c>
      <c r="D17" s="50" t="s">
        <v>318</v>
      </c>
      <c r="E17" s="9"/>
      <c r="F17" s="9" t="s">
        <v>48</v>
      </c>
      <c r="G17" s="24">
        <v>22500</v>
      </c>
      <c r="H17" s="29">
        <v>264.69</v>
      </c>
      <c r="I17" s="29">
        <v>5.42</v>
      </c>
      <c r="J17" s="12"/>
    </row>
    <row r="18" spans="2:10" x14ac:dyDescent="0.25">
      <c r="B18" s="11" t="s">
        <v>1990</v>
      </c>
      <c r="C18" s="53" t="s">
        <v>1991</v>
      </c>
      <c r="D18" s="50" t="s">
        <v>1992</v>
      </c>
      <c r="E18" s="9"/>
      <c r="F18" s="9" t="s">
        <v>227</v>
      </c>
      <c r="G18" s="24">
        <v>25000</v>
      </c>
      <c r="H18" s="29">
        <v>254.23</v>
      </c>
      <c r="I18" s="29">
        <v>5.2</v>
      </c>
      <c r="J18" s="12"/>
    </row>
    <row r="19" spans="2:10" x14ac:dyDescent="0.25">
      <c r="B19" s="11" t="s">
        <v>2410</v>
      </c>
      <c r="C19" s="53" t="s">
        <v>2411</v>
      </c>
      <c r="D19" s="50" t="s">
        <v>2412</v>
      </c>
      <c r="E19" s="9"/>
      <c r="F19" s="9" t="s">
        <v>213</v>
      </c>
      <c r="G19" s="24">
        <v>225000</v>
      </c>
      <c r="H19" s="29">
        <v>217.91</v>
      </c>
      <c r="I19" s="29">
        <v>4.46</v>
      </c>
      <c r="J19" s="12"/>
    </row>
    <row r="20" spans="2:10" x14ac:dyDescent="0.25">
      <c r="B20" s="11" t="s">
        <v>379</v>
      </c>
      <c r="C20" s="53" t="s">
        <v>380</v>
      </c>
      <c r="D20" s="50" t="s">
        <v>381</v>
      </c>
      <c r="E20" s="9"/>
      <c r="F20" s="9" t="s">
        <v>117</v>
      </c>
      <c r="G20" s="24">
        <v>82500</v>
      </c>
      <c r="H20" s="29">
        <v>211.12</v>
      </c>
      <c r="I20" s="29">
        <v>4.32</v>
      </c>
      <c r="J20" s="12"/>
    </row>
    <row r="21" spans="2:10" x14ac:dyDescent="0.25">
      <c r="B21" s="11" t="s">
        <v>272</v>
      </c>
      <c r="C21" s="53" t="s">
        <v>273</v>
      </c>
      <c r="D21" s="50" t="s">
        <v>274</v>
      </c>
      <c r="E21" s="9"/>
      <c r="F21" s="9" t="s">
        <v>48</v>
      </c>
      <c r="G21" s="24">
        <v>50000</v>
      </c>
      <c r="H21" s="29">
        <v>199.15</v>
      </c>
      <c r="I21" s="29">
        <v>4.08</v>
      </c>
      <c r="J21" s="12"/>
    </row>
    <row r="22" spans="2:10" x14ac:dyDescent="0.25">
      <c r="B22" s="11" t="s">
        <v>82</v>
      </c>
      <c r="C22" s="53" t="s">
        <v>83</v>
      </c>
      <c r="D22" s="50" t="s">
        <v>84</v>
      </c>
      <c r="E22" s="9"/>
      <c r="F22" s="9" t="s">
        <v>85</v>
      </c>
      <c r="G22" s="24">
        <v>44850</v>
      </c>
      <c r="H22" s="29">
        <v>198.44</v>
      </c>
      <c r="I22" s="29">
        <v>4.0599999999999996</v>
      </c>
      <c r="J22" s="12"/>
    </row>
    <row r="23" spans="2:10" x14ac:dyDescent="0.25">
      <c r="B23" s="11" t="s">
        <v>2413</v>
      </c>
      <c r="C23" s="53" t="s">
        <v>2414</v>
      </c>
      <c r="D23" s="50" t="s">
        <v>2415</v>
      </c>
      <c r="E23" s="9"/>
      <c r="F23" s="9" t="s">
        <v>259</v>
      </c>
      <c r="G23" s="24">
        <v>60000</v>
      </c>
      <c r="H23" s="29">
        <v>182.28</v>
      </c>
      <c r="I23" s="29">
        <v>3.73</v>
      </c>
      <c r="J23" s="12"/>
    </row>
    <row r="24" spans="2:10" x14ac:dyDescent="0.25">
      <c r="B24" s="11" t="s">
        <v>1856</v>
      </c>
      <c r="C24" s="53" t="s">
        <v>1857</v>
      </c>
      <c r="D24" s="50" t="s">
        <v>1858</v>
      </c>
      <c r="E24" s="9"/>
      <c r="F24" s="9" t="s">
        <v>113</v>
      </c>
      <c r="G24" s="24">
        <v>29000</v>
      </c>
      <c r="H24" s="29">
        <v>167.91</v>
      </c>
      <c r="I24" s="29">
        <v>3.44</v>
      </c>
      <c r="J24" s="12"/>
    </row>
    <row r="25" spans="2:10" x14ac:dyDescent="0.25">
      <c r="B25" s="11" t="s">
        <v>55</v>
      </c>
      <c r="C25" s="53" t="s">
        <v>56</v>
      </c>
      <c r="D25" s="50" t="s">
        <v>57</v>
      </c>
      <c r="E25" s="9"/>
      <c r="F25" s="9" t="s">
        <v>58</v>
      </c>
      <c r="G25" s="24">
        <v>6000</v>
      </c>
      <c r="H25" s="29">
        <v>123.2</v>
      </c>
      <c r="I25" s="29">
        <v>2.52</v>
      </c>
      <c r="J25" s="12"/>
    </row>
    <row r="26" spans="2:10" x14ac:dyDescent="0.25">
      <c r="B26" s="11" t="s">
        <v>296</v>
      </c>
      <c r="C26" s="53" t="s">
        <v>297</v>
      </c>
      <c r="D26" s="50" t="s">
        <v>298</v>
      </c>
      <c r="E26" s="9"/>
      <c r="F26" s="9" t="s">
        <v>81</v>
      </c>
      <c r="G26" s="24">
        <v>3437</v>
      </c>
      <c r="H26" s="29">
        <v>15.19</v>
      </c>
      <c r="I26" s="29">
        <v>0.31</v>
      </c>
      <c r="J26" s="12" t="s">
        <v>3700</v>
      </c>
    </row>
    <row r="27" spans="2:10" x14ac:dyDescent="0.25">
      <c r="B27" s="11" t="s">
        <v>110</v>
      </c>
      <c r="C27" s="53" t="s">
        <v>111</v>
      </c>
      <c r="D27" s="50" t="s">
        <v>112</v>
      </c>
      <c r="E27" s="9"/>
      <c r="F27" s="9" t="s">
        <v>113</v>
      </c>
      <c r="G27" s="24">
        <v>500</v>
      </c>
      <c r="H27" s="29">
        <v>7.22</v>
      </c>
      <c r="I27" s="29">
        <v>0.15</v>
      </c>
      <c r="J27" s="12"/>
    </row>
    <row r="28" spans="2:10" x14ac:dyDescent="0.25">
      <c r="B28" s="11" t="s">
        <v>65</v>
      </c>
      <c r="C28" s="53" t="s">
        <v>66</v>
      </c>
      <c r="D28" s="50" t="s">
        <v>67</v>
      </c>
      <c r="E28" s="9"/>
      <c r="F28" s="9" t="s">
        <v>68</v>
      </c>
      <c r="G28" s="24">
        <v>500</v>
      </c>
      <c r="H28" s="29">
        <v>6.65</v>
      </c>
      <c r="I28" s="29">
        <v>0.14000000000000001</v>
      </c>
      <c r="J28" s="12"/>
    </row>
    <row r="29" spans="2:10" x14ac:dyDescent="0.25">
      <c r="B29" s="11" t="s">
        <v>137</v>
      </c>
      <c r="C29" s="53" t="s">
        <v>138</v>
      </c>
      <c r="D29" s="50" t="s">
        <v>139</v>
      </c>
      <c r="E29" s="9"/>
      <c r="F29" s="9" t="s">
        <v>140</v>
      </c>
      <c r="G29" s="24">
        <v>1000</v>
      </c>
      <c r="H29" s="29">
        <v>4.28</v>
      </c>
      <c r="I29" s="29">
        <v>0.09</v>
      </c>
      <c r="J29" s="12"/>
    </row>
    <row r="30" spans="2:10" x14ac:dyDescent="0.25">
      <c r="B30" s="11" t="s">
        <v>1536</v>
      </c>
      <c r="C30" s="53" t="s">
        <v>1537</v>
      </c>
      <c r="D30" s="50" t="s">
        <v>1538</v>
      </c>
      <c r="E30" s="9"/>
      <c r="F30" s="9" t="s">
        <v>92</v>
      </c>
      <c r="G30" s="24">
        <v>500</v>
      </c>
      <c r="H30" s="29">
        <v>3.93</v>
      </c>
      <c r="I30" s="29">
        <v>0.08</v>
      </c>
      <c r="J30" s="12"/>
    </row>
    <row r="31" spans="2:10" x14ac:dyDescent="0.25">
      <c r="B31" s="11" t="s">
        <v>59</v>
      </c>
      <c r="C31" s="53" t="s">
        <v>60</v>
      </c>
      <c r="D31" s="50" t="s">
        <v>61</v>
      </c>
      <c r="E31" s="9"/>
      <c r="F31" s="9" t="s">
        <v>58</v>
      </c>
      <c r="G31" s="24">
        <v>500</v>
      </c>
      <c r="H31" s="29">
        <v>3.48</v>
      </c>
      <c r="I31" s="29">
        <v>7.0000000000000007E-2</v>
      </c>
      <c r="J31" s="12"/>
    </row>
    <row r="32" spans="2:10" x14ac:dyDescent="0.25">
      <c r="B32" s="11" t="s">
        <v>1739</v>
      </c>
      <c r="C32" s="53" t="s">
        <v>589</v>
      </c>
      <c r="D32" s="50" t="s">
        <v>1740</v>
      </c>
      <c r="E32" s="9"/>
      <c r="F32" s="9" t="s">
        <v>48</v>
      </c>
      <c r="G32" s="24">
        <v>1000</v>
      </c>
      <c r="H32" s="29">
        <v>3.12</v>
      </c>
      <c r="I32" s="29">
        <v>0.06</v>
      </c>
      <c r="J32" s="12"/>
    </row>
    <row r="33" spans="2:10" x14ac:dyDescent="0.25">
      <c r="B33" s="11" t="s">
        <v>1993</v>
      </c>
      <c r="C33" s="53" t="s">
        <v>1994</v>
      </c>
      <c r="D33" s="50" t="s">
        <v>1995</v>
      </c>
      <c r="E33" s="9"/>
      <c r="F33" s="9" t="s">
        <v>259</v>
      </c>
      <c r="G33" s="24">
        <v>2000</v>
      </c>
      <c r="H33" s="29">
        <v>2.0299999999999998</v>
      </c>
      <c r="I33" s="29">
        <v>0.04</v>
      </c>
      <c r="J33" s="12"/>
    </row>
    <row r="34" spans="2:10" x14ac:dyDescent="0.25">
      <c r="C34" s="56" t="s">
        <v>161</v>
      </c>
      <c r="D34" s="50"/>
      <c r="E34" s="9"/>
      <c r="F34" s="9"/>
      <c r="G34" s="24"/>
      <c r="H34" s="30">
        <v>4277.95</v>
      </c>
      <c r="I34" s="30">
        <v>87.55</v>
      </c>
      <c r="J34" s="12"/>
    </row>
    <row r="35" spans="2:10" x14ac:dyDescent="0.25">
      <c r="C35" s="53"/>
      <c r="D35" s="50"/>
      <c r="E35" s="9"/>
      <c r="F35" s="9"/>
      <c r="G35" s="24"/>
      <c r="H35" s="29"/>
      <c r="I35" s="29"/>
      <c r="J35" s="12"/>
    </row>
    <row r="36" spans="2:10" x14ac:dyDescent="0.25">
      <c r="C36" s="55" t="s">
        <v>3</v>
      </c>
      <c r="D36" s="50"/>
      <c r="E36" s="9"/>
      <c r="F36" s="9"/>
      <c r="G36" s="24"/>
      <c r="H36" s="29"/>
      <c r="I36" s="29"/>
      <c r="J36" s="12"/>
    </row>
    <row r="37" spans="2:10" x14ac:dyDescent="0.25">
      <c r="B37" s="11" t="s">
        <v>956</v>
      </c>
      <c r="C37" s="53" t="s">
        <v>957</v>
      </c>
      <c r="D37" s="50" t="s">
        <v>958</v>
      </c>
      <c r="E37" s="9"/>
      <c r="F37" s="9" t="s">
        <v>40</v>
      </c>
      <c r="G37" s="24">
        <v>76950</v>
      </c>
      <c r="H37" s="29">
        <v>150.05000000000001</v>
      </c>
      <c r="I37" s="29">
        <v>3.07</v>
      </c>
      <c r="J37" s="12" t="s">
        <v>3699</v>
      </c>
    </row>
    <row r="38" spans="2:10" x14ac:dyDescent="0.25">
      <c r="C38" s="56" t="s">
        <v>161</v>
      </c>
      <c r="D38" s="50"/>
      <c r="E38" s="9"/>
      <c r="F38" s="9"/>
      <c r="G38" s="24"/>
      <c r="H38" s="30">
        <v>150.05000000000001</v>
      </c>
      <c r="I38" s="30">
        <v>3.07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4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5</v>
      </c>
      <c r="D42" s="50"/>
      <c r="E42" s="9"/>
      <c r="F42" s="9"/>
      <c r="G42" s="24"/>
      <c r="H42" s="29"/>
      <c r="I42" s="29"/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6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7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8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9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10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13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14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15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16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17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18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19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20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21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C73" s="55" t="s">
        <v>22</v>
      </c>
      <c r="D73" s="50"/>
      <c r="E73" s="9"/>
      <c r="F73" s="9"/>
      <c r="G73" s="24"/>
      <c r="H73" s="29"/>
      <c r="I73" s="29"/>
      <c r="J73" s="12"/>
    </row>
    <row r="74" spans="1:10" x14ac:dyDescent="0.25">
      <c r="B74" s="11" t="s">
        <v>174</v>
      </c>
      <c r="C74" s="53" t="s">
        <v>175</v>
      </c>
      <c r="D74" s="50"/>
      <c r="E74" s="9"/>
      <c r="F74" s="9"/>
      <c r="G74" s="24"/>
      <c r="H74" s="29">
        <v>376.03</v>
      </c>
      <c r="I74" s="29">
        <v>7.7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376.03</v>
      </c>
      <c r="I75" s="30">
        <v>7.7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23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7" t="s">
        <v>3687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B79" s="11"/>
      <c r="C79" s="53" t="s">
        <v>176</v>
      </c>
      <c r="D79" s="50"/>
      <c r="E79" s="9"/>
      <c r="F79" s="9"/>
      <c r="G79" s="24"/>
      <c r="H79" s="29">
        <v>82.71</v>
      </c>
      <c r="I79" s="29">
        <v>1.68</v>
      </c>
      <c r="J79" s="12"/>
    </row>
    <row r="80" spans="1:10" x14ac:dyDescent="0.25">
      <c r="C80" s="56" t="s">
        <v>161</v>
      </c>
      <c r="D80" s="50"/>
      <c r="E80" s="9"/>
      <c r="F80" s="9"/>
      <c r="G80" s="24"/>
      <c r="H80" s="30">
        <v>82.71</v>
      </c>
      <c r="I80" s="30">
        <v>1.68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8" t="s">
        <v>177</v>
      </c>
      <c r="D82" s="51"/>
      <c r="E82" s="6"/>
      <c r="F82" s="7"/>
      <c r="G82" s="25"/>
      <c r="H82" s="31">
        <v>4886.74</v>
      </c>
      <c r="I82" s="31">
        <f>SUMIFS(I:I,C:C,"Total")</f>
        <v>100</v>
      </c>
      <c r="J82" s="8"/>
    </row>
    <row r="85" spans="3:10" x14ac:dyDescent="0.25">
      <c r="C85" s="1" t="s">
        <v>178</v>
      </c>
    </row>
    <row r="86" spans="3:10" x14ac:dyDescent="0.25">
      <c r="C86" s="2" t="s">
        <v>179</v>
      </c>
    </row>
    <row r="87" spans="3:10" x14ac:dyDescent="0.25">
      <c r="C87" s="2" t="s">
        <v>180</v>
      </c>
    </row>
    <row r="88" spans="3:10" x14ac:dyDescent="0.25">
      <c r="C8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J6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2489</v>
      </c>
      <c r="J2" s="34" t="s">
        <v>3592</v>
      </c>
    </row>
    <row r="3" spans="1:10" ht="16.5" x14ac:dyDescent="0.3">
      <c r="C3" s="1" t="s">
        <v>26</v>
      </c>
      <c r="D3" s="26" t="s">
        <v>2490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A17" s="33"/>
      <c r="B17" s="33"/>
      <c r="C17" s="54" t="s">
        <v>6</v>
      </c>
      <c r="D17" s="50"/>
      <c r="E17" s="9"/>
      <c r="F17" s="9"/>
      <c r="G17" s="24"/>
      <c r="H17" s="29" t="s">
        <v>2</v>
      </c>
      <c r="I17" s="29" t="s">
        <v>2</v>
      </c>
      <c r="J17" s="12"/>
    </row>
    <row r="18" spans="1:10" x14ac:dyDescent="0.25">
      <c r="A18" s="33"/>
      <c r="B18" s="33"/>
      <c r="C18" s="54"/>
      <c r="D18" s="50"/>
      <c r="E18" s="9"/>
      <c r="F18" s="9"/>
      <c r="G18" s="24"/>
      <c r="H18" s="29"/>
      <c r="I18" s="29"/>
      <c r="J18" s="12"/>
    </row>
    <row r="19" spans="1:10" x14ac:dyDescent="0.25">
      <c r="A19" s="33"/>
      <c r="B19" s="33"/>
      <c r="C19" s="54" t="s">
        <v>7</v>
      </c>
      <c r="D19" s="50"/>
      <c r="E19" s="9"/>
      <c r="F19" s="9"/>
      <c r="G19" s="24"/>
      <c r="H19" s="29" t="s">
        <v>2</v>
      </c>
      <c r="I19" s="29" t="s">
        <v>2</v>
      </c>
      <c r="J19" s="12"/>
    </row>
    <row r="20" spans="1:10" x14ac:dyDescent="0.25">
      <c r="A20" s="33"/>
      <c r="B20" s="33"/>
      <c r="C20" s="54"/>
      <c r="D20" s="50"/>
      <c r="E20" s="9"/>
      <c r="F20" s="9"/>
      <c r="G20" s="24"/>
      <c r="H20" s="29"/>
      <c r="I20" s="29"/>
      <c r="J20" s="12"/>
    </row>
    <row r="21" spans="1:10" x14ac:dyDescent="0.25">
      <c r="A21" s="33"/>
      <c r="B21" s="33"/>
      <c r="C21" s="54" t="s">
        <v>8</v>
      </c>
      <c r="D21" s="50"/>
      <c r="E21" s="9"/>
      <c r="F21" s="9"/>
      <c r="G21" s="24"/>
      <c r="H21" s="29" t="s">
        <v>2</v>
      </c>
      <c r="I21" s="29" t="s">
        <v>2</v>
      </c>
      <c r="J21" s="12"/>
    </row>
    <row r="22" spans="1:10" x14ac:dyDescent="0.25">
      <c r="A22" s="33"/>
      <c r="B22" s="33"/>
      <c r="C22" s="54"/>
      <c r="D22" s="50"/>
      <c r="E22" s="9"/>
      <c r="F22" s="9"/>
      <c r="G22" s="24"/>
      <c r="H22" s="29"/>
      <c r="I22" s="29"/>
      <c r="J22" s="12"/>
    </row>
    <row r="23" spans="1:10" x14ac:dyDescent="0.25">
      <c r="C23" s="55" t="s">
        <v>9</v>
      </c>
      <c r="D23" s="50"/>
      <c r="E23" s="9"/>
      <c r="F23" s="9"/>
      <c r="G23" s="24"/>
      <c r="H23" s="29"/>
      <c r="I23" s="29"/>
      <c r="J23" s="12"/>
    </row>
    <row r="24" spans="1:10" x14ac:dyDescent="0.25">
      <c r="B24" s="11" t="s">
        <v>724</v>
      </c>
      <c r="C24" s="53" t="s">
        <v>725</v>
      </c>
      <c r="D24" s="50" t="s">
        <v>726</v>
      </c>
      <c r="E24" s="9" t="s">
        <v>720</v>
      </c>
      <c r="F24" s="9"/>
      <c r="G24" s="24">
        <v>118500</v>
      </c>
      <c r="H24" s="29">
        <v>118.35</v>
      </c>
      <c r="I24" s="29">
        <v>99.04</v>
      </c>
      <c r="J24" s="12"/>
    </row>
    <row r="25" spans="1:10" x14ac:dyDescent="0.25">
      <c r="C25" s="56" t="s">
        <v>161</v>
      </c>
      <c r="D25" s="50"/>
      <c r="E25" s="9"/>
      <c r="F25" s="9"/>
      <c r="G25" s="24"/>
      <c r="H25" s="30">
        <v>118.35</v>
      </c>
      <c r="I25" s="30">
        <v>99.04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C27" s="56" t="s">
        <v>10</v>
      </c>
      <c r="D27" s="50"/>
      <c r="E27" s="9"/>
      <c r="F27" s="9"/>
      <c r="G27" s="24"/>
      <c r="H27" s="29" t="s">
        <v>2</v>
      </c>
      <c r="I27" s="29" t="s">
        <v>2</v>
      </c>
      <c r="J27" s="12"/>
    </row>
    <row r="28" spans="1:10" x14ac:dyDescent="0.25">
      <c r="C28" s="53"/>
      <c r="D28" s="50"/>
      <c r="E28" s="9"/>
      <c r="F28" s="9"/>
      <c r="G28" s="24"/>
      <c r="H28" s="29"/>
      <c r="I28" s="29"/>
      <c r="J28" s="12"/>
    </row>
    <row r="29" spans="1:10" x14ac:dyDescent="0.25">
      <c r="C29" s="56" t="s">
        <v>11</v>
      </c>
      <c r="D29" s="50"/>
      <c r="E29" s="9"/>
      <c r="F29" s="9"/>
      <c r="G29" s="24"/>
      <c r="H29" s="29"/>
      <c r="I29" s="29"/>
      <c r="J29" s="12"/>
    </row>
    <row r="30" spans="1:10" x14ac:dyDescent="0.25">
      <c r="C30" s="53"/>
      <c r="D30" s="50"/>
      <c r="E30" s="9"/>
      <c r="F30" s="9"/>
      <c r="G30" s="24"/>
      <c r="H30" s="29"/>
      <c r="I30" s="29"/>
      <c r="J30" s="12"/>
    </row>
    <row r="31" spans="1:10" x14ac:dyDescent="0.25">
      <c r="C31" s="56" t="s">
        <v>13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1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14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15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16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A39" s="15"/>
      <c r="B39" s="33"/>
      <c r="C39" s="54" t="s">
        <v>17</v>
      </c>
      <c r="D39" s="50"/>
      <c r="E39" s="9"/>
      <c r="F39" s="9"/>
      <c r="G39" s="24"/>
      <c r="H39" s="29"/>
      <c r="I39" s="29"/>
      <c r="J39" s="12"/>
    </row>
    <row r="40" spans="1:10" x14ac:dyDescent="0.25">
      <c r="A40" s="33"/>
      <c r="B40" s="33"/>
      <c r="C40" s="54" t="s">
        <v>18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A41" s="33"/>
      <c r="B41" s="33"/>
      <c r="C41" s="54"/>
      <c r="D41" s="50"/>
      <c r="E41" s="9"/>
      <c r="F41" s="9"/>
      <c r="G41" s="24"/>
      <c r="H41" s="29"/>
      <c r="I41" s="29"/>
      <c r="J41" s="12"/>
    </row>
    <row r="42" spans="1:10" x14ac:dyDescent="0.25">
      <c r="A42" s="33"/>
      <c r="B42" s="33"/>
      <c r="C42" s="54" t="s">
        <v>19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A43" s="33"/>
      <c r="B43" s="33"/>
      <c r="C43" s="54"/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20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A46" s="33"/>
      <c r="B46" s="33"/>
      <c r="C46" s="54" t="s">
        <v>21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A47" s="33"/>
      <c r="B47" s="33"/>
      <c r="C47" s="54"/>
      <c r="D47" s="50"/>
      <c r="E47" s="9"/>
      <c r="F47" s="9"/>
      <c r="G47" s="24"/>
      <c r="H47" s="29"/>
      <c r="I47" s="29"/>
      <c r="J47" s="12"/>
    </row>
    <row r="48" spans="1:10" x14ac:dyDescent="0.25">
      <c r="C48" s="55" t="s">
        <v>22</v>
      </c>
      <c r="D48" s="50"/>
      <c r="E48" s="9"/>
      <c r="F48" s="9"/>
      <c r="G48" s="24"/>
      <c r="H48" s="29"/>
      <c r="I48" s="29"/>
      <c r="J48" s="12"/>
    </row>
    <row r="49" spans="1:10" x14ac:dyDescent="0.25">
      <c r="B49" s="11" t="s">
        <v>174</v>
      </c>
      <c r="C49" s="53" t="s">
        <v>175</v>
      </c>
      <c r="D49" s="50"/>
      <c r="E49" s="9"/>
      <c r="F49" s="9"/>
      <c r="G49" s="24"/>
      <c r="H49" s="29">
        <v>0.11</v>
      </c>
      <c r="I49" s="29">
        <v>0.09</v>
      </c>
      <c r="J49" s="12"/>
    </row>
    <row r="50" spans="1:10" x14ac:dyDescent="0.25">
      <c r="C50" s="56" t="s">
        <v>161</v>
      </c>
      <c r="D50" s="50"/>
      <c r="E50" s="9"/>
      <c r="F50" s="9"/>
      <c r="G50" s="24"/>
      <c r="H50" s="30">
        <v>0.11</v>
      </c>
      <c r="I50" s="30">
        <v>0.09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23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7" t="s">
        <v>3687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B54" s="11"/>
      <c r="C54" s="53" t="s">
        <v>176</v>
      </c>
      <c r="D54" s="50"/>
      <c r="E54" s="9"/>
      <c r="F54" s="9"/>
      <c r="G54" s="24"/>
      <c r="H54" s="29">
        <v>1.04</v>
      </c>
      <c r="I54" s="29">
        <v>0.87</v>
      </c>
      <c r="J54" s="12"/>
    </row>
    <row r="55" spans="1:10" x14ac:dyDescent="0.25">
      <c r="C55" s="56" t="s">
        <v>161</v>
      </c>
      <c r="D55" s="50"/>
      <c r="E55" s="9"/>
      <c r="F55" s="9"/>
      <c r="G55" s="24"/>
      <c r="H55" s="30">
        <v>1.04</v>
      </c>
      <c r="I55" s="30">
        <v>0.87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C57" s="58" t="s">
        <v>177</v>
      </c>
      <c r="D57" s="51"/>
      <c r="E57" s="6"/>
      <c r="F57" s="7"/>
      <c r="G57" s="25"/>
      <c r="H57" s="31">
        <v>119.5</v>
      </c>
      <c r="I57" s="31">
        <f>SUMIFS(I:I,C:C,"Total")</f>
        <v>100.00000000000001</v>
      </c>
      <c r="J57" s="8"/>
    </row>
    <row r="60" spans="1:10" x14ac:dyDescent="0.25">
      <c r="C60" s="1" t="s">
        <v>178</v>
      </c>
    </row>
    <row r="61" spans="1:10" x14ac:dyDescent="0.25">
      <c r="C61" s="2" t="s">
        <v>179</v>
      </c>
    </row>
    <row r="62" spans="1:10" x14ac:dyDescent="0.25">
      <c r="C62" s="2" t="s">
        <v>180</v>
      </c>
    </row>
    <row r="63" spans="1:10" x14ac:dyDescent="0.25">
      <c r="C6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J9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2491</v>
      </c>
      <c r="J2" s="34" t="s">
        <v>3592</v>
      </c>
    </row>
    <row r="3" spans="1:10" ht="16.5" x14ac:dyDescent="0.3">
      <c r="C3" s="1" t="s">
        <v>26</v>
      </c>
      <c r="D3" s="26" t="s">
        <v>2492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108000</v>
      </c>
      <c r="H10" s="29">
        <v>1376.95</v>
      </c>
      <c r="I10" s="29">
        <v>1.46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120000</v>
      </c>
      <c r="H11" s="29">
        <v>886.86</v>
      </c>
      <c r="I11" s="29">
        <v>0.94</v>
      </c>
      <c r="J11" s="12"/>
    </row>
    <row r="12" spans="1:10" x14ac:dyDescent="0.25">
      <c r="B12" s="11" t="s">
        <v>93</v>
      </c>
      <c r="C12" s="53" t="s">
        <v>94</v>
      </c>
      <c r="D12" s="50" t="s">
        <v>95</v>
      </c>
      <c r="E12" s="9"/>
      <c r="F12" s="9" t="s">
        <v>96</v>
      </c>
      <c r="G12" s="24">
        <v>35200</v>
      </c>
      <c r="H12" s="29">
        <v>535.79999999999995</v>
      </c>
      <c r="I12" s="29">
        <v>0.56999999999999995</v>
      </c>
      <c r="J12" s="12"/>
    </row>
    <row r="13" spans="1:10" x14ac:dyDescent="0.25">
      <c r="B13" s="11" t="s">
        <v>114</v>
      </c>
      <c r="C13" s="53" t="s">
        <v>115</v>
      </c>
      <c r="D13" s="50" t="s">
        <v>116</v>
      </c>
      <c r="E13" s="9"/>
      <c r="F13" s="9" t="s">
        <v>117</v>
      </c>
      <c r="G13" s="24">
        <v>75000</v>
      </c>
      <c r="H13" s="29">
        <v>406.69</v>
      </c>
      <c r="I13" s="29">
        <v>0.43</v>
      </c>
      <c r="J13" s="12"/>
    </row>
    <row r="14" spans="1:10" x14ac:dyDescent="0.25">
      <c r="B14" s="11" t="s">
        <v>360</v>
      </c>
      <c r="C14" s="53" t="s">
        <v>361</v>
      </c>
      <c r="D14" s="50" t="s">
        <v>362</v>
      </c>
      <c r="E14" s="9"/>
      <c r="F14" s="9" t="s">
        <v>81</v>
      </c>
      <c r="G14" s="24">
        <v>95629</v>
      </c>
      <c r="H14" s="29">
        <v>344.17</v>
      </c>
      <c r="I14" s="29">
        <v>0.37</v>
      </c>
      <c r="J14" s="12"/>
    </row>
    <row r="15" spans="1:10" x14ac:dyDescent="0.25">
      <c r="B15" s="11" t="s">
        <v>133</v>
      </c>
      <c r="C15" s="53" t="s">
        <v>134</v>
      </c>
      <c r="D15" s="50" t="s">
        <v>135</v>
      </c>
      <c r="E15" s="9"/>
      <c r="F15" s="9" t="s">
        <v>136</v>
      </c>
      <c r="G15" s="24">
        <v>150000</v>
      </c>
      <c r="H15" s="29">
        <v>300.23</v>
      </c>
      <c r="I15" s="29">
        <v>0.32</v>
      </c>
      <c r="J15" s="12"/>
    </row>
    <row r="16" spans="1:10" x14ac:dyDescent="0.25">
      <c r="B16" s="11" t="s">
        <v>97</v>
      </c>
      <c r="C16" s="53" t="s">
        <v>98</v>
      </c>
      <c r="D16" s="50" t="s">
        <v>99</v>
      </c>
      <c r="E16" s="9"/>
      <c r="F16" s="9" t="s">
        <v>100</v>
      </c>
      <c r="G16" s="24">
        <v>48000</v>
      </c>
      <c r="H16" s="29">
        <v>254.66</v>
      </c>
      <c r="I16" s="29">
        <v>0.27</v>
      </c>
      <c r="J16" s="12"/>
    </row>
    <row r="17" spans="1:10" x14ac:dyDescent="0.25">
      <c r="B17" s="11" t="s">
        <v>210</v>
      </c>
      <c r="C17" s="53" t="s">
        <v>211</v>
      </c>
      <c r="D17" s="50" t="s">
        <v>212</v>
      </c>
      <c r="E17" s="9"/>
      <c r="F17" s="9" t="s">
        <v>213</v>
      </c>
      <c r="G17" s="24">
        <v>130000</v>
      </c>
      <c r="H17" s="29">
        <v>253.57</v>
      </c>
      <c r="I17" s="29">
        <v>0.27</v>
      </c>
      <c r="J17" s="12"/>
    </row>
    <row r="18" spans="1:10" x14ac:dyDescent="0.25">
      <c r="B18" s="11" t="s">
        <v>376</v>
      </c>
      <c r="C18" s="53" t="s">
        <v>377</v>
      </c>
      <c r="D18" s="50" t="s">
        <v>378</v>
      </c>
      <c r="E18" s="9"/>
      <c r="F18" s="9" t="s">
        <v>153</v>
      </c>
      <c r="G18" s="24">
        <v>65000</v>
      </c>
      <c r="H18" s="29">
        <v>251.91</v>
      </c>
      <c r="I18" s="29">
        <v>0.27</v>
      </c>
      <c r="J18" s="12"/>
    </row>
    <row r="19" spans="1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13900</v>
      </c>
      <c r="H19" s="29">
        <v>184.95</v>
      </c>
      <c r="I19" s="29">
        <v>0.2</v>
      </c>
      <c r="J19" s="12"/>
    </row>
    <row r="20" spans="1:10" x14ac:dyDescent="0.25">
      <c r="B20" s="11" t="s">
        <v>127</v>
      </c>
      <c r="C20" s="53" t="s">
        <v>128</v>
      </c>
      <c r="D20" s="50" t="s">
        <v>129</v>
      </c>
      <c r="E20" s="9"/>
      <c r="F20" s="9" t="s">
        <v>100</v>
      </c>
      <c r="G20" s="24">
        <v>70000</v>
      </c>
      <c r="H20" s="29">
        <v>113.05</v>
      </c>
      <c r="I20" s="29">
        <v>0.12</v>
      </c>
      <c r="J20" s="12"/>
    </row>
    <row r="21" spans="1:10" x14ac:dyDescent="0.25">
      <c r="C21" s="56" t="s">
        <v>161</v>
      </c>
      <c r="D21" s="50"/>
      <c r="E21" s="9"/>
      <c r="F21" s="9"/>
      <c r="G21" s="24"/>
      <c r="H21" s="30">
        <v>4908.84</v>
      </c>
      <c r="I21" s="30">
        <v>5.22</v>
      </c>
      <c r="J21" s="12"/>
    </row>
    <row r="22" spans="1:10" x14ac:dyDescent="0.25">
      <c r="C22" s="53"/>
      <c r="D22" s="50"/>
      <c r="E22" s="9"/>
      <c r="F22" s="9"/>
      <c r="G22" s="24"/>
      <c r="H22" s="29"/>
      <c r="I22" s="29"/>
      <c r="J22" s="12"/>
    </row>
    <row r="23" spans="1:10" x14ac:dyDescent="0.25">
      <c r="C23" s="56" t="s">
        <v>3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4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A27" s="15"/>
      <c r="B27" s="33"/>
      <c r="C27" s="54" t="s">
        <v>5</v>
      </c>
      <c r="D27" s="50"/>
      <c r="E27" s="9"/>
      <c r="F27" s="9"/>
      <c r="G27" s="24"/>
      <c r="H27" s="29"/>
      <c r="I27" s="29"/>
      <c r="J27" s="12"/>
    </row>
    <row r="28" spans="1:10" x14ac:dyDescent="0.25">
      <c r="C28" s="55" t="s">
        <v>6</v>
      </c>
      <c r="D28" s="50"/>
      <c r="E28" s="9"/>
      <c r="F28" s="9"/>
      <c r="G28" s="24"/>
      <c r="H28" s="29"/>
      <c r="I28" s="29"/>
      <c r="J28" s="12"/>
    </row>
    <row r="29" spans="1:10" x14ac:dyDescent="0.25">
      <c r="B29" s="11" t="s">
        <v>2493</v>
      </c>
      <c r="C29" s="53" t="s">
        <v>625</v>
      </c>
      <c r="D29" s="50" t="s">
        <v>2494</v>
      </c>
      <c r="E29" s="9" t="s">
        <v>529</v>
      </c>
      <c r="F29" s="9" t="s">
        <v>48</v>
      </c>
      <c r="G29" s="24">
        <v>650</v>
      </c>
      <c r="H29" s="29">
        <v>6510.28</v>
      </c>
      <c r="I29" s="29">
        <v>6.91</v>
      </c>
      <c r="J29" s="12" t="s">
        <v>530</v>
      </c>
    </row>
    <row r="30" spans="1:10" x14ac:dyDescent="0.25">
      <c r="B30" s="11" t="s">
        <v>2037</v>
      </c>
      <c r="C30" s="53" t="s">
        <v>579</v>
      </c>
      <c r="D30" s="50" t="s">
        <v>2038</v>
      </c>
      <c r="E30" s="9" t="s">
        <v>547</v>
      </c>
      <c r="F30" s="9" t="s">
        <v>48</v>
      </c>
      <c r="G30" s="24">
        <v>550</v>
      </c>
      <c r="H30" s="29">
        <v>5529.62</v>
      </c>
      <c r="I30" s="29">
        <v>5.87</v>
      </c>
      <c r="J30" s="12" t="s">
        <v>530</v>
      </c>
    </row>
    <row r="31" spans="1:10" x14ac:dyDescent="0.25">
      <c r="B31" s="11" t="s">
        <v>2008</v>
      </c>
      <c r="C31" s="53" t="s">
        <v>571</v>
      </c>
      <c r="D31" s="50" t="s">
        <v>2009</v>
      </c>
      <c r="E31" s="9" t="s">
        <v>547</v>
      </c>
      <c r="F31" s="9" t="s">
        <v>48</v>
      </c>
      <c r="G31" s="24">
        <v>500</v>
      </c>
      <c r="H31" s="29">
        <v>5032.55</v>
      </c>
      <c r="I31" s="29">
        <v>5.34</v>
      </c>
      <c r="J31" s="12" t="s">
        <v>530</v>
      </c>
    </row>
    <row r="32" spans="1:10" x14ac:dyDescent="0.25">
      <c r="B32" s="11" t="s">
        <v>2495</v>
      </c>
      <c r="C32" s="53" t="s">
        <v>73</v>
      </c>
      <c r="D32" s="50" t="s">
        <v>2496</v>
      </c>
      <c r="E32" s="9" t="s">
        <v>547</v>
      </c>
      <c r="F32" s="9" t="s">
        <v>48</v>
      </c>
      <c r="G32" s="24">
        <v>50</v>
      </c>
      <c r="H32" s="29">
        <v>5030.8100000000004</v>
      </c>
      <c r="I32" s="29">
        <v>5.34</v>
      </c>
      <c r="J32" s="12" t="s">
        <v>530</v>
      </c>
    </row>
    <row r="33" spans="2:10" x14ac:dyDescent="0.25">
      <c r="B33" s="11" t="s">
        <v>2497</v>
      </c>
      <c r="C33" s="53" t="s">
        <v>754</v>
      </c>
      <c r="D33" s="50" t="s">
        <v>2498</v>
      </c>
      <c r="E33" s="9" t="s">
        <v>547</v>
      </c>
      <c r="F33" s="9" t="s">
        <v>48</v>
      </c>
      <c r="G33" s="24">
        <v>500</v>
      </c>
      <c r="H33" s="29">
        <v>5025.41</v>
      </c>
      <c r="I33" s="29">
        <v>5.33</v>
      </c>
      <c r="J33" s="12" t="s">
        <v>530</v>
      </c>
    </row>
    <row r="34" spans="2:10" x14ac:dyDescent="0.25">
      <c r="B34" s="11" t="s">
        <v>2499</v>
      </c>
      <c r="C34" s="53" t="s">
        <v>571</v>
      </c>
      <c r="D34" s="50" t="s">
        <v>2500</v>
      </c>
      <c r="E34" s="9" t="s">
        <v>547</v>
      </c>
      <c r="F34" s="9" t="s">
        <v>48</v>
      </c>
      <c r="G34" s="24">
        <v>250</v>
      </c>
      <c r="H34" s="29">
        <v>2517.5500000000002</v>
      </c>
      <c r="I34" s="29">
        <v>2.67</v>
      </c>
      <c r="J34" s="12" t="s">
        <v>530</v>
      </c>
    </row>
    <row r="35" spans="2:10" x14ac:dyDescent="0.25">
      <c r="B35" s="11" t="s">
        <v>1563</v>
      </c>
      <c r="C35" s="53" t="s">
        <v>1057</v>
      </c>
      <c r="D35" s="50" t="s">
        <v>1564</v>
      </c>
      <c r="E35" s="9" t="s">
        <v>599</v>
      </c>
      <c r="F35" s="9" t="s">
        <v>217</v>
      </c>
      <c r="G35" s="24">
        <v>200</v>
      </c>
      <c r="H35" s="29">
        <v>2012.31</v>
      </c>
      <c r="I35" s="29">
        <v>2.14</v>
      </c>
      <c r="J35" s="12" t="s">
        <v>530</v>
      </c>
    </row>
    <row r="36" spans="2:10" x14ac:dyDescent="0.25">
      <c r="B36" s="11" t="s">
        <v>2501</v>
      </c>
      <c r="C36" s="53" t="s">
        <v>904</v>
      </c>
      <c r="D36" s="50" t="s">
        <v>2502</v>
      </c>
      <c r="E36" s="9" t="s">
        <v>547</v>
      </c>
      <c r="F36" s="9" t="s">
        <v>217</v>
      </c>
      <c r="G36" s="24">
        <v>20</v>
      </c>
      <c r="H36" s="29">
        <v>201.82</v>
      </c>
      <c r="I36" s="29">
        <v>0.21</v>
      </c>
      <c r="J36" s="12" t="s">
        <v>530</v>
      </c>
    </row>
    <row r="37" spans="2:10" x14ac:dyDescent="0.25">
      <c r="B37" s="11" t="s">
        <v>1510</v>
      </c>
      <c r="C37" s="53" t="s">
        <v>668</v>
      </c>
      <c r="D37" s="50" t="s">
        <v>1511</v>
      </c>
      <c r="E37" s="9" t="s">
        <v>670</v>
      </c>
      <c r="F37" s="9" t="s">
        <v>48</v>
      </c>
      <c r="G37" s="24">
        <v>850000</v>
      </c>
      <c r="H37" s="59">
        <v>0</v>
      </c>
      <c r="I37" s="29" t="s">
        <v>3688</v>
      </c>
      <c r="J37" s="12" t="s">
        <v>530</v>
      </c>
    </row>
    <row r="38" spans="2:10" x14ac:dyDescent="0.25">
      <c r="C38" s="56" t="s">
        <v>161</v>
      </c>
      <c r="D38" s="50"/>
      <c r="E38" s="9"/>
      <c r="F38" s="9"/>
      <c r="G38" s="24"/>
      <c r="H38" s="30">
        <v>31860.35</v>
      </c>
      <c r="I38" s="30">
        <v>33.81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5" t="s">
        <v>7</v>
      </c>
      <c r="D40" s="50"/>
      <c r="E40" s="9"/>
      <c r="F40" s="9"/>
      <c r="G40" s="24"/>
      <c r="H40" s="29"/>
      <c r="I40" s="29"/>
      <c r="J40" s="12"/>
    </row>
    <row r="41" spans="2:10" x14ac:dyDescent="0.25">
      <c r="B41" s="11" t="s">
        <v>2503</v>
      </c>
      <c r="C41" s="53" t="s">
        <v>1299</v>
      </c>
      <c r="D41" s="50" t="s">
        <v>2504</v>
      </c>
      <c r="E41" s="9" t="s">
        <v>660</v>
      </c>
      <c r="F41" s="9" t="s">
        <v>916</v>
      </c>
      <c r="G41" s="24">
        <v>850</v>
      </c>
      <c r="H41" s="29">
        <v>8513.7000000000007</v>
      </c>
      <c r="I41" s="29">
        <v>9.0399999999999991</v>
      </c>
      <c r="J41" s="12" t="s">
        <v>530</v>
      </c>
    </row>
    <row r="42" spans="2:10" x14ac:dyDescent="0.25">
      <c r="B42" s="11" t="s">
        <v>2074</v>
      </c>
      <c r="C42" s="53" t="s">
        <v>1640</v>
      </c>
      <c r="D42" s="50" t="s">
        <v>2075</v>
      </c>
      <c r="E42" s="9" t="s">
        <v>547</v>
      </c>
      <c r="F42" s="9" t="s">
        <v>48</v>
      </c>
      <c r="G42" s="24">
        <v>800</v>
      </c>
      <c r="H42" s="29">
        <v>8005.02</v>
      </c>
      <c r="I42" s="29">
        <v>8.5</v>
      </c>
      <c r="J42" s="12" t="s">
        <v>530</v>
      </c>
    </row>
    <row r="43" spans="2:10" x14ac:dyDescent="0.25">
      <c r="B43" s="11" t="s">
        <v>2079</v>
      </c>
      <c r="C43" s="53" t="s">
        <v>2072</v>
      </c>
      <c r="D43" s="50" t="s">
        <v>2080</v>
      </c>
      <c r="E43" s="9" t="s">
        <v>660</v>
      </c>
      <c r="F43" s="9" t="s">
        <v>48</v>
      </c>
      <c r="G43" s="24">
        <v>500</v>
      </c>
      <c r="H43" s="29">
        <v>6389.15</v>
      </c>
      <c r="I43" s="29">
        <v>6.78</v>
      </c>
      <c r="J43" s="12" t="s">
        <v>530</v>
      </c>
    </row>
    <row r="44" spans="2:10" x14ac:dyDescent="0.25">
      <c r="C44" s="56" t="s">
        <v>161</v>
      </c>
      <c r="D44" s="50"/>
      <c r="E44" s="9"/>
      <c r="F44" s="9"/>
      <c r="G44" s="24"/>
      <c r="H44" s="30">
        <v>22907.87</v>
      </c>
      <c r="I44" s="30">
        <v>24.32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8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9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5" t="s">
        <v>10</v>
      </c>
      <c r="D50" s="50"/>
      <c r="E50" s="9"/>
      <c r="F50" s="9"/>
      <c r="G50" s="24"/>
      <c r="H50" s="29"/>
      <c r="I50" s="29"/>
      <c r="J50" s="12"/>
    </row>
    <row r="51" spans="1:10" x14ac:dyDescent="0.25">
      <c r="B51" s="11" t="s">
        <v>2111</v>
      </c>
      <c r="C51" s="53" t="s">
        <v>2112</v>
      </c>
      <c r="D51" s="50" t="s">
        <v>2113</v>
      </c>
      <c r="E51" s="9" t="s">
        <v>720</v>
      </c>
      <c r="F51" s="9"/>
      <c r="G51" s="24">
        <v>4000000</v>
      </c>
      <c r="H51" s="29">
        <v>4035.9</v>
      </c>
      <c r="I51" s="29">
        <v>4.28</v>
      </c>
      <c r="J51" s="12"/>
    </row>
    <row r="52" spans="1:10" x14ac:dyDescent="0.25">
      <c r="C52" s="56" t="s">
        <v>161</v>
      </c>
      <c r="D52" s="50"/>
      <c r="E52" s="9"/>
      <c r="F52" s="9"/>
      <c r="G52" s="24"/>
      <c r="H52" s="30">
        <v>4035.9</v>
      </c>
      <c r="I52" s="30">
        <v>4.28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11</v>
      </c>
      <c r="D54" s="50"/>
      <c r="E54" s="9"/>
      <c r="F54" s="9"/>
      <c r="G54" s="24"/>
      <c r="H54" s="29"/>
      <c r="I54" s="29"/>
      <c r="J54" s="12"/>
    </row>
    <row r="55" spans="1:10" x14ac:dyDescent="0.25">
      <c r="C55" s="55" t="s">
        <v>13</v>
      </c>
      <c r="D55" s="50"/>
      <c r="E55" s="9"/>
      <c r="F55" s="9"/>
      <c r="G55" s="24"/>
      <c r="H55" s="29"/>
      <c r="I55" s="29"/>
      <c r="J55" s="12"/>
    </row>
    <row r="56" spans="1:10" x14ac:dyDescent="0.25">
      <c r="B56" s="11" t="s">
        <v>1351</v>
      </c>
      <c r="C56" s="53" t="s">
        <v>927</v>
      </c>
      <c r="D56" s="50" t="s">
        <v>1352</v>
      </c>
      <c r="E56" s="9" t="s">
        <v>1010</v>
      </c>
      <c r="F56" s="9" t="s">
        <v>140</v>
      </c>
      <c r="G56" s="24">
        <v>800</v>
      </c>
      <c r="H56" s="29">
        <v>3926.71</v>
      </c>
      <c r="I56" s="29">
        <v>4.17</v>
      </c>
      <c r="J56" s="12" t="s">
        <v>530</v>
      </c>
    </row>
    <row r="57" spans="1:10" x14ac:dyDescent="0.25">
      <c r="C57" s="56" t="s">
        <v>161</v>
      </c>
      <c r="D57" s="50"/>
      <c r="E57" s="9"/>
      <c r="F57" s="9"/>
      <c r="G57" s="24"/>
      <c r="H57" s="30">
        <v>3926.71</v>
      </c>
      <c r="I57" s="30">
        <v>4.17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14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2505</v>
      </c>
      <c r="C60" s="53" t="s">
        <v>2270</v>
      </c>
      <c r="D60" s="50" t="s">
        <v>2506</v>
      </c>
      <c r="E60" s="9" t="s">
        <v>1010</v>
      </c>
      <c r="F60" s="9" t="s">
        <v>40</v>
      </c>
      <c r="G60" s="24">
        <v>5000</v>
      </c>
      <c r="H60" s="29">
        <v>4931.1400000000003</v>
      </c>
      <c r="I60" s="29">
        <v>5.23</v>
      </c>
      <c r="J60" s="12" t="s">
        <v>530</v>
      </c>
    </row>
    <row r="61" spans="1:10" x14ac:dyDescent="0.25">
      <c r="B61" s="11" t="s">
        <v>1727</v>
      </c>
      <c r="C61" s="53" t="s">
        <v>754</v>
      </c>
      <c r="D61" s="50" t="s">
        <v>1728</v>
      </c>
      <c r="E61" s="9" t="s">
        <v>1007</v>
      </c>
      <c r="F61" s="9" t="s">
        <v>48</v>
      </c>
      <c r="G61" s="24">
        <v>4000</v>
      </c>
      <c r="H61" s="29">
        <v>3940.3</v>
      </c>
      <c r="I61" s="29">
        <v>4.18</v>
      </c>
      <c r="J61" s="12" t="s">
        <v>530</v>
      </c>
    </row>
    <row r="62" spans="1:10" x14ac:dyDescent="0.25">
      <c r="B62" s="11" t="s">
        <v>2507</v>
      </c>
      <c r="C62" s="53" t="s">
        <v>267</v>
      </c>
      <c r="D62" s="50" t="s">
        <v>2508</v>
      </c>
      <c r="E62" s="9" t="s">
        <v>1007</v>
      </c>
      <c r="F62" s="9" t="s">
        <v>40</v>
      </c>
      <c r="G62" s="24">
        <v>2500</v>
      </c>
      <c r="H62" s="29">
        <v>2465.94</v>
      </c>
      <c r="I62" s="29">
        <v>2.62</v>
      </c>
      <c r="J62" s="12" t="s">
        <v>530</v>
      </c>
    </row>
    <row r="63" spans="1:10" x14ac:dyDescent="0.25">
      <c r="B63" s="11" t="s">
        <v>2509</v>
      </c>
      <c r="C63" s="53" t="s">
        <v>267</v>
      </c>
      <c r="D63" s="50" t="s">
        <v>2510</v>
      </c>
      <c r="E63" s="9" t="s">
        <v>1007</v>
      </c>
      <c r="F63" s="9" t="s">
        <v>40</v>
      </c>
      <c r="G63" s="24">
        <v>1100</v>
      </c>
      <c r="H63" s="29">
        <v>1085.17</v>
      </c>
      <c r="I63" s="29">
        <v>1.1499999999999999</v>
      </c>
      <c r="J63" s="12" t="s">
        <v>530</v>
      </c>
    </row>
    <row r="64" spans="1:10" x14ac:dyDescent="0.25">
      <c r="B64" s="11" t="s">
        <v>1711</v>
      </c>
      <c r="C64" s="53" t="s">
        <v>535</v>
      </c>
      <c r="D64" s="50" t="s">
        <v>1712</v>
      </c>
      <c r="E64" s="9" t="s">
        <v>1192</v>
      </c>
      <c r="F64" s="9" t="s">
        <v>40</v>
      </c>
      <c r="G64" s="24">
        <v>1000</v>
      </c>
      <c r="H64" s="29">
        <v>986.95</v>
      </c>
      <c r="I64" s="29">
        <v>1.05</v>
      </c>
      <c r="J64" s="12" t="s">
        <v>530</v>
      </c>
    </row>
    <row r="65" spans="1:10" x14ac:dyDescent="0.25">
      <c r="B65" s="11" t="s">
        <v>1383</v>
      </c>
      <c r="C65" s="53" t="s">
        <v>38</v>
      </c>
      <c r="D65" s="50" t="s">
        <v>1384</v>
      </c>
      <c r="E65" s="9" t="s">
        <v>1096</v>
      </c>
      <c r="F65" s="9" t="s">
        <v>40</v>
      </c>
      <c r="G65" s="24">
        <v>600</v>
      </c>
      <c r="H65" s="29">
        <v>592.12</v>
      </c>
      <c r="I65" s="29">
        <v>0.63</v>
      </c>
      <c r="J65" s="12" t="s">
        <v>530</v>
      </c>
    </row>
    <row r="66" spans="1:10" x14ac:dyDescent="0.25">
      <c r="B66" s="11" t="s">
        <v>2511</v>
      </c>
      <c r="C66" s="53" t="s">
        <v>2270</v>
      </c>
      <c r="D66" s="50" t="s">
        <v>2512</v>
      </c>
      <c r="E66" s="9" t="s">
        <v>1010</v>
      </c>
      <c r="F66" s="9" t="s">
        <v>40</v>
      </c>
      <c r="G66" s="24">
        <v>400</v>
      </c>
      <c r="H66" s="29">
        <v>393.7</v>
      </c>
      <c r="I66" s="29">
        <v>0.42</v>
      </c>
      <c r="J66" s="12" t="s">
        <v>530</v>
      </c>
    </row>
    <row r="67" spans="1:10" x14ac:dyDescent="0.25">
      <c r="C67" s="56" t="s">
        <v>161</v>
      </c>
      <c r="D67" s="50"/>
      <c r="E67" s="9"/>
      <c r="F67" s="9"/>
      <c r="G67" s="24"/>
      <c r="H67" s="30">
        <v>14395.32</v>
      </c>
      <c r="I67" s="30">
        <v>15.28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C69" s="56" t="s">
        <v>15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6" t="s">
        <v>16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17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18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4" t="s">
        <v>19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A77" s="33"/>
      <c r="B77" s="33"/>
      <c r="C77" s="54"/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4" t="s">
        <v>20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A79" s="33"/>
      <c r="B79" s="33"/>
      <c r="C79" s="54"/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21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C82" s="55" t="s">
        <v>22</v>
      </c>
      <c r="D82" s="50"/>
      <c r="E82" s="9"/>
      <c r="F82" s="9"/>
      <c r="G82" s="24"/>
      <c r="H82" s="29"/>
      <c r="I82" s="29"/>
      <c r="J82" s="12"/>
    </row>
    <row r="83" spans="1:10" x14ac:dyDescent="0.25">
      <c r="B83" s="11" t="s">
        <v>174</v>
      </c>
      <c r="C83" s="53" t="s">
        <v>175</v>
      </c>
      <c r="D83" s="50"/>
      <c r="E83" s="9"/>
      <c r="F83" s="9"/>
      <c r="G83" s="24"/>
      <c r="H83" s="29">
        <v>9100.14</v>
      </c>
      <c r="I83" s="29">
        <v>9.66</v>
      </c>
      <c r="J83" s="12"/>
    </row>
    <row r="84" spans="1:10" x14ac:dyDescent="0.25">
      <c r="C84" s="56" t="s">
        <v>161</v>
      </c>
      <c r="D84" s="50"/>
      <c r="E84" s="9"/>
      <c r="F84" s="9"/>
      <c r="G84" s="24"/>
      <c r="H84" s="30">
        <v>9100.14</v>
      </c>
      <c r="I84" s="30">
        <v>9.66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A86" s="15"/>
      <c r="B86" s="33"/>
      <c r="C86" s="54" t="s">
        <v>23</v>
      </c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7" t="s">
        <v>3687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B88" s="11"/>
      <c r="C88" s="53" t="s">
        <v>176</v>
      </c>
      <c r="D88" s="50"/>
      <c r="E88" s="9"/>
      <c r="F88" s="9"/>
      <c r="G88" s="24"/>
      <c r="H88" s="29">
        <v>3080.45</v>
      </c>
      <c r="I88" s="29">
        <v>3.2600000000000002</v>
      </c>
      <c r="J88" s="12"/>
    </row>
    <row r="89" spans="1:10" x14ac:dyDescent="0.25">
      <c r="C89" s="56" t="s">
        <v>161</v>
      </c>
      <c r="D89" s="50"/>
      <c r="E89" s="9"/>
      <c r="F89" s="9"/>
      <c r="G89" s="24"/>
      <c r="H89" s="30">
        <v>3080.45</v>
      </c>
      <c r="I89" s="30">
        <v>3.2600000000000002</v>
      </c>
      <c r="J89" s="12"/>
    </row>
    <row r="90" spans="1:10" x14ac:dyDescent="0.25">
      <c r="C90" s="53"/>
      <c r="D90" s="50"/>
      <c r="E90" s="9"/>
      <c r="F90" s="9"/>
      <c r="G90" s="24"/>
      <c r="H90" s="29"/>
      <c r="I90" s="29"/>
      <c r="J90" s="12"/>
    </row>
    <row r="91" spans="1:10" x14ac:dyDescent="0.25">
      <c r="C91" s="58" t="s">
        <v>177</v>
      </c>
      <c r="D91" s="51"/>
      <c r="E91" s="6"/>
      <c r="F91" s="7"/>
      <c r="G91" s="25"/>
      <c r="H91" s="31">
        <v>94215.58</v>
      </c>
      <c r="I91" s="31">
        <f>SUMIFS(I:I,C:C,"Total")</f>
        <v>100</v>
      </c>
      <c r="J91" s="8"/>
    </row>
    <row r="94" spans="1:10" x14ac:dyDescent="0.25">
      <c r="C94" s="1" t="s">
        <v>178</v>
      </c>
    </row>
    <row r="95" spans="1:10" x14ac:dyDescent="0.25">
      <c r="C95" s="2" t="s">
        <v>179</v>
      </c>
    </row>
    <row r="96" spans="1:10" x14ac:dyDescent="0.25">
      <c r="C96" s="2" t="s">
        <v>180</v>
      </c>
    </row>
    <row r="97" spans="3:3" x14ac:dyDescent="0.25">
      <c r="C97" s="2" t="s">
        <v>181</v>
      </c>
    </row>
    <row r="98" spans="3:3" ht="15" x14ac:dyDescent="0.25">
      <c r="C98" s="62" t="s">
        <v>3693</v>
      </c>
    </row>
  </sheetData>
  <sheetCalcPr fullCalcOnLoad="1"/>
  <hyperlinks>
    <hyperlink ref="J2" location="'Index'!A1" display="'Index'!A1"/>
    <hyperlink ref="C98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J92"/>
  <sheetViews>
    <sheetView showGridLines="0" zoomScale="90" zoomScaleNormal="90" workbookViewId="0">
      <pane ySplit="6" topLeftCell="A7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2513</v>
      </c>
      <c r="J2" s="34" t="s">
        <v>3592</v>
      </c>
    </row>
    <row r="3" spans="1:10" ht="16.5" x14ac:dyDescent="0.3">
      <c r="C3" s="1" t="s">
        <v>26</v>
      </c>
      <c r="D3" s="26" t="s">
        <v>2514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62</v>
      </c>
      <c r="C10" s="53" t="s">
        <v>63</v>
      </c>
      <c r="D10" s="50" t="s">
        <v>64</v>
      </c>
      <c r="E10" s="9"/>
      <c r="F10" s="9" t="s">
        <v>40</v>
      </c>
      <c r="G10" s="24">
        <v>170000</v>
      </c>
      <c r="H10" s="29">
        <v>1256.3900000000001</v>
      </c>
      <c r="I10" s="29">
        <v>7.67</v>
      </c>
      <c r="J10" s="12"/>
    </row>
    <row r="11" spans="1:10" x14ac:dyDescent="0.25">
      <c r="B11" s="11" t="s">
        <v>37</v>
      </c>
      <c r="C11" s="53" t="s">
        <v>38</v>
      </c>
      <c r="D11" s="50" t="s">
        <v>39</v>
      </c>
      <c r="E11" s="9"/>
      <c r="F11" s="9" t="s">
        <v>40</v>
      </c>
      <c r="G11" s="24">
        <v>94000</v>
      </c>
      <c r="H11" s="29">
        <v>1198.45</v>
      </c>
      <c r="I11" s="29">
        <v>7.32</v>
      </c>
      <c r="J11" s="12"/>
    </row>
    <row r="12" spans="1:10" x14ac:dyDescent="0.25">
      <c r="B12" s="11" t="s">
        <v>45</v>
      </c>
      <c r="C12" s="53" t="s">
        <v>46</v>
      </c>
      <c r="D12" s="50" t="s">
        <v>47</v>
      </c>
      <c r="E12" s="9"/>
      <c r="F12" s="9" t="s">
        <v>48</v>
      </c>
      <c r="G12" s="24">
        <v>29000</v>
      </c>
      <c r="H12" s="29">
        <v>1181.52</v>
      </c>
      <c r="I12" s="29">
        <v>7.22</v>
      </c>
      <c r="J12" s="12"/>
    </row>
    <row r="13" spans="1:10" x14ac:dyDescent="0.25">
      <c r="B13" s="11" t="s">
        <v>195</v>
      </c>
      <c r="C13" s="53" t="s">
        <v>196</v>
      </c>
      <c r="D13" s="50" t="s">
        <v>197</v>
      </c>
      <c r="E13" s="9"/>
      <c r="F13" s="9" t="s">
        <v>96</v>
      </c>
      <c r="G13" s="24">
        <v>70000</v>
      </c>
      <c r="H13" s="29">
        <v>809.97</v>
      </c>
      <c r="I13" s="29">
        <v>4.95</v>
      </c>
      <c r="J13" s="12"/>
    </row>
    <row r="14" spans="1:10" x14ac:dyDescent="0.25">
      <c r="B14" s="11" t="s">
        <v>82</v>
      </c>
      <c r="C14" s="53" t="s">
        <v>83</v>
      </c>
      <c r="D14" s="50" t="s">
        <v>84</v>
      </c>
      <c r="E14" s="9"/>
      <c r="F14" s="9" t="s">
        <v>85</v>
      </c>
      <c r="G14" s="24">
        <v>182537</v>
      </c>
      <c r="H14" s="29">
        <v>807.63</v>
      </c>
      <c r="I14" s="29">
        <v>4.93</v>
      </c>
      <c r="J14" s="12"/>
    </row>
    <row r="15" spans="1:10" x14ac:dyDescent="0.25">
      <c r="B15" s="11" t="s">
        <v>52</v>
      </c>
      <c r="C15" s="53" t="s">
        <v>53</v>
      </c>
      <c r="D15" s="50" t="s">
        <v>54</v>
      </c>
      <c r="E15" s="9"/>
      <c r="F15" s="9" t="s">
        <v>40</v>
      </c>
      <c r="G15" s="24">
        <v>50000</v>
      </c>
      <c r="H15" s="29">
        <v>807.6</v>
      </c>
      <c r="I15" s="29">
        <v>4.93</v>
      </c>
      <c r="J15" s="12"/>
    </row>
    <row r="16" spans="1:10" x14ac:dyDescent="0.25">
      <c r="B16" s="11" t="s">
        <v>430</v>
      </c>
      <c r="C16" s="53" t="s">
        <v>431</v>
      </c>
      <c r="D16" s="50" t="s">
        <v>432</v>
      </c>
      <c r="E16" s="9"/>
      <c r="F16" s="9" t="s">
        <v>92</v>
      </c>
      <c r="G16" s="24">
        <v>22000</v>
      </c>
      <c r="H16" s="29">
        <v>727.64</v>
      </c>
      <c r="I16" s="29">
        <v>4.4400000000000004</v>
      </c>
      <c r="J16" s="12"/>
    </row>
    <row r="17" spans="2:10" x14ac:dyDescent="0.25">
      <c r="B17" s="11" t="s">
        <v>2515</v>
      </c>
      <c r="C17" s="53" t="s">
        <v>2516</v>
      </c>
      <c r="D17" s="50" t="s">
        <v>2517</v>
      </c>
      <c r="E17" s="9"/>
      <c r="F17" s="9" t="s">
        <v>140</v>
      </c>
      <c r="G17" s="24">
        <v>100000</v>
      </c>
      <c r="H17" s="29">
        <v>715.15</v>
      </c>
      <c r="I17" s="29">
        <v>4.37</v>
      </c>
      <c r="J17" s="12"/>
    </row>
    <row r="18" spans="2:10" x14ac:dyDescent="0.25">
      <c r="B18" s="11" t="s">
        <v>415</v>
      </c>
      <c r="C18" s="53" t="s">
        <v>416</v>
      </c>
      <c r="D18" s="50" t="s">
        <v>417</v>
      </c>
      <c r="E18" s="9"/>
      <c r="F18" s="9" t="s">
        <v>153</v>
      </c>
      <c r="G18" s="24">
        <v>40000</v>
      </c>
      <c r="H18" s="29">
        <v>714.48</v>
      </c>
      <c r="I18" s="29">
        <v>4.3600000000000003</v>
      </c>
      <c r="J18" s="12"/>
    </row>
    <row r="19" spans="2:10" x14ac:dyDescent="0.25">
      <c r="B19" s="11" t="s">
        <v>69</v>
      </c>
      <c r="C19" s="53" t="s">
        <v>70</v>
      </c>
      <c r="D19" s="50" t="s">
        <v>71</v>
      </c>
      <c r="E19" s="9"/>
      <c r="F19" s="9" t="s">
        <v>40</v>
      </c>
      <c r="G19" s="24">
        <v>190000</v>
      </c>
      <c r="H19" s="29">
        <v>649.52</v>
      </c>
      <c r="I19" s="29">
        <v>3.97</v>
      </c>
      <c r="J19" s="12"/>
    </row>
    <row r="20" spans="2:10" x14ac:dyDescent="0.25">
      <c r="B20" s="11" t="s">
        <v>780</v>
      </c>
      <c r="C20" s="53" t="s">
        <v>297</v>
      </c>
      <c r="D20" s="50" t="s">
        <v>781</v>
      </c>
      <c r="E20" s="9"/>
      <c r="F20" s="9" t="s">
        <v>81</v>
      </c>
      <c r="G20" s="24">
        <v>110000</v>
      </c>
      <c r="H20" s="29">
        <v>637.73</v>
      </c>
      <c r="I20" s="29">
        <v>3.9</v>
      </c>
      <c r="J20" s="12"/>
    </row>
    <row r="21" spans="2:10" x14ac:dyDescent="0.25">
      <c r="B21" s="11" t="s">
        <v>1530</v>
      </c>
      <c r="C21" s="53" t="s">
        <v>1531</v>
      </c>
      <c r="D21" s="50" t="s">
        <v>1532</v>
      </c>
      <c r="E21" s="9"/>
      <c r="F21" s="9" t="s">
        <v>213</v>
      </c>
      <c r="G21" s="24">
        <v>130000</v>
      </c>
      <c r="H21" s="29">
        <v>611.85</v>
      </c>
      <c r="I21" s="29">
        <v>3.74</v>
      </c>
      <c r="J21" s="12"/>
    </row>
    <row r="22" spans="2:10" x14ac:dyDescent="0.25">
      <c r="B22" s="11" t="s">
        <v>760</v>
      </c>
      <c r="C22" s="53" t="s">
        <v>761</v>
      </c>
      <c r="D22" s="50" t="s">
        <v>762</v>
      </c>
      <c r="E22" s="9"/>
      <c r="F22" s="9" t="s">
        <v>81</v>
      </c>
      <c r="G22" s="24">
        <v>15804</v>
      </c>
      <c r="H22" s="29">
        <v>575.12</v>
      </c>
      <c r="I22" s="29">
        <v>3.51</v>
      </c>
      <c r="J22" s="12"/>
    </row>
    <row r="23" spans="2:10" x14ac:dyDescent="0.25">
      <c r="B23" s="11" t="s">
        <v>2325</v>
      </c>
      <c r="C23" s="53" t="s">
        <v>2326</v>
      </c>
      <c r="D23" s="50" t="s">
        <v>2327</v>
      </c>
      <c r="E23" s="9"/>
      <c r="F23" s="9" t="s">
        <v>800</v>
      </c>
      <c r="G23" s="24">
        <v>229950</v>
      </c>
      <c r="H23" s="29">
        <v>553.95000000000005</v>
      </c>
      <c r="I23" s="29">
        <v>3.38</v>
      </c>
      <c r="J23" s="12"/>
    </row>
    <row r="24" spans="2:10" x14ac:dyDescent="0.25">
      <c r="B24" s="11" t="s">
        <v>1536</v>
      </c>
      <c r="C24" s="53" t="s">
        <v>1537</v>
      </c>
      <c r="D24" s="50" t="s">
        <v>1538</v>
      </c>
      <c r="E24" s="9"/>
      <c r="F24" s="9" t="s">
        <v>92</v>
      </c>
      <c r="G24" s="24">
        <v>70000</v>
      </c>
      <c r="H24" s="29">
        <v>550.38</v>
      </c>
      <c r="I24" s="29">
        <v>3.36</v>
      </c>
      <c r="J24" s="12"/>
    </row>
    <row r="25" spans="2:10" x14ac:dyDescent="0.25">
      <c r="B25" s="11" t="s">
        <v>2344</v>
      </c>
      <c r="C25" s="53" t="s">
        <v>2345</v>
      </c>
      <c r="D25" s="50" t="s">
        <v>2346</v>
      </c>
      <c r="E25" s="9"/>
      <c r="F25" s="9" t="s">
        <v>773</v>
      </c>
      <c r="G25" s="24">
        <v>44000</v>
      </c>
      <c r="H25" s="29">
        <v>530.71</v>
      </c>
      <c r="I25" s="29">
        <v>3.24</v>
      </c>
      <c r="J25" s="12"/>
    </row>
    <row r="26" spans="2:10" x14ac:dyDescent="0.25">
      <c r="B26" s="11" t="s">
        <v>871</v>
      </c>
      <c r="C26" s="53" t="s">
        <v>872</v>
      </c>
      <c r="D26" s="50" t="s">
        <v>873</v>
      </c>
      <c r="E26" s="9"/>
      <c r="F26" s="9" t="s">
        <v>255</v>
      </c>
      <c r="G26" s="24">
        <v>130000</v>
      </c>
      <c r="H26" s="29">
        <v>482.24</v>
      </c>
      <c r="I26" s="29">
        <v>2.95</v>
      </c>
      <c r="J26" s="12"/>
    </row>
    <row r="27" spans="2:10" x14ac:dyDescent="0.25">
      <c r="B27" s="11" t="s">
        <v>231</v>
      </c>
      <c r="C27" s="53" t="s">
        <v>232</v>
      </c>
      <c r="D27" s="50" t="s">
        <v>233</v>
      </c>
      <c r="E27" s="9"/>
      <c r="F27" s="9" t="s">
        <v>227</v>
      </c>
      <c r="G27" s="24">
        <v>33000</v>
      </c>
      <c r="H27" s="29">
        <v>477.77</v>
      </c>
      <c r="I27" s="29">
        <v>2.92</v>
      </c>
      <c r="J27" s="12"/>
    </row>
    <row r="28" spans="2:10" x14ac:dyDescent="0.25">
      <c r="B28" s="11" t="s">
        <v>334</v>
      </c>
      <c r="C28" s="53" t="s">
        <v>335</v>
      </c>
      <c r="D28" s="50" t="s">
        <v>336</v>
      </c>
      <c r="E28" s="9"/>
      <c r="F28" s="9" t="s">
        <v>217</v>
      </c>
      <c r="G28" s="24">
        <v>2000000</v>
      </c>
      <c r="H28" s="29">
        <v>476</v>
      </c>
      <c r="I28" s="29">
        <v>2.91</v>
      </c>
      <c r="J28" s="12"/>
    </row>
    <row r="29" spans="2:10" x14ac:dyDescent="0.25">
      <c r="B29" s="11" t="s">
        <v>2328</v>
      </c>
      <c r="C29" s="53" t="s">
        <v>2329</v>
      </c>
      <c r="D29" s="50" t="s">
        <v>2330</v>
      </c>
      <c r="E29" s="9"/>
      <c r="F29" s="9" t="s">
        <v>117</v>
      </c>
      <c r="G29" s="24">
        <v>125300</v>
      </c>
      <c r="H29" s="29">
        <v>453.34</v>
      </c>
      <c r="I29" s="29">
        <v>2.77</v>
      </c>
      <c r="J29" s="12"/>
    </row>
    <row r="30" spans="2:10" x14ac:dyDescent="0.25">
      <c r="B30" s="11" t="s">
        <v>837</v>
      </c>
      <c r="C30" s="53" t="s">
        <v>838</v>
      </c>
      <c r="D30" s="50" t="s">
        <v>839</v>
      </c>
      <c r="E30" s="9"/>
      <c r="F30" s="9" t="s">
        <v>153</v>
      </c>
      <c r="G30" s="24">
        <v>846710</v>
      </c>
      <c r="H30" s="29">
        <v>446.64</v>
      </c>
      <c r="I30" s="29">
        <v>2.73</v>
      </c>
      <c r="J30" s="12"/>
    </row>
    <row r="31" spans="2:10" x14ac:dyDescent="0.25">
      <c r="B31" s="11" t="s">
        <v>1527</v>
      </c>
      <c r="C31" s="53" t="s">
        <v>1528</v>
      </c>
      <c r="D31" s="50" t="s">
        <v>1529</v>
      </c>
      <c r="E31" s="9"/>
      <c r="F31" s="9" t="s">
        <v>68</v>
      </c>
      <c r="G31" s="24">
        <v>123324</v>
      </c>
      <c r="H31" s="29">
        <v>331.68</v>
      </c>
      <c r="I31" s="29">
        <v>2.0299999999999998</v>
      </c>
      <c r="J31" s="12"/>
    </row>
    <row r="32" spans="2:10" x14ac:dyDescent="0.25">
      <c r="B32" s="11" t="s">
        <v>785</v>
      </c>
      <c r="C32" s="53" t="s">
        <v>786</v>
      </c>
      <c r="D32" s="50" t="s">
        <v>787</v>
      </c>
      <c r="E32" s="9"/>
      <c r="F32" s="9" t="s">
        <v>394</v>
      </c>
      <c r="G32" s="24">
        <v>143579</v>
      </c>
      <c r="H32" s="29">
        <v>159.52000000000001</v>
      </c>
      <c r="I32" s="29">
        <v>0.97</v>
      </c>
      <c r="J32" s="12"/>
    </row>
    <row r="33" spans="2:10" x14ac:dyDescent="0.25">
      <c r="B33" s="11" t="s">
        <v>520</v>
      </c>
      <c r="C33" s="53" t="s">
        <v>521</v>
      </c>
      <c r="D33" s="50" t="s">
        <v>522</v>
      </c>
      <c r="E33" s="9"/>
      <c r="F33" s="9" t="s">
        <v>48</v>
      </c>
      <c r="G33" s="24">
        <v>44000</v>
      </c>
      <c r="H33" s="29">
        <v>84.13</v>
      </c>
      <c r="I33" s="29">
        <v>0.51</v>
      </c>
      <c r="J33" s="12"/>
    </row>
    <row r="34" spans="2:10" x14ac:dyDescent="0.25">
      <c r="B34" s="11" t="s">
        <v>41</v>
      </c>
      <c r="C34" s="53" t="s">
        <v>42</v>
      </c>
      <c r="D34" s="50" t="s">
        <v>43</v>
      </c>
      <c r="E34" s="9"/>
      <c r="F34" s="9" t="s">
        <v>44</v>
      </c>
      <c r="G34" s="24">
        <v>5300</v>
      </c>
      <c r="H34" s="29">
        <v>82.21</v>
      </c>
      <c r="I34" s="29">
        <v>0.5</v>
      </c>
      <c r="J34" s="12"/>
    </row>
    <row r="35" spans="2:10" x14ac:dyDescent="0.25">
      <c r="B35" s="11" t="s">
        <v>767</v>
      </c>
      <c r="C35" s="53" t="s">
        <v>768</v>
      </c>
      <c r="D35" s="50" t="s">
        <v>769</v>
      </c>
      <c r="E35" s="9"/>
      <c r="F35" s="9" t="s">
        <v>92</v>
      </c>
      <c r="G35" s="24">
        <v>25638</v>
      </c>
      <c r="H35" s="29">
        <v>41.69</v>
      </c>
      <c r="I35" s="29">
        <v>0.25</v>
      </c>
      <c r="J35" s="12"/>
    </row>
    <row r="36" spans="2:10" x14ac:dyDescent="0.25">
      <c r="B36" s="11" t="s">
        <v>296</v>
      </c>
      <c r="C36" s="53" t="s">
        <v>297</v>
      </c>
      <c r="D36" s="50" t="s">
        <v>298</v>
      </c>
      <c r="E36" s="9"/>
      <c r="F36" s="9" t="s">
        <v>81</v>
      </c>
      <c r="G36" s="24">
        <v>6875</v>
      </c>
      <c r="H36" s="29">
        <v>30.39</v>
      </c>
      <c r="I36" s="29">
        <v>0.19</v>
      </c>
      <c r="J36" s="12" t="s">
        <v>3700</v>
      </c>
    </row>
    <row r="37" spans="2:10" x14ac:dyDescent="0.25">
      <c r="B37" s="11" t="s">
        <v>469</v>
      </c>
      <c r="C37" s="53" t="s">
        <v>470</v>
      </c>
      <c r="D37" s="50" t="s">
        <v>471</v>
      </c>
      <c r="E37" s="9"/>
      <c r="F37" s="9" t="s">
        <v>92</v>
      </c>
      <c r="G37" s="24">
        <v>25638</v>
      </c>
      <c r="H37" s="29">
        <v>11.72</v>
      </c>
      <c r="I37" s="29">
        <v>7.0000000000000007E-2</v>
      </c>
      <c r="J37" s="12"/>
    </row>
    <row r="38" spans="2:10" x14ac:dyDescent="0.25">
      <c r="C38" s="56" t="s">
        <v>161</v>
      </c>
      <c r="D38" s="50"/>
      <c r="E38" s="9"/>
      <c r="F38" s="9"/>
      <c r="G38" s="24"/>
      <c r="H38" s="30">
        <v>15405.42</v>
      </c>
      <c r="I38" s="30">
        <v>94.09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5" t="s">
        <v>3</v>
      </c>
      <c r="D40" s="50"/>
      <c r="E40" s="9"/>
      <c r="F40" s="9"/>
      <c r="G40" s="24"/>
      <c r="H40" s="29"/>
      <c r="I40" s="29"/>
      <c r="J40" s="12"/>
    </row>
    <row r="41" spans="2:10" x14ac:dyDescent="0.25">
      <c r="B41" s="11" t="s">
        <v>849</v>
      </c>
      <c r="C41" s="53" t="s">
        <v>850</v>
      </c>
      <c r="D41" s="50" t="s">
        <v>851</v>
      </c>
      <c r="E41" s="9"/>
      <c r="F41" s="9" t="s">
        <v>852</v>
      </c>
      <c r="G41" s="24">
        <v>846710</v>
      </c>
      <c r="H41" s="29">
        <v>121.08</v>
      </c>
      <c r="I41" s="29">
        <v>0.74</v>
      </c>
      <c r="J41" s="12" t="s">
        <v>853</v>
      </c>
    </row>
    <row r="42" spans="2:10" x14ac:dyDescent="0.25">
      <c r="C42" s="56" t="s">
        <v>161</v>
      </c>
      <c r="D42" s="50"/>
      <c r="E42" s="9"/>
      <c r="F42" s="9"/>
      <c r="G42" s="24"/>
      <c r="H42" s="30">
        <v>121.08</v>
      </c>
      <c r="I42" s="30">
        <v>0.74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5</v>
      </c>
      <c r="D46" s="50"/>
      <c r="E46" s="9"/>
      <c r="F46" s="9"/>
      <c r="G46" s="24"/>
      <c r="H46" s="29"/>
      <c r="I46" s="29"/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3:10" x14ac:dyDescent="0.25">
      <c r="C49" s="53"/>
      <c r="D49" s="50"/>
      <c r="E49" s="9"/>
      <c r="F49" s="9"/>
      <c r="G49" s="24"/>
      <c r="H49" s="29"/>
      <c r="I49" s="29"/>
      <c r="J49" s="12"/>
    </row>
    <row r="50" spans="3:10" x14ac:dyDescent="0.25">
      <c r="C50" s="56" t="s">
        <v>7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3:10" x14ac:dyDescent="0.25">
      <c r="C51" s="53"/>
      <c r="D51" s="50"/>
      <c r="E51" s="9"/>
      <c r="F51" s="9"/>
      <c r="G51" s="24"/>
      <c r="H51" s="29"/>
      <c r="I51" s="29"/>
      <c r="J51" s="12"/>
    </row>
    <row r="52" spans="3:10" x14ac:dyDescent="0.25">
      <c r="C52" s="56" t="s">
        <v>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3:10" x14ac:dyDescent="0.25">
      <c r="C53" s="53"/>
      <c r="D53" s="50"/>
      <c r="E53" s="9"/>
      <c r="F53" s="9"/>
      <c r="G53" s="24"/>
      <c r="H53" s="29"/>
      <c r="I53" s="29"/>
      <c r="J53" s="12"/>
    </row>
    <row r="54" spans="3:10" x14ac:dyDescent="0.25">
      <c r="C54" s="56" t="s">
        <v>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3:10" x14ac:dyDescent="0.25">
      <c r="C55" s="53"/>
      <c r="D55" s="50"/>
      <c r="E55" s="9"/>
      <c r="F55" s="9"/>
      <c r="G55" s="24"/>
      <c r="H55" s="29"/>
      <c r="I55" s="29"/>
      <c r="J55" s="12"/>
    </row>
    <row r="56" spans="3:10" x14ac:dyDescent="0.25">
      <c r="C56" s="56" t="s">
        <v>10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53"/>
      <c r="D57" s="50"/>
      <c r="E57" s="9"/>
      <c r="F57" s="9"/>
      <c r="G57" s="24"/>
      <c r="H57" s="29"/>
      <c r="I57" s="29"/>
      <c r="J57" s="12"/>
    </row>
    <row r="58" spans="3:10" x14ac:dyDescent="0.25">
      <c r="C58" s="56" t="s">
        <v>11</v>
      </c>
      <c r="D58" s="50"/>
      <c r="E58" s="9"/>
      <c r="F58" s="9"/>
      <c r="G58" s="24"/>
      <c r="H58" s="29"/>
      <c r="I58" s="29"/>
      <c r="J58" s="12"/>
    </row>
    <row r="59" spans="3:10" x14ac:dyDescent="0.25">
      <c r="C59" s="53"/>
      <c r="D59" s="50"/>
      <c r="E59" s="9"/>
      <c r="F59" s="9"/>
      <c r="G59" s="24"/>
      <c r="H59" s="29"/>
      <c r="I59" s="29"/>
      <c r="J59" s="12"/>
    </row>
    <row r="60" spans="3:10" x14ac:dyDescent="0.25">
      <c r="C60" s="56" t="s">
        <v>13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3:10" x14ac:dyDescent="0.25">
      <c r="C61" s="53"/>
      <c r="D61" s="50"/>
      <c r="E61" s="9"/>
      <c r="F61" s="9"/>
      <c r="G61" s="24"/>
      <c r="H61" s="29"/>
      <c r="I61" s="29"/>
      <c r="J61" s="12"/>
    </row>
    <row r="62" spans="3:10" x14ac:dyDescent="0.25">
      <c r="C62" s="56" t="s">
        <v>14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3:10" x14ac:dyDescent="0.25">
      <c r="C63" s="53"/>
      <c r="D63" s="50"/>
      <c r="E63" s="9"/>
      <c r="F63" s="9"/>
      <c r="G63" s="24"/>
      <c r="H63" s="29"/>
      <c r="I63" s="29"/>
      <c r="J63" s="12"/>
    </row>
    <row r="64" spans="3:10" x14ac:dyDescent="0.25">
      <c r="C64" s="56" t="s">
        <v>15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6" t="s">
        <v>16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17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18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19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A73" s="33"/>
      <c r="B73" s="33"/>
      <c r="C73" s="54" t="s">
        <v>20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A74" s="33"/>
      <c r="B74" s="33"/>
      <c r="C74" s="54"/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4" t="s">
        <v>21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A76" s="33"/>
      <c r="B76" s="33"/>
      <c r="C76" s="54"/>
      <c r="D76" s="50"/>
      <c r="E76" s="9"/>
      <c r="F76" s="9"/>
      <c r="G76" s="24"/>
      <c r="H76" s="29"/>
      <c r="I76" s="29"/>
      <c r="J76" s="12"/>
    </row>
    <row r="77" spans="1:10" x14ac:dyDescent="0.25">
      <c r="C77" s="55" t="s">
        <v>22</v>
      </c>
      <c r="D77" s="50"/>
      <c r="E77" s="9"/>
      <c r="F77" s="9"/>
      <c r="G77" s="24"/>
      <c r="H77" s="29"/>
      <c r="I77" s="29"/>
      <c r="J77" s="12"/>
    </row>
    <row r="78" spans="1:10" x14ac:dyDescent="0.25">
      <c r="B78" s="11" t="s">
        <v>174</v>
      </c>
      <c r="C78" s="53" t="s">
        <v>175</v>
      </c>
      <c r="D78" s="50"/>
      <c r="E78" s="9"/>
      <c r="F78" s="9"/>
      <c r="G78" s="24"/>
      <c r="H78" s="29">
        <v>949.65</v>
      </c>
      <c r="I78" s="29">
        <v>5.8</v>
      </c>
      <c r="J78" s="12"/>
    </row>
    <row r="79" spans="1:10" x14ac:dyDescent="0.25">
      <c r="C79" s="56" t="s">
        <v>161</v>
      </c>
      <c r="D79" s="50"/>
      <c r="E79" s="9"/>
      <c r="F79" s="9"/>
      <c r="G79" s="24"/>
      <c r="H79" s="30">
        <v>949.65</v>
      </c>
      <c r="I79" s="30">
        <v>5.8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A81" s="15"/>
      <c r="B81" s="33"/>
      <c r="C81" s="54" t="s">
        <v>23</v>
      </c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7" t="s">
        <v>3687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B83" s="11"/>
      <c r="C83" s="53" t="s">
        <v>176</v>
      </c>
      <c r="D83" s="50"/>
      <c r="E83" s="9"/>
      <c r="F83" s="9"/>
      <c r="G83" s="24"/>
      <c r="H83" s="29">
        <v>-104.68</v>
      </c>
      <c r="I83" s="29">
        <v>-0.63</v>
      </c>
      <c r="J83" s="12"/>
    </row>
    <row r="84" spans="1:10" x14ac:dyDescent="0.25">
      <c r="C84" s="56" t="s">
        <v>161</v>
      </c>
      <c r="D84" s="50"/>
      <c r="E84" s="9"/>
      <c r="F84" s="9"/>
      <c r="G84" s="24"/>
      <c r="H84" s="30">
        <v>-104.68</v>
      </c>
      <c r="I84" s="30">
        <v>-0.63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8" t="s">
        <v>177</v>
      </c>
      <c r="D86" s="51"/>
      <c r="E86" s="6"/>
      <c r="F86" s="7"/>
      <c r="G86" s="25"/>
      <c r="H86" s="31">
        <v>16371.47</v>
      </c>
      <c r="I86" s="31">
        <f>SUMIFS(I:I,C:C,"Total")</f>
        <v>100</v>
      </c>
      <c r="J86" s="8"/>
    </row>
    <row r="89" spans="1:10" x14ac:dyDescent="0.25">
      <c r="C89" s="1" t="s">
        <v>178</v>
      </c>
    </row>
    <row r="90" spans="1:10" x14ac:dyDescent="0.25">
      <c r="C90" s="2" t="s">
        <v>179</v>
      </c>
    </row>
    <row r="91" spans="1:10" x14ac:dyDescent="0.25">
      <c r="C91" s="2" t="s">
        <v>180</v>
      </c>
    </row>
    <row r="92" spans="1:10" x14ac:dyDescent="0.25">
      <c r="C9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J10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2518</v>
      </c>
      <c r="J2" s="34" t="s">
        <v>3592</v>
      </c>
    </row>
    <row r="3" spans="1:10" ht="16.5" x14ac:dyDescent="0.3">
      <c r="C3" s="1" t="s">
        <v>26</v>
      </c>
      <c r="D3" s="26" t="s">
        <v>2519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146000</v>
      </c>
      <c r="H10" s="29">
        <v>1861.43</v>
      </c>
      <c r="I10" s="29">
        <v>1.28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170000</v>
      </c>
      <c r="H11" s="29">
        <v>1256.3900000000001</v>
      </c>
      <c r="I11" s="29">
        <v>0.87</v>
      </c>
      <c r="J11" s="12"/>
    </row>
    <row r="12" spans="1:10" x14ac:dyDescent="0.25">
      <c r="B12" s="11" t="s">
        <v>93</v>
      </c>
      <c r="C12" s="53" t="s">
        <v>94</v>
      </c>
      <c r="D12" s="50" t="s">
        <v>95</v>
      </c>
      <c r="E12" s="9"/>
      <c r="F12" s="9" t="s">
        <v>96</v>
      </c>
      <c r="G12" s="24">
        <v>48000</v>
      </c>
      <c r="H12" s="29">
        <v>730.63</v>
      </c>
      <c r="I12" s="29">
        <v>0.5</v>
      </c>
      <c r="J12" s="12"/>
    </row>
    <row r="13" spans="1:10" x14ac:dyDescent="0.25">
      <c r="B13" s="11" t="s">
        <v>114</v>
      </c>
      <c r="C13" s="53" t="s">
        <v>115</v>
      </c>
      <c r="D13" s="50" t="s">
        <v>116</v>
      </c>
      <c r="E13" s="9"/>
      <c r="F13" s="9" t="s">
        <v>117</v>
      </c>
      <c r="G13" s="24">
        <v>100000</v>
      </c>
      <c r="H13" s="29">
        <v>542.25</v>
      </c>
      <c r="I13" s="29">
        <v>0.37</v>
      </c>
      <c r="J13" s="12"/>
    </row>
    <row r="14" spans="1:10" x14ac:dyDescent="0.25">
      <c r="B14" s="11" t="s">
        <v>360</v>
      </c>
      <c r="C14" s="53" t="s">
        <v>361</v>
      </c>
      <c r="D14" s="50" t="s">
        <v>362</v>
      </c>
      <c r="E14" s="9"/>
      <c r="F14" s="9" t="s">
        <v>81</v>
      </c>
      <c r="G14" s="24">
        <v>131095</v>
      </c>
      <c r="H14" s="29">
        <v>471.81</v>
      </c>
      <c r="I14" s="29">
        <v>0.32</v>
      </c>
      <c r="J14" s="12"/>
    </row>
    <row r="15" spans="1:10" x14ac:dyDescent="0.25">
      <c r="B15" s="11" t="s">
        <v>133</v>
      </c>
      <c r="C15" s="53" t="s">
        <v>134</v>
      </c>
      <c r="D15" s="50" t="s">
        <v>135</v>
      </c>
      <c r="E15" s="9"/>
      <c r="F15" s="9" t="s">
        <v>136</v>
      </c>
      <c r="G15" s="24">
        <v>200000</v>
      </c>
      <c r="H15" s="29">
        <v>400.3</v>
      </c>
      <c r="I15" s="29">
        <v>0.28000000000000003</v>
      </c>
      <c r="J15" s="12"/>
    </row>
    <row r="16" spans="1:10" x14ac:dyDescent="0.25">
      <c r="B16" s="11" t="s">
        <v>210</v>
      </c>
      <c r="C16" s="53" t="s">
        <v>211</v>
      </c>
      <c r="D16" s="50" t="s">
        <v>212</v>
      </c>
      <c r="E16" s="9"/>
      <c r="F16" s="9" t="s">
        <v>213</v>
      </c>
      <c r="G16" s="24">
        <v>180000</v>
      </c>
      <c r="H16" s="29">
        <v>351.09</v>
      </c>
      <c r="I16" s="29">
        <v>0.24</v>
      </c>
      <c r="J16" s="12"/>
    </row>
    <row r="17" spans="1:10" x14ac:dyDescent="0.25">
      <c r="B17" s="11" t="s">
        <v>97</v>
      </c>
      <c r="C17" s="53" t="s">
        <v>98</v>
      </c>
      <c r="D17" s="50" t="s">
        <v>99</v>
      </c>
      <c r="E17" s="9"/>
      <c r="F17" s="9" t="s">
        <v>100</v>
      </c>
      <c r="G17" s="24">
        <v>65000</v>
      </c>
      <c r="H17" s="29">
        <v>344.86</v>
      </c>
      <c r="I17" s="29">
        <v>0.24</v>
      </c>
      <c r="J17" s="12"/>
    </row>
    <row r="18" spans="1:10" x14ac:dyDescent="0.25">
      <c r="B18" s="11" t="s">
        <v>376</v>
      </c>
      <c r="C18" s="53" t="s">
        <v>377</v>
      </c>
      <c r="D18" s="50" t="s">
        <v>378</v>
      </c>
      <c r="E18" s="9"/>
      <c r="F18" s="9" t="s">
        <v>153</v>
      </c>
      <c r="G18" s="24">
        <v>78500</v>
      </c>
      <c r="H18" s="29">
        <v>304.23</v>
      </c>
      <c r="I18" s="29">
        <v>0.21</v>
      </c>
      <c r="J18" s="12"/>
    </row>
    <row r="19" spans="1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17800</v>
      </c>
      <c r="H19" s="29">
        <v>236.84</v>
      </c>
      <c r="I19" s="29">
        <v>0.16</v>
      </c>
      <c r="J19" s="12"/>
    </row>
    <row r="20" spans="1:10" x14ac:dyDescent="0.25">
      <c r="B20" s="11" t="s">
        <v>127</v>
      </c>
      <c r="C20" s="53" t="s">
        <v>128</v>
      </c>
      <c r="D20" s="50" t="s">
        <v>129</v>
      </c>
      <c r="E20" s="9"/>
      <c r="F20" s="9" t="s">
        <v>100</v>
      </c>
      <c r="G20" s="24">
        <v>100000</v>
      </c>
      <c r="H20" s="29">
        <v>161.5</v>
      </c>
      <c r="I20" s="29">
        <v>0.11</v>
      </c>
      <c r="J20" s="12"/>
    </row>
    <row r="21" spans="1:10" x14ac:dyDescent="0.25">
      <c r="C21" s="56" t="s">
        <v>161</v>
      </c>
      <c r="D21" s="50"/>
      <c r="E21" s="9"/>
      <c r="F21" s="9"/>
      <c r="G21" s="24"/>
      <c r="H21" s="30">
        <v>6661.33</v>
      </c>
      <c r="I21" s="30">
        <v>4.58</v>
      </c>
      <c r="J21" s="12"/>
    </row>
    <row r="22" spans="1:10" x14ac:dyDescent="0.25">
      <c r="C22" s="53"/>
      <c r="D22" s="50"/>
      <c r="E22" s="9"/>
      <c r="F22" s="9"/>
      <c r="G22" s="24"/>
      <c r="H22" s="29"/>
      <c r="I22" s="29"/>
      <c r="J22" s="12"/>
    </row>
    <row r="23" spans="1:10" x14ac:dyDescent="0.25">
      <c r="C23" s="56" t="s">
        <v>3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4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A27" s="15"/>
      <c r="B27" s="33"/>
      <c r="C27" s="54" t="s">
        <v>5</v>
      </c>
      <c r="D27" s="50"/>
      <c r="E27" s="9"/>
      <c r="F27" s="9"/>
      <c r="G27" s="24"/>
      <c r="H27" s="29"/>
      <c r="I27" s="29"/>
      <c r="J27" s="12"/>
    </row>
    <row r="28" spans="1:10" x14ac:dyDescent="0.25">
      <c r="C28" s="55" t="s">
        <v>6</v>
      </c>
      <c r="D28" s="50"/>
      <c r="E28" s="9"/>
      <c r="F28" s="9"/>
      <c r="G28" s="24"/>
      <c r="H28" s="29"/>
      <c r="I28" s="29"/>
      <c r="J28" s="12"/>
    </row>
    <row r="29" spans="1:10" x14ac:dyDescent="0.25">
      <c r="B29" s="11" t="s">
        <v>2520</v>
      </c>
      <c r="C29" s="53" t="s">
        <v>1696</v>
      </c>
      <c r="D29" s="50" t="s">
        <v>2521</v>
      </c>
      <c r="E29" s="9" t="s">
        <v>2522</v>
      </c>
      <c r="F29" s="9" t="s">
        <v>48</v>
      </c>
      <c r="G29" s="24">
        <v>1150</v>
      </c>
      <c r="H29" s="29">
        <v>14163.84</v>
      </c>
      <c r="I29" s="29">
        <v>9.76</v>
      </c>
      <c r="J29" s="12" t="s">
        <v>530</v>
      </c>
    </row>
    <row r="30" spans="1:10" x14ac:dyDescent="0.25">
      <c r="B30" s="11" t="s">
        <v>2523</v>
      </c>
      <c r="C30" s="53" t="s">
        <v>740</v>
      </c>
      <c r="D30" s="50" t="s">
        <v>2524</v>
      </c>
      <c r="E30" s="9" t="s">
        <v>562</v>
      </c>
      <c r="F30" s="9" t="s">
        <v>48</v>
      </c>
      <c r="G30" s="24">
        <v>1000</v>
      </c>
      <c r="H30" s="29">
        <v>12289.8</v>
      </c>
      <c r="I30" s="29">
        <v>8.4700000000000006</v>
      </c>
      <c r="J30" s="12" t="s">
        <v>530</v>
      </c>
    </row>
    <row r="31" spans="1:10" x14ac:dyDescent="0.25">
      <c r="B31" s="11" t="s">
        <v>2497</v>
      </c>
      <c r="C31" s="53" t="s">
        <v>754</v>
      </c>
      <c r="D31" s="50" t="s">
        <v>2498</v>
      </c>
      <c r="E31" s="9" t="s">
        <v>547</v>
      </c>
      <c r="F31" s="9" t="s">
        <v>48</v>
      </c>
      <c r="G31" s="24">
        <v>1000</v>
      </c>
      <c r="H31" s="29">
        <v>10050.81</v>
      </c>
      <c r="I31" s="29">
        <v>6.92</v>
      </c>
      <c r="J31" s="12" t="s">
        <v>530</v>
      </c>
    </row>
    <row r="32" spans="1:10" x14ac:dyDescent="0.25">
      <c r="B32" s="11" t="s">
        <v>2525</v>
      </c>
      <c r="C32" s="53" t="s">
        <v>1705</v>
      </c>
      <c r="D32" s="50" t="s">
        <v>2526</v>
      </c>
      <c r="E32" s="9" t="s">
        <v>547</v>
      </c>
      <c r="F32" s="9" t="s">
        <v>48</v>
      </c>
      <c r="G32" s="24">
        <v>1000</v>
      </c>
      <c r="H32" s="29">
        <v>10000.32</v>
      </c>
      <c r="I32" s="29">
        <v>6.89</v>
      </c>
      <c r="J32" s="12" t="s">
        <v>530</v>
      </c>
    </row>
    <row r="33" spans="2:10" x14ac:dyDescent="0.25">
      <c r="B33" s="11" t="s">
        <v>2527</v>
      </c>
      <c r="C33" s="53" t="s">
        <v>589</v>
      </c>
      <c r="D33" s="50" t="s">
        <v>2528</v>
      </c>
      <c r="E33" s="9" t="s">
        <v>533</v>
      </c>
      <c r="F33" s="9" t="s">
        <v>48</v>
      </c>
      <c r="G33" s="24">
        <v>800</v>
      </c>
      <c r="H33" s="29">
        <v>9937.09</v>
      </c>
      <c r="I33" s="29">
        <v>6.84</v>
      </c>
      <c r="J33" s="12" t="s">
        <v>530</v>
      </c>
    </row>
    <row r="34" spans="2:10" x14ac:dyDescent="0.25">
      <c r="B34" s="11" t="s">
        <v>1417</v>
      </c>
      <c r="C34" s="53" t="s">
        <v>1144</v>
      </c>
      <c r="D34" s="50" t="s">
        <v>1418</v>
      </c>
      <c r="E34" s="9" t="s">
        <v>540</v>
      </c>
      <c r="F34" s="9" t="s">
        <v>255</v>
      </c>
      <c r="G34" s="24">
        <v>900</v>
      </c>
      <c r="H34" s="29">
        <v>9006.56</v>
      </c>
      <c r="I34" s="29">
        <v>6.2</v>
      </c>
      <c r="J34" s="12" t="s">
        <v>530</v>
      </c>
    </row>
    <row r="35" spans="2:10" x14ac:dyDescent="0.25">
      <c r="B35" s="11" t="s">
        <v>2529</v>
      </c>
      <c r="C35" s="53" t="s">
        <v>2530</v>
      </c>
      <c r="D35" s="50" t="s">
        <v>2531</v>
      </c>
      <c r="E35" s="9" t="s">
        <v>1622</v>
      </c>
      <c r="F35" s="9" t="s">
        <v>48</v>
      </c>
      <c r="G35" s="24">
        <v>885</v>
      </c>
      <c r="H35" s="29">
        <v>8611.4699999999993</v>
      </c>
      <c r="I35" s="29">
        <v>5.93</v>
      </c>
      <c r="J35" s="12" t="s">
        <v>530</v>
      </c>
    </row>
    <row r="36" spans="2:10" x14ac:dyDescent="0.25">
      <c r="B36" s="11" t="s">
        <v>2532</v>
      </c>
      <c r="C36" s="53" t="s">
        <v>1494</v>
      </c>
      <c r="D36" s="50" t="s">
        <v>2533</v>
      </c>
      <c r="E36" s="9" t="s">
        <v>529</v>
      </c>
      <c r="F36" s="9" t="s">
        <v>48</v>
      </c>
      <c r="G36" s="24">
        <v>600</v>
      </c>
      <c r="H36" s="29">
        <v>7371.73</v>
      </c>
      <c r="I36" s="29">
        <v>5.08</v>
      </c>
      <c r="J36" s="12" t="s">
        <v>530</v>
      </c>
    </row>
    <row r="37" spans="2:10" x14ac:dyDescent="0.25">
      <c r="B37" s="11" t="s">
        <v>2534</v>
      </c>
      <c r="C37" s="53" t="s">
        <v>2530</v>
      </c>
      <c r="D37" s="50" t="s">
        <v>2535</v>
      </c>
      <c r="E37" s="9" t="s">
        <v>1622</v>
      </c>
      <c r="F37" s="9" t="s">
        <v>48</v>
      </c>
      <c r="G37" s="24">
        <v>650</v>
      </c>
      <c r="H37" s="29">
        <v>6324.81</v>
      </c>
      <c r="I37" s="29">
        <v>4.3600000000000003</v>
      </c>
      <c r="J37" s="12" t="s">
        <v>530</v>
      </c>
    </row>
    <row r="38" spans="2:10" x14ac:dyDescent="0.25">
      <c r="B38" s="11" t="s">
        <v>1421</v>
      </c>
      <c r="C38" s="53" t="s">
        <v>1422</v>
      </c>
      <c r="D38" s="50" t="s">
        <v>1423</v>
      </c>
      <c r="E38" s="9" t="s">
        <v>540</v>
      </c>
      <c r="F38" s="9" t="s">
        <v>96</v>
      </c>
      <c r="G38" s="24">
        <v>500</v>
      </c>
      <c r="H38" s="29">
        <v>5024.55</v>
      </c>
      <c r="I38" s="29">
        <v>3.46</v>
      </c>
      <c r="J38" s="12" t="s">
        <v>530</v>
      </c>
    </row>
    <row r="39" spans="2:10" x14ac:dyDescent="0.25">
      <c r="B39" s="11" t="s">
        <v>2499</v>
      </c>
      <c r="C39" s="53" t="s">
        <v>571</v>
      </c>
      <c r="D39" s="50" t="s">
        <v>2500</v>
      </c>
      <c r="E39" s="9" t="s">
        <v>547</v>
      </c>
      <c r="F39" s="9" t="s">
        <v>48</v>
      </c>
      <c r="G39" s="24">
        <v>450</v>
      </c>
      <c r="H39" s="29">
        <v>4531.59</v>
      </c>
      <c r="I39" s="29">
        <v>3.12</v>
      </c>
      <c r="J39" s="12" t="s">
        <v>530</v>
      </c>
    </row>
    <row r="40" spans="2:10" x14ac:dyDescent="0.25">
      <c r="B40" s="11" t="s">
        <v>1563</v>
      </c>
      <c r="C40" s="53" t="s">
        <v>1057</v>
      </c>
      <c r="D40" s="50" t="s">
        <v>1564</v>
      </c>
      <c r="E40" s="9" t="s">
        <v>599</v>
      </c>
      <c r="F40" s="9" t="s">
        <v>217</v>
      </c>
      <c r="G40" s="24">
        <v>300</v>
      </c>
      <c r="H40" s="29">
        <v>3018.47</v>
      </c>
      <c r="I40" s="29">
        <v>2.08</v>
      </c>
      <c r="J40" s="12" t="s">
        <v>530</v>
      </c>
    </row>
    <row r="41" spans="2:10" x14ac:dyDescent="0.25">
      <c r="B41" s="11" t="s">
        <v>2536</v>
      </c>
      <c r="C41" s="53" t="s">
        <v>571</v>
      </c>
      <c r="D41" s="50" t="s">
        <v>2537</v>
      </c>
      <c r="E41" s="9" t="s">
        <v>547</v>
      </c>
      <c r="F41" s="9" t="s">
        <v>48</v>
      </c>
      <c r="G41" s="24">
        <v>300</v>
      </c>
      <c r="H41" s="29">
        <v>3001.81</v>
      </c>
      <c r="I41" s="29">
        <v>2.0699999999999998</v>
      </c>
      <c r="J41" s="12" t="s">
        <v>530</v>
      </c>
    </row>
    <row r="42" spans="2:10" x14ac:dyDescent="0.25">
      <c r="B42" s="11" t="s">
        <v>2538</v>
      </c>
      <c r="C42" s="53" t="s">
        <v>571</v>
      </c>
      <c r="D42" s="50" t="s">
        <v>2539</v>
      </c>
      <c r="E42" s="9" t="s">
        <v>547</v>
      </c>
      <c r="F42" s="9" t="s">
        <v>48</v>
      </c>
      <c r="G42" s="24">
        <v>250</v>
      </c>
      <c r="H42" s="29">
        <v>2516.86</v>
      </c>
      <c r="I42" s="29">
        <v>1.73</v>
      </c>
      <c r="J42" s="12" t="s">
        <v>530</v>
      </c>
    </row>
    <row r="43" spans="2:10" x14ac:dyDescent="0.25">
      <c r="B43" s="11" t="s">
        <v>2540</v>
      </c>
      <c r="C43" s="53" t="s">
        <v>571</v>
      </c>
      <c r="D43" s="50" t="s">
        <v>2541</v>
      </c>
      <c r="E43" s="9" t="s">
        <v>547</v>
      </c>
      <c r="F43" s="9" t="s">
        <v>48</v>
      </c>
      <c r="G43" s="24">
        <v>150</v>
      </c>
      <c r="H43" s="29">
        <v>1517.2</v>
      </c>
      <c r="I43" s="29">
        <v>1.05</v>
      </c>
      <c r="J43" s="12" t="s">
        <v>530</v>
      </c>
    </row>
    <row r="44" spans="2:10" x14ac:dyDescent="0.25">
      <c r="B44" s="11" t="s">
        <v>2501</v>
      </c>
      <c r="C44" s="53" t="s">
        <v>904</v>
      </c>
      <c r="D44" s="50" t="s">
        <v>2502</v>
      </c>
      <c r="E44" s="9" t="s">
        <v>547</v>
      </c>
      <c r="F44" s="9" t="s">
        <v>217</v>
      </c>
      <c r="G44" s="24">
        <v>40</v>
      </c>
      <c r="H44" s="29">
        <v>403.64</v>
      </c>
      <c r="I44" s="29">
        <v>0.28000000000000003</v>
      </c>
      <c r="J44" s="12" t="s">
        <v>530</v>
      </c>
    </row>
    <row r="45" spans="2:10" x14ac:dyDescent="0.25">
      <c r="B45" s="11" t="s">
        <v>2542</v>
      </c>
      <c r="C45" s="53" t="s">
        <v>754</v>
      </c>
      <c r="D45" s="50" t="s">
        <v>2543</v>
      </c>
      <c r="E45" s="9" t="s">
        <v>547</v>
      </c>
      <c r="F45" s="9" t="s">
        <v>48</v>
      </c>
      <c r="G45" s="24">
        <v>30</v>
      </c>
      <c r="H45" s="29">
        <v>301.93</v>
      </c>
      <c r="I45" s="29">
        <v>0.21</v>
      </c>
      <c r="J45" s="12" t="s">
        <v>530</v>
      </c>
    </row>
    <row r="46" spans="2:10" x14ac:dyDescent="0.25">
      <c r="B46" s="11" t="s">
        <v>2544</v>
      </c>
      <c r="C46" s="53" t="s">
        <v>215</v>
      </c>
      <c r="D46" s="50" t="s">
        <v>2545</v>
      </c>
      <c r="E46" s="9" t="s">
        <v>547</v>
      </c>
      <c r="F46" s="9" t="s">
        <v>217</v>
      </c>
      <c r="G46" s="24">
        <v>20</v>
      </c>
      <c r="H46" s="29">
        <v>200.8</v>
      </c>
      <c r="I46" s="29">
        <v>0.14000000000000001</v>
      </c>
      <c r="J46" s="12" t="s">
        <v>530</v>
      </c>
    </row>
    <row r="47" spans="2:10" x14ac:dyDescent="0.25">
      <c r="C47" s="56" t="s">
        <v>161</v>
      </c>
      <c r="D47" s="50"/>
      <c r="E47" s="9"/>
      <c r="F47" s="9"/>
      <c r="G47" s="24"/>
      <c r="H47" s="30">
        <v>108273.28</v>
      </c>
      <c r="I47" s="30">
        <v>74.59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7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5" t="s">
        <v>10</v>
      </c>
      <c r="D55" s="50"/>
      <c r="E55" s="9"/>
      <c r="F55" s="9"/>
      <c r="G55" s="24"/>
      <c r="H55" s="29"/>
      <c r="I55" s="29"/>
      <c r="J55" s="12"/>
    </row>
    <row r="56" spans="1:10" x14ac:dyDescent="0.25">
      <c r="B56" s="11" t="s">
        <v>2108</v>
      </c>
      <c r="C56" s="53" t="s">
        <v>2109</v>
      </c>
      <c r="D56" s="50" t="s">
        <v>2110</v>
      </c>
      <c r="E56" s="9" t="s">
        <v>720</v>
      </c>
      <c r="F56" s="9"/>
      <c r="G56" s="24">
        <v>5427000</v>
      </c>
      <c r="H56" s="29">
        <v>5475.99</v>
      </c>
      <c r="I56" s="29">
        <v>3.77</v>
      </c>
      <c r="J56" s="12"/>
    </row>
    <row r="57" spans="1:10" x14ac:dyDescent="0.25">
      <c r="C57" s="56" t="s">
        <v>161</v>
      </c>
      <c r="D57" s="50"/>
      <c r="E57" s="9"/>
      <c r="F57" s="9"/>
      <c r="G57" s="24"/>
      <c r="H57" s="30">
        <v>5475.99</v>
      </c>
      <c r="I57" s="30">
        <v>3.77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A59" s="15"/>
      <c r="B59" s="33"/>
      <c r="C59" s="54" t="s">
        <v>11</v>
      </c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13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C62" s="55" t="s">
        <v>14</v>
      </c>
      <c r="D62" s="50"/>
      <c r="E62" s="9"/>
      <c r="F62" s="9"/>
      <c r="G62" s="24"/>
      <c r="H62" s="29"/>
      <c r="I62" s="29"/>
      <c r="J62" s="12"/>
    </row>
    <row r="63" spans="1:10" x14ac:dyDescent="0.25">
      <c r="B63" s="11" t="s">
        <v>1403</v>
      </c>
      <c r="C63" s="53" t="s">
        <v>63</v>
      </c>
      <c r="D63" s="50" t="s">
        <v>1404</v>
      </c>
      <c r="E63" s="9" t="s">
        <v>1007</v>
      </c>
      <c r="F63" s="9" t="s">
        <v>40</v>
      </c>
      <c r="G63" s="24">
        <v>5000</v>
      </c>
      <c r="H63" s="29">
        <v>4935.5</v>
      </c>
      <c r="I63" s="29">
        <v>3.4</v>
      </c>
      <c r="J63" s="12"/>
    </row>
    <row r="64" spans="1:10" x14ac:dyDescent="0.25">
      <c r="B64" s="11" t="s">
        <v>1711</v>
      </c>
      <c r="C64" s="53" t="s">
        <v>535</v>
      </c>
      <c r="D64" s="50" t="s">
        <v>1712</v>
      </c>
      <c r="E64" s="9" t="s">
        <v>1192</v>
      </c>
      <c r="F64" s="9" t="s">
        <v>40</v>
      </c>
      <c r="G64" s="24">
        <v>4000</v>
      </c>
      <c r="H64" s="29">
        <v>3947.78</v>
      </c>
      <c r="I64" s="29">
        <v>2.72</v>
      </c>
      <c r="J64" s="12" t="s">
        <v>530</v>
      </c>
    </row>
    <row r="65" spans="1:10" x14ac:dyDescent="0.25">
      <c r="B65" s="11" t="s">
        <v>1383</v>
      </c>
      <c r="C65" s="53" t="s">
        <v>38</v>
      </c>
      <c r="D65" s="50" t="s">
        <v>1384</v>
      </c>
      <c r="E65" s="9" t="s">
        <v>1096</v>
      </c>
      <c r="F65" s="9" t="s">
        <v>40</v>
      </c>
      <c r="G65" s="24">
        <v>3700</v>
      </c>
      <c r="H65" s="29">
        <v>3651.4</v>
      </c>
      <c r="I65" s="29">
        <v>2.52</v>
      </c>
      <c r="J65" s="12" t="s">
        <v>530</v>
      </c>
    </row>
    <row r="66" spans="1:10" x14ac:dyDescent="0.25">
      <c r="B66" s="11" t="s">
        <v>1387</v>
      </c>
      <c r="C66" s="53" t="s">
        <v>63</v>
      </c>
      <c r="D66" s="50" t="s">
        <v>1388</v>
      </c>
      <c r="E66" s="9" t="s">
        <v>1007</v>
      </c>
      <c r="F66" s="9" t="s">
        <v>40</v>
      </c>
      <c r="G66" s="24">
        <v>2500</v>
      </c>
      <c r="H66" s="29">
        <v>2464.5300000000002</v>
      </c>
      <c r="I66" s="29">
        <v>1.7</v>
      </c>
      <c r="J66" s="12" t="s">
        <v>530</v>
      </c>
    </row>
    <row r="67" spans="1:10" x14ac:dyDescent="0.25">
      <c r="B67" s="11" t="s">
        <v>1401</v>
      </c>
      <c r="C67" s="53" t="s">
        <v>754</v>
      </c>
      <c r="D67" s="50" t="s">
        <v>1402</v>
      </c>
      <c r="E67" s="9" t="s">
        <v>1007</v>
      </c>
      <c r="F67" s="9" t="s">
        <v>48</v>
      </c>
      <c r="G67" s="24">
        <v>2500</v>
      </c>
      <c r="H67" s="29">
        <v>2464.4</v>
      </c>
      <c r="I67" s="29">
        <v>1.7</v>
      </c>
      <c r="J67" s="12"/>
    </row>
    <row r="68" spans="1:10" x14ac:dyDescent="0.25">
      <c r="B68" s="11" t="s">
        <v>2509</v>
      </c>
      <c r="C68" s="53" t="s">
        <v>267</v>
      </c>
      <c r="D68" s="50" t="s">
        <v>2510</v>
      </c>
      <c r="E68" s="9" t="s">
        <v>1007</v>
      </c>
      <c r="F68" s="9" t="s">
        <v>40</v>
      </c>
      <c r="G68" s="24">
        <v>1500</v>
      </c>
      <c r="H68" s="29">
        <v>1479.77</v>
      </c>
      <c r="I68" s="29">
        <v>1.02</v>
      </c>
      <c r="J68" s="12" t="s">
        <v>530</v>
      </c>
    </row>
    <row r="69" spans="1:10" x14ac:dyDescent="0.25">
      <c r="B69" s="11" t="s">
        <v>1727</v>
      </c>
      <c r="C69" s="53" t="s">
        <v>754</v>
      </c>
      <c r="D69" s="50" t="s">
        <v>1728</v>
      </c>
      <c r="E69" s="9" t="s">
        <v>1007</v>
      </c>
      <c r="F69" s="9" t="s">
        <v>48</v>
      </c>
      <c r="G69" s="24">
        <v>1000</v>
      </c>
      <c r="H69" s="29">
        <v>985.08</v>
      </c>
      <c r="I69" s="29">
        <v>0.68</v>
      </c>
      <c r="J69" s="12" t="s">
        <v>530</v>
      </c>
    </row>
    <row r="70" spans="1:10" x14ac:dyDescent="0.25">
      <c r="B70" s="11" t="s">
        <v>2546</v>
      </c>
      <c r="C70" s="53" t="s">
        <v>2270</v>
      </c>
      <c r="D70" s="50" t="s">
        <v>2547</v>
      </c>
      <c r="E70" s="9" t="s">
        <v>1010</v>
      </c>
      <c r="F70" s="9" t="s">
        <v>40</v>
      </c>
      <c r="G70" s="24">
        <v>800</v>
      </c>
      <c r="H70" s="29">
        <v>799.66</v>
      </c>
      <c r="I70" s="29">
        <v>0.55000000000000004</v>
      </c>
      <c r="J70" s="12" t="s">
        <v>530</v>
      </c>
    </row>
    <row r="71" spans="1:10" x14ac:dyDescent="0.25">
      <c r="C71" s="56" t="s">
        <v>161</v>
      </c>
      <c r="D71" s="50"/>
      <c r="E71" s="9"/>
      <c r="F71" s="9"/>
      <c r="G71" s="24"/>
      <c r="H71" s="30">
        <v>20728.12</v>
      </c>
      <c r="I71" s="30">
        <v>14.29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6" t="s">
        <v>15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6" t="s">
        <v>16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A77" s="15"/>
      <c r="B77" s="33"/>
      <c r="C77" s="54" t="s">
        <v>17</v>
      </c>
      <c r="D77" s="50"/>
      <c r="E77" s="9"/>
      <c r="F77" s="9"/>
      <c r="G77" s="24"/>
      <c r="H77" s="29"/>
      <c r="I77" s="29"/>
      <c r="J77" s="12"/>
    </row>
    <row r="78" spans="1:10" x14ac:dyDescent="0.25">
      <c r="A78" s="33"/>
      <c r="B78" s="33"/>
      <c r="C78" s="54" t="s">
        <v>18</v>
      </c>
      <c r="D78" s="50"/>
      <c r="E78" s="9"/>
      <c r="F78" s="9"/>
      <c r="G78" s="24"/>
      <c r="H78" s="29" t="s">
        <v>2</v>
      </c>
      <c r="I78" s="29" t="s">
        <v>2</v>
      </c>
      <c r="J78" s="12"/>
    </row>
    <row r="79" spans="1:10" x14ac:dyDescent="0.25">
      <c r="A79" s="33"/>
      <c r="B79" s="33"/>
      <c r="C79" s="54"/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19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20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21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C86" s="55" t="s">
        <v>22</v>
      </c>
      <c r="D86" s="50"/>
      <c r="E86" s="9"/>
      <c r="F86" s="9"/>
      <c r="G86" s="24"/>
      <c r="H86" s="29"/>
      <c r="I86" s="29"/>
      <c r="J86" s="12"/>
    </row>
    <row r="87" spans="1:10" x14ac:dyDescent="0.25">
      <c r="B87" s="11" t="s">
        <v>174</v>
      </c>
      <c r="C87" s="53" t="s">
        <v>175</v>
      </c>
      <c r="D87" s="50"/>
      <c r="E87" s="9"/>
      <c r="F87" s="9"/>
      <c r="G87" s="24"/>
      <c r="H87" s="29">
        <v>1113.1400000000001</v>
      </c>
      <c r="I87" s="29">
        <v>0.77</v>
      </c>
      <c r="J87" s="12"/>
    </row>
    <row r="88" spans="1:10" x14ac:dyDescent="0.25">
      <c r="C88" s="56" t="s">
        <v>161</v>
      </c>
      <c r="D88" s="50"/>
      <c r="E88" s="9"/>
      <c r="F88" s="9"/>
      <c r="G88" s="24"/>
      <c r="H88" s="30">
        <v>1113.1400000000001</v>
      </c>
      <c r="I88" s="30">
        <v>0.77</v>
      </c>
      <c r="J88" s="12"/>
    </row>
    <row r="89" spans="1:10" x14ac:dyDescent="0.25">
      <c r="C89" s="53"/>
      <c r="D89" s="50"/>
      <c r="E89" s="9"/>
      <c r="F89" s="9"/>
      <c r="G89" s="24"/>
      <c r="H89" s="29"/>
      <c r="I89" s="29"/>
      <c r="J89" s="12"/>
    </row>
    <row r="90" spans="1:10" x14ac:dyDescent="0.25">
      <c r="A90" s="15"/>
      <c r="B90" s="33"/>
      <c r="C90" s="54" t="s">
        <v>23</v>
      </c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7" t="s">
        <v>3687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B92" s="11"/>
      <c r="C92" s="53" t="s">
        <v>176</v>
      </c>
      <c r="D92" s="50"/>
      <c r="E92" s="9"/>
      <c r="F92" s="9"/>
      <c r="G92" s="24"/>
      <c r="H92" s="29">
        <v>2926.14</v>
      </c>
      <c r="I92" s="29">
        <v>2</v>
      </c>
      <c r="J92" s="12"/>
    </row>
    <row r="93" spans="1:10" x14ac:dyDescent="0.25">
      <c r="C93" s="56" t="s">
        <v>161</v>
      </c>
      <c r="D93" s="50"/>
      <c r="E93" s="9"/>
      <c r="F93" s="9"/>
      <c r="G93" s="24"/>
      <c r="H93" s="30">
        <v>2926.14</v>
      </c>
      <c r="I93" s="30">
        <v>2</v>
      </c>
      <c r="J93" s="12"/>
    </row>
    <row r="94" spans="1:10" x14ac:dyDescent="0.25">
      <c r="C94" s="53"/>
      <c r="D94" s="50"/>
      <c r="E94" s="9"/>
      <c r="F94" s="9"/>
      <c r="G94" s="24"/>
      <c r="H94" s="29"/>
      <c r="I94" s="29"/>
      <c r="J94" s="12"/>
    </row>
    <row r="95" spans="1:10" x14ac:dyDescent="0.25">
      <c r="C95" s="58" t="s">
        <v>177</v>
      </c>
      <c r="D95" s="51"/>
      <c r="E95" s="6"/>
      <c r="F95" s="7"/>
      <c r="G95" s="25"/>
      <c r="H95" s="31">
        <v>145178</v>
      </c>
      <c r="I95" s="31">
        <f>SUMIFS(I:I,C:C,"Total")</f>
        <v>99.999999999999986</v>
      </c>
      <c r="J95" s="8"/>
    </row>
    <row r="98" spans="3:3" x14ac:dyDescent="0.25">
      <c r="C98" s="1" t="s">
        <v>178</v>
      </c>
    </row>
    <row r="99" spans="3:3" x14ac:dyDescent="0.25">
      <c r="C99" s="2" t="s">
        <v>179</v>
      </c>
    </row>
    <row r="100" spans="3:3" x14ac:dyDescent="0.25">
      <c r="C100" s="2" t="s">
        <v>180</v>
      </c>
    </row>
    <row r="101" spans="3:3" x14ac:dyDescent="0.25">
      <c r="C10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2548</v>
      </c>
      <c r="J2" s="34" t="s">
        <v>3592</v>
      </c>
    </row>
    <row r="3" spans="1:10" ht="16.5" x14ac:dyDescent="0.3">
      <c r="C3" s="1" t="s">
        <v>26</v>
      </c>
      <c r="D3" s="26" t="s">
        <v>2549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2550</v>
      </c>
      <c r="C18" s="53" t="s">
        <v>46</v>
      </c>
      <c r="D18" s="50" t="s">
        <v>2551</v>
      </c>
      <c r="E18" s="9" t="s">
        <v>547</v>
      </c>
      <c r="F18" s="9" t="s">
        <v>48</v>
      </c>
      <c r="G18" s="24">
        <v>30</v>
      </c>
      <c r="H18" s="29">
        <v>369.64</v>
      </c>
      <c r="I18" s="29">
        <v>9.49</v>
      </c>
      <c r="J18" s="12" t="s">
        <v>530</v>
      </c>
    </row>
    <row r="19" spans="2:10" x14ac:dyDescent="0.25">
      <c r="B19" s="11" t="s">
        <v>2552</v>
      </c>
      <c r="C19" s="53" t="s">
        <v>1302</v>
      </c>
      <c r="D19" s="50" t="s">
        <v>2553</v>
      </c>
      <c r="E19" s="9" t="s">
        <v>547</v>
      </c>
      <c r="F19" s="9" t="s">
        <v>48</v>
      </c>
      <c r="G19" s="24">
        <v>30</v>
      </c>
      <c r="H19" s="29">
        <v>302.33</v>
      </c>
      <c r="I19" s="29">
        <v>7.77</v>
      </c>
      <c r="J19" s="12" t="s">
        <v>530</v>
      </c>
    </row>
    <row r="20" spans="2:10" x14ac:dyDescent="0.25">
      <c r="B20" s="11" t="s">
        <v>2499</v>
      </c>
      <c r="C20" s="53" t="s">
        <v>571</v>
      </c>
      <c r="D20" s="50" t="s">
        <v>2500</v>
      </c>
      <c r="E20" s="9" t="s">
        <v>547</v>
      </c>
      <c r="F20" s="9" t="s">
        <v>48</v>
      </c>
      <c r="G20" s="24">
        <v>30</v>
      </c>
      <c r="H20" s="29">
        <v>302.11</v>
      </c>
      <c r="I20" s="29">
        <v>7.76</v>
      </c>
      <c r="J20" s="12" t="s">
        <v>530</v>
      </c>
    </row>
    <row r="21" spans="2:10" x14ac:dyDescent="0.25">
      <c r="B21" s="11" t="s">
        <v>2542</v>
      </c>
      <c r="C21" s="53" t="s">
        <v>754</v>
      </c>
      <c r="D21" s="50" t="s">
        <v>2543</v>
      </c>
      <c r="E21" s="9" t="s">
        <v>547</v>
      </c>
      <c r="F21" s="9" t="s">
        <v>48</v>
      </c>
      <c r="G21" s="24">
        <v>30</v>
      </c>
      <c r="H21" s="29">
        <v>301.93</v>
      </c>
      <c r="I21" s="29">
        <v>7.76</v>
      </c>
      <c r="J21" s="12" t="s">
        <v>530</v>
      </c>
    </row>
    <row r="22" spans="2:10" x14ac:dyDescent="0.25">
      <c r="B22" s="11" t="s">
        <v>2495</v>
      </c>
      <c r="C22" s="53" t="s">
        <v>73</v>
      </c>
      <c r="D22" s="50" t="s">
        <v>2496</v>
      </c>
      <c r="E22" s="9" t="s">
        <v>547</v>
      </c>
      <c r="F22" s="9" t="s">
        <v>48</v>
      </c>
      <c r="G22" s="24">
        <v>3</v>
      </c>
      <c r="H22" s="29">
        <v>301.85000000000002</v>
      </c>
      <c r="I22" s="29">
        <v>7.75</v>
      </c>
      <c r="J22" s="12" t="s">
        <v>530</v>
      </c>
    </row>
    <row r="23" spans="2:10" x14ac:dyDescent="0.25">
      <c r="B23" s="11" t="s">
        <v>2544</v>
      </c>
      <c r="C23" s="53" t="s">
        <v>215</v>
      </c>
      <c r="D23" s="50" t="s">
        <v>2545</v>
      </c>
      <c r="E23" s="9" t="s">
        <v>547</v>
      </c>
      <c r="F23" s="9" t="s">
        <v>217</v>
      </c>
      <c r="G23" s="24">
        <v>30</v>
      </c>
      <c r="H23" s="29">
        <v>301.2</v>
      </c>
      <c r="I23" s="29">
        <v>7.74</v>
      </c>
      <c r="J23" s="12" t="s">
        <v>530</v>
      </c>
    </row>
    <row r="24" spans="2:10" x14ac:dyDescent="0.25">
      <c r="B24" s="11" t="s">
        <v>2501</v>
      </c>
      <c r="C24" s="53" t="s">
        <v>904</v>
      </c>
      <c r="D24" s="50" t="s">
        <v>2502</v>
      </c>
      <c r="E24" s="9" t="s">
        <v>547</v>
      </c>
      <c r="F24" s="9" t="s">
        <v>217</v>
      </c>
      <c r="G24" s="24">
        <v>20</v>
      </c>
      <c r="H24" s="29">
        <v>201.82</v>
      </c>
      <c r="I24" s="29">
        <v>5.18</v>
      </c>
      <c r="J24" s="12" t="s">
        <v>530</v>
      </c>
    </row>
    <row r="25" spans="2:10" x14ac:dyDescent="0.25">
      <c r="B25" s="11" t="s">
        <v>2554</v>
      </c>
      <c r="C25" s="53" t="s">
        <v>1073</v>
      </c>
      <c r="D25" s="50" t="s">
        <v>2555</v>
      </c>
      <c r="E25" s="9" t="s">
        <v>547</v>
      </c>
      <c r="F25" s="9" t="s">
        <v>48</v>
      </c>
      <c r="G25" s="24">
        <v>18</v>
      </c>
      <c r="H25" s="29">
        <v>175.66</v>
      </c>
      <c r="I25" s="29">
        <v>4.51</v>
      </c>
      <c r="J25" s="12" t="s">
        <v>530</v>
      </c>
    </row>
    <row r="26" spans="2:10" x14ac:dyDescent="0.25">
      <c r="B26" s="11" t="s">
        <v>1563</v>
      </c>
      <c r="C26" s="53" t="s">
        <v>1057</v>
      </c>
      <c r="D26" s="50" t="s">
        <v>1564</v>
      </c>
      <c r="E26" s="9" t="s">
        <v>599</v>
      </c>
      <c r="F26" s="9" t="s">
        <v>217</v>
      </c>
      <c r="G26" s="24">
        <v>10</v>
      </c>
      <c r="H26" s="29">
        <v>100.62</v>
      </c>
      <c r="I26" s="29">
        <v>2.58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2357.16</v>
      </c>
      <c r="I27" s="30">
        <v>60.54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9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5" t="s">
        <v>10</v>
      </c>
      <c r="D35" s="50"/>
      <c r="E35" s="9"/>
      <c r="F35" s="9"/>
      <c r="G35" s="24"/>
      <c r="H35" s="29"/>
      <c r="I35" s="29"/>
      <c r="J35" s="12"/>
    </row>
    <row r="36" spans="1:10" x14ac:dyDescent="0.25">
      <c r="B36" s="11" t="s">
        <v>2108</v>
      </c>
      <c r="C36" s="53" t="s">
        <v>2109</v>
      </c>
      <c r="D36" s="50" t="s">
        <v>2110</v>
      </c>
      <c r="E36" s="9" t="s">
        <v>720</v>
      </c>
      <c r="F36" s="9"/>
      <c r="G36" s="24">
        <v>300000</v>
      </c>
      <c r="H36" s="29">
        <v>302.70999999999998</v>
      </c>
      <c r="I36" s="29">
        <v>7.78</v>
      </c>
      <c r="J36" s="12"/>
    </row>
    <row r="37" spans="1:10" x14ac:dyDescent="0.25">
      <c r="C37" s="56" t="s">
        <v>161</v>
      </c>
      <c r="D37" s="50"/>
      <c r="E37" s="9"/>
      <c r="F37" s="9"/>
      <c r="G37" s="24"/>
      <c r="H37" s="30">
        <v>302.70999999999998</v>
      </c>
      <c r="I37" s="30">
        <v>7.78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A39" s="15"/>
      <c r="B39" s="33"/>
      <c r="C39" s="54" t="s">
        <v>11</v>
      </c>
      <c r="D39" s="50"/>
      <c r="E39" s="9"/>
      <c r="F39" s="9"/>
      <c r="G39" s="24"/>
      <c r="H39" s="29"/>
      <c r="I39" s="29"/>
      <c r="J39" s="12"/>
    </row>
    <row r="40" spans="1:10" x14ac:dyDescent="0.25">
      <c r="A40" s="33"/>
      <c r="B40" s="33"/>
      <c r="C40" s="54" t="s">
        <v>13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A41" s="33"/>
      <c r="B41" s="33"/>
      <c r="C41" s="54"/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14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1711</v>
      </c>
      <c r="C43" s="53" t="s">
        <v>535</v>
      </c>
      <c r="D43" s="50" t="s">
        <v>1712</v>
      </c>
      <c r="E43" s="9" t="s">
        <v>1192</v>
      </c>
      <c r="F43" s="9" t="s">
        <v>40</v>
      </c>
      <c r="G43" s="24">
        <v>300</v>
      </c>
      <c r="H43" s="29">
        <v>296.08</v>
      </c>
      <c r="I43" s="29">
        <v>7.61</v>
      </c>
      <c r="J43" s="12" t="s">
        <v>530</v>
      </c>
    </row>
    <row r="44" spans="1:10" x14ac:dyDescent="0.25">
      <c r="B44" s="11" t="s">
        <v>2509</v>
      </c>
      <c r="C44" s="53" t="s">
        <v>267</v>
      </c>
      <c r="D44" s="50" t="s">
        <v>2510</v>
      </c>
      <c r="E44" s="9" t="s">
        <v>1007</v>
      </c>
      <c r="F44" s="9" t="s">
        <v>40</v>
      </c>
      <c r="G44" s="24">
        <v>300</v>
      </c>
      <c r="H44" s="29">
        <v>295.95</v>
      </c>
      <c r="I44" s="29">
        <v>7.6</v>
      </c>
      <c r="J44" s="12" t="s">
        <v>530</v>
      </c>
    </row>
    <row r="45" spans="1:10" x14ac:dyDescent="0.25">
      <c r="B45" s="11" t="s">
        <v>2511</v>
      </c>
      <c r="C45" s="53" t="s">
        <v>2270</v>
      </c>
      <c r="D45" s="50" t="s">
        <v>2512</v>
      </c>
      <c r="E45" s="9" t="s">
        <v>1010</v>
      </c>
      <c r="F45" s="9" t="s">
        <v>40</v>
      </c>
      <c r="G45" s="24">
        <v>200</v>
      </c>
      <c r="H45" s="29">
        <v>196.85</v>
      </c>
      <c r="I45" s="29">
        <v>5.0599999999999996</v>
      </c>
      <c r="J45" s="12" t="s">
        <v>530</v>
      </c>
    </row>
    <row r="46" spans="1:10" x14ac:dyDescent="0.25">
      <c r="B46" s="11" t="s">
        <v>2556</v>
      </c>
      <c r="C46" s="53" t="s">
        <v>2270</v>
      </c>
      <c r="D46" s="50" t="s">
        <v>2557</v>
      </c>
      <c r="E46" s="9" t="s">
        <v>1010</v>
      </c>
      <c r="F46" s="9" t="s">
        <v>40</v>
      </c>
      <c r="G46" s="24">
        <v>100</v>
      </c>
      <c r="H46" s="29">
        <v>98.98</v>
      </c>
      <c r="I46" s="29">
        <v>2.54</v>
      </c>
      <c r="J46" s="12" t="s">
        <v>530</v>
      </c>
    </row>
    <row r="47" spans="1:10" x14ac:dyDescent="0.25">
      <c r="B47" s="11" t="s">
        <v>1403</v>
      </c>
      <c r="C47" s="53" t="s">
        <v>63</v>
      </c>
      <c r="D47" s="50" t="s">
        <v>1404</v>
      </c>
      <c r="E47" s="9" t="s">
        <v>1007</v>
      </c>
      <c r="F47" s="9" t="s">
        <v>40</v>
      </c>
      <c r="G47" s="24">
        <v>100</v>
      </c>
      <c r="H47" s="29">
        <v>98.71</v>
      </c>
      <c r="I47" s="29">
        <v>2.54</v>
      </c>
      <c r="J47" s="12"/>
    </row>
    <row r="48" spans="1:10" x14ac:dyDescent="0.25">
      <c r="C48" s="56" t="s">
        <v>161</v>
      </c>
      <c r="D48" s="50"/>
      <c r="E48" s="9"/>
      <c r="F48" s="9"/>
      <c r="G48" s="24"/>
      <c r="H48" s="30">
        <v>986.57</v>
      </c>
      <c r="I48" s="30">
        <v>25.35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140.66999999999999</v>
      </c>
      <c r="I64" s="29">
        <v>3.61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140.66999999999999</v>
      </c>
      <c r="I65" s="30">
        <v>3.61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106.15</v>
      </c>
      <c r="I69" s="29">
        <v>2.72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106.15</v>
      </c>
      <c r="I70" s="30">
        <v>2.72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3893.26</v>
      </c>
      <c r="I72" s="31">
        <f>SUMIFS(I:I,C:C,"Total")</f>
        <v>99.999999999999986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2558</v>
      </c>
      <c r="J2" s="34" t="s">
        <v>3592</v>
      </c>
    </row>
    <row r="3" spans="1:10" ht="16.5" x14ac:dyDescent="0.3">
      <c r="C3" s="1" t="s">
        <v>26</v>
      </c>
      <c r="D3" s="26" t="s">
        <v>2559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2560</v>
      </c>
      <c r="C18" s="53" t="s">
        <v>1073</v>
      </c>
      <c r="D18" s="50" t="s">
        <v>2561</v>
      </c>
      <c r="E18" s="9" t="s">
        <v>547</v>
      </c>
      <c r="F18" s="9" t="s">
        <v>48</v>
      </c>
      <c r="G18" s="24">
        <v>127</v>
      </c>
      <c r="H18" s="29">
        <v>1233.55</v>
      </c>
      <c r="I18" s="29">
        <v>9.34</v>
      </c>
      <c r="J18" s="12" t="s">
        <v>530</v>
      </c>
    </row>
    <row r="19" spans="2:10" x14ac:dyDescent="0.25">
      <c r="B19" s="11" t="s">
        <v>2562</v>
      </c>
      <c r="C19" s="53" t="s">
        <v>46</v>
      </c>
      <c r="D19" s="50" t="s">
        <v>2563</v>
      </c>
      <c r="E19" s="9" t="s">
        <v>547</v>
      </c>
      <c r="F19" s="9" t="s">
        <v>48</v>
      </c>
      <c r="G19" s="24">
        <v>100</v>
      </c>
      <c r="H19" s="29">
        <v>1233.32</v>
      </c>
      <c r="I19" s="29">
        <v>9.34</v>
      </c>
      <c r="J19" s="12" t="s">
        <v>530</v>
      </c>
    </row>
    <row r="20" spans="2:10" x14ac:dyDescent="0.25">
      <c r="B20" s="11" t="s">
        <v>2564</v>
      </c>
      <c r="C20" s="53" t="s">
        <v>73</v>
      </c>
      <c r="D20" s="50" t="s">
        <v>2565</v>
      </c>
      <c r="E20" s="9" t="s">
        <v>547</v>
      </c>
      <c r="F20" s="9" t="s">
        <v>48</v>
      </c>
      <c r="G20" s="24">
        <v>10</v>
      </c>
      <c r="H20" s="29">
        <v>1017.68</v>
      </c>
      <c r="I20" s="29">
        <v>7.7</v>
      </c>
      <c r="J20" s="12" t="s">
        <v>530</v>
      </c>
    </row>
    <row r="21" spans="2:10" x14ac:dyDescent="0.25">
      <c r="B21" s="11" t="s">
        <v>1631</v>
      </c>
      <c r="C21" s="53" t="s">
        <v>571</v>
      </c>
      <c r="D21" s="50" t="s">
        <v>1632</v>
      </c>
      <c r="E21" s="9" t="s">
        <v>547</v>
      </c>
      <c r="F21" s="9" t="s">
        <v>48</v>
      </c>
      <c r="G21" s="24">
        <v>100</v>
      </c>
      <c r="H21" s="29">
        <v>1011.49</v>
      </c>
      <c r="I21" s="29">
        <v>7.66</v>
      </c>
      <c r="J21" s="12" t="s">
        <v>530</v>
      </c>
    </row>
    <row r="22" spans="2:10" x14ac:dyDescent="0.25">
      <c r="B22" s="11" t="s">
        <v>2010</v>
      </c>
      <c r="C22" s="53" t="s">
        <v>1705</v>
      </c>
      <c r="D22" s="50" t="s">
        <v>2011</v>
      </c>
      <c r="E22" s="9" t="s">
        <v>547</v>
      </c>
      <c r="F22" s="9" t="s">
        <v>48</v>
      </c>
      <c r="G22" s="24">
        <v>100</v>
      </c>
      <c r="H22" s="29">
        <v>1004.04</v>
      </c>
      <c r="I22" s="29">
        <v>7.6</v>
      </c>
      <c r="J22" s="12" t="s">
        <v>530</v>
      </c>
    </row>
    <row r="23" spans="2:10" x14ac:dyDescent="0.25">
      <c r="B23" s="11" t="s">
        <v>2544</v>
      </c>
      <c r="C23" s="53" t="s">
        <v>215</v>
      </c>
      <c r="D23" s="50" t="s">
        <v>2545</v>
      </c>
      <c r="E23" s="9" t="s">
        <v>547</v>
      </c>
      <c r="F23" s="9" t="s">
        <v>217</v>
      </c>
      <c r="G23" s="24">
        <v>100</v>
      </c>
      <c r="H23" s="29">
        <v>1003.99</v>
      </c>
      <c r="I23" s="29">
        <v>7.6</v>
      </c>
      <c r="J23" s="12" t="s">
        <v>530</v>
      </c>
    </row>
    <row r="24" spans="2:10" x14ac:dyDescent="0.25">
      <c r="B24" s="11" t="s">
        <v>2501</v>
      </c>
      <c r="C24" s="53" t="s">
        <v>904</v>
      </c>
      <c r="D24" s="50" t="s">
        <v>2502</v>
      </c>
      <c r="E24" s="9" t="s">
        <v>547</v>
      </c>
      <c r="F24" s="9" t="s">
        <v>217</v>
      </c>
      <c r="G24" s="24">
        <v>90</v>
      </c>
      <c r="H24" s="29">
        <v>908.2</v>
      </c>
      <c r="I24" s="29">
        <v>6.87</v>
      </c>
      <c r="J24" s="12" t="s">
        <v>530</v>
      </c>
    </row>
    <row r="25" spans="2:10" x14ac:dyDescent="0.25">
      <c r="B25" s="11" t="s">
        <v>2566</v>
      </c>
      <c r="C25" s="53" t="s">
        <v>592</v>
      </c>
      <c r="D25" s="50" t="s">
        <v>2567</v>
      </c>
      <c r="E25" s="9" t="s">
        <v>547</v>
      </c>
      <c r="F25" s="9" t="s">
        <v>48</v>
      </c>
      <c r="G25" s="24">
        <v>50</v>
      </c>
      <c r="H25" s="29">
        <v>504.62</v>
      </c>
      <c r="I25" s="29">
        <v>3.82</v>
      </c>
      <c r="J25" s="12" t="s">
        <v>530</v>
      </c>
    </row>
    <row r="26" spans="2:10" x14ac:dyDescent="0.25">
      <c r="B26" s="11" t="s">
        <v>2568</v>
      </c>
      <c r="C26" s="53" t="s">
        <v>579</v>
      </c>
      <c r="D26" s="50" t="s">
        <v>2569</v>
      </c>
      <c r="E26" s="9" t="s">
        <v>547</v>
      </c>
      <c r="F26" s="9" t="s">
        <v>48</v>
      </c>
      <c r="G26" s="24">
        <v>50</v>
      </c>
      <c r="H26" s="29">
        <v>504.18</v>
      </c>
      <c r="I26" s="29">
        <v>3.82</v>
      </c>
      <c r="J26" s="12" t="s">
        <v>530</v>
      </c>
    </row>
    <row r="27" spans="2:10" x14ac:dyDescent="0.25">
      <c r="B27" s="11" t="s">
        <v>2570</v>
      </c>
      <c r="C27" s="53" t="s">
        <v>579</v>
      </c>
      <c r="D27" s="50" t="s">
        <v>2571</v>
      </c>
      <c r="E27" s="9" t="s">
        <v>547</v>
      </c>
      <c r="F27" s="9" t="s">
        <v>48</v>
      </c>
      <c r="G27" s="24">
        <v>50</v>
      </c>
      <c r="H27" s="29">
        <v>502.14</v>
      </c>
      <c r="I27" s="29">
        <v>3.8</v>
      </c>
      <c r="J27" s="12" t="s">
        <v>530</v>
      </c>
    </row>
    <row r="28" spans="2:10" x14ac:dyDescent="0.25">
      <c r="B28" s="11" t="s">
        <v>2552</v>
      </c>
      <c r="C28" s="53" t="s">
        <v>1302</v>
      </c>
      <c r="D28" s="50" t="s">
        <v>2553</v>
      </c>
      <c r="E28" s="9" t="s">
        <v>547</v>
      </c>
      <c r="F28" s="9" t="s">
        <v>48</v>
      </c>
      <c r="G28" s="24">
        <v>20</v>
      </c>
      <c r="H28" s="29">
        <v>201.56</v>
      </c>
      <c r="I28" s="29">
        <v>1.53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9124.77</v>
      </c>
      <c r="I29" s="30">
        <v>69.08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1:10" x14ac:dyDescent="0.25">
      <c r="B38" s="11" t="s">
        <v>2572</v>
      </c>
      <c r="C38" s="53" t="s">
        <v>2573</v>
      </c>
      <c r="D38" s="50" t="s">
        <v>2574</v>
      </c>
      <c r="E38" s="9" t="s">
        <v>720</v>
      </c>
      <c r="F38" s="9"/>
      <c r="G38" s="24">
        <v>2500000</v>
      </c>
      <c r="H38" s="29">
        <v>2523.15</v>
      </c>
      <c r="I38" s="29">
        <v>19.100000000000001</v>
      </c>
      <c r="J38" s="12"/>
    </row>
    <row r="39" spans="1:10" x14ac:dyDescent="0.25">
      <c r="C39" s="56" t="s">
        <v>161</v>
      </c>
      <c r="D39" s="50"/>
      <c r="E39" s="9"/>
      <c r="F39" s="9"/>
      <c r="G39" s="24"/>
      <c r="H39" s="30">
        <v>2523.15</v>
      </c>
      <c r="I39" s="30">
        <v>19.100000000000001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11</v>
      </c>
      <c r="D41" s="50"/>
      <c r="E41" s="9"/>
      <c r="F41" s="9"/>
      <c r="G41" s="24"/>
      <c r="H41" s="29"/>
      <c r="I41" s="29"/>
      <c r="J41" s="12"/>
    </row>
    <row r="42" spans="1:10" x14ac:dyDescent="0.25">
      <c r="A42" s="33"/>
      <c r="B42" s="33"/>
      <c r="C42" s="54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A43" s="33"/>
      <c r="B43" s="33"/>
      <c r="C43" s="54"/>
      <c r="D43" s="50"/>
      <c r="E43" s="9"/>
      <c r="F43" s="9"/>
      <c r="G43" s="24"/>
      <c r="H43" s="29"/>
      <c r="I43" s="29"/>
      <c r="J43" s="12"/>
    </row>
    <row r="44" spans="1:10" x14ac:dyDescent="0.25">
      <c r="C44" s="55" t="s">
        <v>14</v>
      </c>
      <c r="D44" s="50"/>
      <c r="E44" s="9"/>
      <c r="F44" s="9"/>
      <c r="G44" s="24"/>
      <c r="H44" s="29"/>
      <c r="I44" s="29"/>
      <c r="J44" s="12"/>
    </row>
    <row r="45" spans="1:10" x14ac:dyDescent="0.25">
      <c r="B45" s="11" t="s">
        <v>2575</v>
      </c>
      <c r="C45" s="53" t="s">
        <v>898</v>
      </c>
      <c r="D45" s="50" t="s">
        <v>2576</v>
      </c>
      <c r="E45" s="9" t="s">
        <v>1007</v>
      </c>
      <c r="F45" s="9" t="s">
        <v>40</v>
      </c>
      <c r="G45" s="24">
        <v>300</v>
      </c>
      <c r="H45" s="29">
        <v>295.8</v>
      </c>
      <c r="I45" s="29">
        <v>2.2400000000000002</v>
      </c>
      <c r="J45" s="12" t="s">
        <v>530</v>
      </c>
    </row>
    <row r="46" spans="1:10" x14ac:dyDescent="0.25">
      <c r="B46" s="11" t="s">
        <v>2577</v>
      </c>
      <c r="C46" s="53" t="s">
        <v>2270</v>
      </c>
      <c r="D46" s="50" t="s">
        <v>2578</v>
      </c>
      <c r="E46" s="9" t="s">
        <v>1010</v>
      </c>
      <c r="F46" s="9" t="s">
        <v>40</v>
      </c>
      <c r="G46" s="24">
        <v>300</v>
      </c>
      <c r="H46" s="29">
        <v>293.04000000000002</v>
      </c>
      <c r="I46" s="29">
        <v>2.2200000000000002</v>
      </c>
      <c r="J46" s="12" t="s">
        <v>530</v>
      </c>
    </row>
    <row r="47" spans="1:10" x14ac:dyDescent="0.25">
      <c r="B47" s="11" t="s">
        <v>2579</v>
      </c>
      <c r="C47" s="53" t="s">
        <v>63</v>
      </c>
      <c r="D47" s="50" t="s">
        <v>2580</v>
      </c>
      <c r="E47" s="9" t="s">
        <v>1007</v>
      </c>
      <c r="F47" s="9" t="s">
        <v>40</v>
      </c>
      <c r="G47" s="24">
        <v>200</v>
      </c>
      <c r="H47" s="29">
        <v>198.02</v>
      </c>
      <c r="I47" s="29">
        <v>1.5</v>
      </c>
      <c r="J47" s="12" t="s">
        <v>530</v>
      </c>
    </row>
    <row r="48" spans="1:10" x14ac:dyDescent="0.25">
      <c r="B48" s="11" t="s">
        <v>1711</v>
      </c>
      <c r="C48" s="53" t="s">
        <v>535</v>
      </c>
      <c r="D48" s="50" t="s">
        <v>1712</v>
      </c>
      <c r="E48" s="9" t="s">
        <v>1192</v>
      </c>
      <c r="F48" s="9" t="s">
        <v>40</v>
      </c>
      <c r="G48" s="24">
        <v>200</v>
      </c>
      <c r="H48" s="29">
        <v>197.39</v>
      </c>
      <c r="I48" s="29">
        <v>1.49</v>
      </c>
      <c r="J48" s="12" t="s">
        <v>530</v>
      </c>
    </row>
    <row r="49" spans="1:10" x14ac:dyDescent="0.25">
      <c r="C49" s="56" t="s">
        <v>161</v>
      </c>
      <c r="D49" s="50"/>
      <c r="E49" s="9"/>
      <c r="F49" s="9"/>
      <c r="G49" s="24"/>
      <c r="H49" s="30">
        <v>984.25</v>
      </c>
      <c r="I49" s="30">
        <v>7.45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159.18</v>
      </c>
      <c r="I65" s="29">
        <v>1.2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159.18</v>
      </c>
      <c r="I66" s="30">
        <v>1.2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419.2</v>
      </c>
      <c r="I70" s="29">
        <v>3.17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419.2</v>
      </c>
      <c r="I71" s="30">
        <v>3.17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13210.55</v>
      </c>
      <c r="I73" s="31">
        <f>SUMIFS(I:I,C:C,"Total")</f>
        <v>100.00000000000001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9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475</v>
      </c>
      <c r="J2" s="34" t="s">
        <v>3592</v>
      </c>
    </row>
    <row r="3" spans="1:10" ht="16.5" x14ac:dyDescent="0.3">
      <c r="C3" s="1" t="s">
        <v>26</v>
      </c>
      <c r="D3" s="26" t="s">
        <v>476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18000000</v>
      </c>
      <c r="H10" s="29">
        <v>229491</v>
      </c>
      <c r="I10" s="29">
        <v>7.34</v>
      </c>
      <c r="J10" s="12"/>
    </row>
    <row r="11" spans="1:10" x14ac:dyDescent="0.25">
      <c r="B11" s="11" t="s">
        <v>82</v>
      </c>
      <c r="C11" s="53" t="s">
        <v>83</v>
      </c>
      <c r="D11" s="50" t="s">
        <v>84</v>
      </c>
      <c r="E11" s="9"/>
      <c r="F11" s="9" t="s">
        <v>85</v>
      </c>
      <c r="G11" s="24">
        <v>32855223</v>
      </c>
      <c r="H11" s="29">
        <v>145367.93</v>
      </c>
      <c r="I11" s="29">
        <v>4.6500000000000004</v>
      </c>
      <c r="J11" s="12"/>
    </row>
    <row r="12" spans="1:10" x14ac:dyDescent="0.25">
      <c r="B12" s="11" t="s">
        <v>69</v>
      </c>
      <c r="C12" s="53" t="s">
        <v>70</v>
      </c>
      <c r="D12" s="50" t="s">
        <v>71</v>
      </c>
      <c r="E12" s="9"/>
      <c r="F12" s="9" t="s">
        <v>40</v>
      </c>
      <c r="G12" s="24">
        <v>40000000</v>
      </c>
      <c r="H12" s="29">
        <v>136740</v>
      </c>
      <c r="I12" s="29">
        <v>4.38</v>
      </c>
      <c r="J12" s="12"/>
    </row>
    <row r="13" spans="1:10" x14ac:dyDescent="0.25">
      <c r="B13" s="11" t="s">
        <v>52</v>
      </c>
      <c r="C13" s="53" t="s">
        <v>53</v>
      </c>
      <c r="D13" s="50" t="s">
        <v>54</v>
      </c>
      <c r="E13" s="9"/>
      <c r="F13" s="9" t="s">
        <v>40</v>
      </c>
      <c r="G13" s="24">
        <v>7900000</v>
      </c>
      <c r="H13" s="29">
        <v>127600.8</v>
      </c>
      <c r="I13" s="29">
        <v>4.08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16038183</v>
      </c>
      <c r="H14" s="29">
        <v>118530.19</v>
      </c>
      <c r="I14" s="29">
        <v>3.79</v>
      </c>
      <c r="J14" s="12"/>
    </row>
    <row r="15" spans="1:10" x14ac:dyDescent="0.25">
      <c r="B15" s="11" t="s">
        <v>45</v>
      </c>
      <c r="C15" s="53" t="s">
        <v>46</v>
      </c>
      <c r="D15" s="50" t="s">
        <v>47</v>
      </c>
      <c r="E15" s="9"/>
      <c r="F15" s="9" t="s">
        <v>48</v>
      </c>
      <c r="G15" s="24">
        <v>2500000</v>
      </c>
      <c r="H15" s="29">
        <v>101855</v>
      </c>
      <c r="I15" s="29">
        <v>3.26</v>
      </c>
      <c r="J15" s="12"/>
    </row>
    <row r="16" spans="1:10" x14ac:dyDescent="0.25">
      <c r="B16" s="11" t="s">
        <v>415</v>
      </c>
      <c r="C16" s="53" t="s">
        <v>416</v>
      </c>
      <c r="D16" s="50" t="s">
        <v>417</v>
      </c>
      <c r="E16" s="9"/>
      <c r="F16" s="9" t="s">
        <v>153</v>
      </c>
      <c r="G16" s="24">
        <v>5494031</v>
      </c>
      <c r="H16" s="29">
        <v>98134.38</v>
      </c>
      <c r="I16" s="29">
        <v>3.14</v>
      </c>
      <c r="J16" s="12"/>
    </row>
    <row r="17" spans="2:10" x14ac:dyDescent="0.25">
      <c r="B17" s="11" t="s">
        <v>59</v>
      </c>
      <c r="C17" s="53" t="s">
        <v>60</v>
      </c>
      <c r="D17" s="50" t="s">
        <v>61</v>
      </c>
      <c r="E17" s="9"/>
      <c r="F17" s="9" t="s">
        <v>58</v>
      </c>
      <c r="G17" s="24">
        <v>13300000</v>
      </c>
      <c r="H17" s="29">
        <v>92614.55</v>
      </c>
      <c r="I17" s="29">
        <v>2.96</v>
      </c>
      <c r="J17" s="12"/>
    </row>
    <row r="18" spans="2:10" x14ac:dyDescent="0.25">
      <c r="B18" s="11" t="s">
        <v>130</v>
      </c>
      <c r="C18" s="53" t="s">
        <v>131</v>
      </c>
      <c r="D18" s="50" t="s">
        <v>132</v>
      </c>
      <c r="E18" s="9"/>
      <c r="F18" s="9" t="s">
        <v>44</v>
      </c>
      <c r="G18" s="24">
        <v>15358612</v>
      </c>
      <c r="H18" s="29">
        <v>78566.98</v>
      </c>
      <c r="I18" s="29">
        <v>2.5099999999999998</v>
      </c>
      <c r="J18" s="12"/>
    </row>
    <row r="19" spans="2:10" x14ac:dyDescent="0.25">
      <c r="B19" s="11" t="s">
        <v>86</v>
      </c>
      <c r="C19" s="53" t="s">
        <v>87</v>
      </c>
      <c r="D19" s="50" t="s">
        <v>88</v>
      </c>
      <c r="E19" s="9"/>
      <c r="F19" s="9" t="s">
        <v>48</v>
      </c>
      <c r="G19" s="24">
        <v>5328700</v>
      </c>
      <c r="H19" s="29">
        <v>72624.850000000006</v>
      </c>
      <c r="I19" s="29">
        <v>2.3199999999999998</v>
      </c>
      <c r="J19" s="12"/>
    </row>
    <row r="20" spans="2:10" x14ac:dyDescent="0.25">
      <c r="B20" s="11" t="s">
        <v>124</v>
      </c>
      <c r="C20" s="53" t="s">
        <v>125</v>
      </c>
      <c r="D20" s="50" t="s">
        <v>126</v>
      </c>
      <c r="E20" s="9"/>
      <c r="F20" s="9" t="s">
        <v>48</v>
      </c>
      <c r="G20" s="24">
        <v>13346966</v>
      </c>
      <c r="H20" s="29">
        <v>67061.83</v>
      </c>
      <c r="I20" s="29">
        <v>2.15</v>
      </c>
      <c r="J20" s="12"/>
    </row>
    <row r="21" spans="2:10" x14ac:dyDescent="0.25">
      <c r="B21" s="11" t="s">
        <v>49</v>
      </c>
      <c r="C21" s="53" t="s">
        <v>50</v>
      </c>
      <c r="D21" s="50" t="s">
        <v>51</v>
      </c>
      <c r="E21" s="9"/>
      <c r="F21" s="9" t="s">
        <v>40</v>
      </c>
      <c r="G21" s="24">
        <v>13000000</v>
      </c>
      <c r="H21" s="29">
        <v>66638</v>
      </c>
      <c r="I21" s="29">
        <v>2.13</v>
      </c>
      <c r="J21" s="12"/>
    </row>
    <row r="22" spans="2:10" x14ac:dyDescent="0.25">
      <c r="B22" s="11" t="s">
        <v>121</v>
      </c>
      <c r="C22" s="53" t="s">
        <v>122</v>
      </c>
      <c r="D22" s="50" t="s">
        <v>123</v>
      </c>
      <c r="E22" s="9"/>
      <c r="F22" s="9" t="s">
        <v>96</v>
      </c>
      <c r="G22" s="24">
        <v>297275</v>
      </c>
      <c r="H22" s="29">
        <v>62417.49</v>
      </c>
      <c r="I22" s="29">
        <v>2</v>
      </c>
      <c r="J22" s="12"/>
    </row>
    <row r="23" spans="2:10" x14ac:dyDescent="0.25">
      <c r="B23" s="11" t="s">
        <v>110</v>
      </c>
      <c r="C23" s="53" t="s">
        <v>111</v>
      </c>
      <c r="D23" s="50" t="s">
        <v>112</v>
      </c>
      <c r="E23" s="9"/>
      <c r="F23" s="9" t="s">
        <v>113</v>
      </c>
      <c r="G23" s="24">
        <v>4075526</v>
      </c>
      <c r="H23" s="29">
        <v>58858.75</v>
      </c>
      <c r="I23" s="29">
        <v>1.88</v>
      </c>
      <c r="J23" s="12"/>
    </row>
    <row r="24" spans="2:10" x14ac:dyDescent="0.25">
      <c r="B24" s="11" t="s">
        <v>246</v>
      </c>
      <c r="C24" s="53" t="s">
        <v>247</v>
      </c>
      <c r="D24" s="50" t="s">
        <v>248</v>
      </c>
      <c r="E24" s="9"/>
      <c r="F24" s="9" t="s">
        <v>81</v>
      </c>
      <c r="G24" s="24">
        <v>18102813</v>
      </c>
      <c r="H24" s="29">
        <v>57051.02</v>
      </c>
      <c r="I24" s="29">
        <v>1.83</v>
      </c>
      <c r="J24" s="12"/>
    </row>
    <row r="25" spans="2:10" x14ac:dyDescent="0.25">
      <c r="B25" s="11" t="s">
        <v>41</v>
      </c>
      <c r="C25" s="53" t="s">
        <v>42</v>
      </c>
      <c r="D25" s="50" t="s">
        <v>43</v>
      </c>
      <c r="E25" s="9"/>
      <c r="F25" s="9" t="s">
        <v>44</v>
      </c>
      <c r="G25" s="24">
        <v>3400000</v>
      </c>
      <c r="H25" s="29">
        <v>52739.1</v>
      </c>
      <c r="I25" s="29">
        <v>1.69</v>
      </c>
      <c r="J25" s="12"/>
    </row>
    <row r="26" spans="2:10" x14ac:dyDescent="0.25">
      <c r="B26" s="11" t="s">
        <v>214</v>
      </c>
      <c r="C26" s="53" t="s">
        <v>215</v>
      </c>
      <c r="D26" s="50" t="s">
        <v>216</v>
      </c>
      <c r="E26" s="9"/>
      <c r="F26" s="9" t="s">
        <v>217</v>
      </c>
      <c r="G26" s="24">
        <v>27000000</v>
      </c>
      <c r="H26" s="29">
        <v>52191</v>
      </c>
      <c r="I26" s="29">
        <v>1.67</v>
      </c>
      <c r="J26" s="12"/>
    </row>
    <row r="27" spans="2:10" x14ac:dyDescent="0.25">
      <c r="B27" s="11" t="s">
        <v>237</v>
      </c>
      <c r="C27" s="53" t="s">
        <v>238</v>
      </c>
      <c r="D27" s="50" t="s">
        <v>239</v>
      </c>
      <c r="E27" s="9"/>
      <c r="F27" s="9" t="s">
        <v>213</v>
      </c>
      <c r="G27" s="24">
        <v>77000</v>
      </c>
      <c r="H27" s="29">
        <v>48815.73</v>
      </c>
      <c r="I27" s="29">
        <v>1.56</v>
      </c>
      <c r="J27" s="12"/>
    </row>
    <row r="28" spans="2:10" x14ac:dyDescent="0.25">
      <c r="B28" s="11" t="s">
        <v>477</v>
      </c>
      <c r="C28" s="53" t="s">
        <v>478</v>
      </c>
      <c r="D28" s="50" t="s">
        <v>479</v>
      </c>
      <c r="E28" s="9"/>
      <c r="F28" s="9" t="s">
        <v>48</v>
      </c>
      <c r="G28" s="24">
        <v>2700000</v>
      </c>
      <c r="H28" s="29">
        <v>47877.75</v>
      </c>
      <c r="I28" s="29">
        <v>1.53</v>
      </c>
      <c r="J28" s="12"/>
    </row>
    <row r="29" spans="2:10" x14ac:dyDescent="0.25">
      <c r="B29" s="11" t="s">
        <v>144</v>
      </c>
      <c r="C29" s="53" t="s">
        <v>145</v>
      </c>
      <c r="D29" s="50" t="s">
        <v>146</v>
      </c>
      <c r="E29" s="9"/>
      <c r="F29" s="9" t="s">
        <v>100</v>
      </c>
      <c r="G29" s="24">
        <v>1955689</v>
      </c>
      <c r="H29" s="29">
        <v>47592.67</v>
      </c>
      <c r="I29" s="29">
        <v>1.52</v>
      </c>
      <c r="J29" s="12"/>
    </row>
    <row r="30" spans="2:10" x14ac:dyDescent="0.25">
      <c r="B30" s="11" t="s">
        <v>55</v>
      </c>
      <c r="C30" s="53" t="s">
        <v>56</v>
      </c>
      <c r="D30" s="50" t="s">
        <v>57</v>
      </c>
      <c r="E30" s="9"/>
      <c r="F30" s="9" t="s">
        <v>58</v>
      </c>
      <c r="G30" s="24">
        <v>2100000</v>
      </c>
      <c r="H30" s="29">
        <v>43118.25</v>
      </c>
      <c r="I30" s="29">
        <v>1.38</v>
      </c>
      <c r="J30" s="12"/>
    </row>
    <row r="31" spans="2:10" x14ac:dyDescent="0.25">
      <c r="B31" s="11" t="s">
        <v>480</v>
      </c>
      <c r="C31" s="53" t="s">
        <v>481</v>
      </c>
      <c r="D31" s="50" t="s">
        <v>482</v>
      </c>
      <c r="E31" s="9"/>
      <c r="F31" s="9" t="s">
        <v>113</v>
      </c>
      <c r="G31" s="24">
        <v>10994849</v>
      </c>
      <c r="H31" s="29">
        <v>42005.82</v>
      </c>
      <c r="I31" s="29">
        <v>1.34</v>
      </c>
      <c r="J31" s="12"/>
    </row>
    <row r="32" spans="2:10" x14ac:dyDescent="0.25">
      <c r="B32" s="11" t="s">
        <v>483</v>
      </c>
      <c r="C32" s="53" t="s">
        <v>484</v>
      </c>
      <c r="D32" s="50" t="s">
        <v>485</v>
      </c>
      <c r="E32" s="9"/>
      <c r="F32" s="9" t="s">
        <v>255</v>
      </c>
      <c r="G32" s="24">
        <v>3075788</v>
      </c>
      <c r="H32" s="29">
        <v>32540.3</v>
      </c>
      <c r="I32" s="29">
        <v>1.04</v>
      </c>
      <c r="J32" s="12"/>
    </row>
    <row r="33" spans="2:10" x14ac:dyDescent="0.25">
      <c r="B33" s="11" t="s">
        <v>403</v>
      </c>
      <c r="C33" s="53" t="s">
        <v>404</v>
      </c>
      <c r="D33" s="50" t="s">
        <v>405</v>
      </c>
      <c r="E33" s="9"/>
      <c r="F33" s="9" t="s">
        <v>81</v>
      </c>
      <c r="G33" s="24">
        <v>267036</v>
      </c>
      <c r="H33" s="29">
        <v>30442.240000000002</v>
      </c>
      <c r="I33" s="29">
        <v>0.97</v>
      </c>
      <c r="J33" s="12"/>
    </row>
    <row r="34" spans="2:10" x14ac:dyDescent="0.25">
      <c r="B34" s="11" t="s">
        <v>486</v>
      </c>
      <c r="C34" s="53" t="s">
        <v>487</v>
      </c>
      <c r="D34" s="50" t="s">
        <v>488</v>
      </c>
      <c r="E34" s="9"/>
      <c r="F34" s="9" t="s">
        <v>117</v>
      </c>
      <c r="G34" s="24">
        <v>1792212</v>
      </c>
      <c r="H34" s="29">
        <v>29468.45</v>
      </c>
      <c r="I34" s="29">
        <v>0.94</v>
      </c>
      <c r="J34" s="12"/>
    </row>
    <row r="35" spans="2:10" x14ac:dyDescent="0.25">
      <c r="B35" s="11" t="s">
        <v>489</v>
      </c>
      <c r="C35" s="53" t="s">
        <v>490</v>
      </c>
      <c r="D35" s="50" t="s">
        <v>491</v>
      </c>
      <c r="E35" s="9"/>
      <c r="F35" s="9" t="s">
        <v>58</v>
      </c>
      <c r="G35" s="24">
        <v>1100000</v>
      </c>
      <c r="H35" s="29">
        <v>28971.25</v>
      </c>
      <c r="I35" s="29">
        <v>0.93</v>
      </c>
      <c r="J35" s="12"/>
    </row>
    <row r="36" spans="2:10" x14ac:dyDescent="0.25">
      <c r="B36" s="11" t="s">
        <v>492</v>
      </c>
      <c r="C36" s="53" t="s">
        <v>493</v>
      </c>
      <c r="D36" s="50" t="s">
        <v>494</v>
      </c>
      <c r="E36" s="9"/>
      <c r="F36" s="9" t="s">
        <v>495</v>
      </c>
      <c r="G36" s="24">
        <v>130000</v>
      </c>
      <c r="H36" s="29">
        <v>28914.28</v>
      </c>
      <c r="I36" s="29">
        <v>0.93</v>
      </c>
      <c r="J36" s="12"/>
    </row>
    <row r="37" spans="2:10" x14ac:dyDescent="0.25">
      <c r="B37" s="11" t="s">
        <v>421</v>
      </c>
      <c r="C37" s="53" t="s">
        <v>422</v>
      </c>
      <c r="D37" s="50" t="s">
        <v>423</v>
      </c>
      <c r="E37" s="9"/>
      <c r="F37" s="9" t="s">
        <v>187</v>
      </c>
      <c r="G37" s="24">
        <v>7306962</v>
      </c>
      <c r="H37" s="29">
        <v>27609.360000000001</v>
      </c>
      <c r="I37" s="29">
        <v>0.88</v>
      </c>
      <c r="J37" s="12"/>
    </row>
    <row r="38" spans="2:10" x14ac:dyDescent="0.25">
      <c r="B38" s="11" t="s">
        <v>78</v>
      </c>
      <c r="C38" s="53" t="s">
        <v>79</v>
      </c>
      <c r="D38" s="50" t="s">
        <v>80</v>
      </c>
      <c r="E38" s="9"/>
      <c r="F38" s="9" t="s">
        <v>81</v>
      </c>
      <c r="G38" s="24">
        <v>1570000</v>
      </c>
      <c r="H38" s="29">
        <v>26786.560000000001</v>
      </c>
      <c r="I38" s="29">
        <v>0.86</v>
      </c>
      <c r="J38" s="12"/>
    </row>
    <row r="39" spans="2:10" x14ac:dyDescent="0.25">
      <c r="B39" s="11" t="s">
        <v>328</v>
      </c>
      <c r="C39" s="53" t="s">
        <v>329</v>
      </c>
      <c r="D39" s="50" t="s">
        <v>330</v>
      </c>
      <c r="E39" s="9"/>
      <c r="F39" s="9" t="s">
        <v>227</v>
      </c>
      <c r="G39" s="24">
        <v>49160455</v>
      </c>
      <c r="H39" s="29">
        <v>26202.52</v>
      </c>
      <c r="I39" s="29">
        <v>0.84</v>
      </c>
      <c r="J39" s="12"/>
    </row>
    <row r="40" spans="2:10" x14ac:dyDescent="0.25">
      <c r="B40" s="11" t="s">
        <v>150</v>
      </c>
      <c r="C40" s="53" t="s">
        <v>151</v>
      </c>
      <c r="D40" s="50" t="s">
        <v>152</v>
      </c>
      <c r="E40" s="9"/>
      <c r="F40" s="9" t="s">
        <v>153</v>
      </c>
      <c r="G40" s="24">
        <v>1262000</v>
      </c>
      <c r="H40" s="29">
        <v>25607.24</v>
      </c>
      <c r="I40" s="29">
        <v>0.82</v>
      </c>
      <c r="J40" s="12"/>
    </row>
    <row r="41" spans="2:10" x14ac:dyDescent="0.25">
      <c r="B41" s="11" t="s">
        <v>72</v>
      </c>
      <c r="C41" s="53" t="s">
        <v>73</v>
      </c>
      <c r="D41" s="50" t="s">
        <v>74</v>
      </c>
      <c r="E41" s="9"/>
      <c r="F41" s="9" t="s">
        <v>48</v>
      </c>
      <c r="G41" s="24">
        <v>1100000</v>
      </c>
      <c r="H41" s="29">
        <v>25269.75</v>
      </c>
      <c r="I41" s="29">
        <v>0.81</v>
      </c>
      <c r="J41" s="12"/>
    </row>
    <row r="42" spans="2:10" x14ac:dyDescent="0.25">
      <c r="B42" s="11" t="s">
        <v>204</v>
      </c>
      <c r="C42" s="53" t="s">
        <v>205</v>
      </c>
      <c r="D42" s="50" t="s">
        <v>206</v>
      </c>
      <c r="E42" s="9"/>
      <c r="F42" s="9" t="s">
        <v>187</v>
      </c>
      <c r="G42" s="24">
        <v>40000000</v>
      </c>
      <c r="H42" s="29">
        <v>25220</v>
      </c>
      <c r="I42" s="29">
        <v>0.81</v>
      </c>
      <c r="J42" s="12"/>
    </row>
    <row r="43" spans="2:10" x14ac:dyDescent="0.25">
      <c r="B43" s="11" t="s">
        <v>388</v>
      </c>
      <c r="C43" s="53" t="s">
        <v>389</v>
      </c>
      <c r="D43" s="50" t="s">
        <v>390</v>
      </c>
      <c r="E43" s="9"/>
      <c r="F43" s="9" t="s">
        <v>213</v>
      </c>
      <c r="G43" s="24">
        <v>16633915</v>
      </c>
      <c r="H43" s="29">
        <v>21549.24</v>
      </c>
      <c r="I43" s="29">
        <v>0.69</v>
      </c>
      <c r="J43" s="12"/>
    </row>
    <row r="44" spans="2:10" x14ac:dyDescent="0.25">
      <c r="B44" s="11" t="s">
        <v>439</v>
      </c>
      <c r="C44" s="53" t="s">
        <v>440</v>
      </c>
      <c r="D44" s="50" t="s">
        <v>441</v>
      </c>
      <c r="E44" s="9"/>
      <c r="F44" s="9" t="s">
        <v>255</v>
      </c>
      <c r="G44" s="24">
        <v>1442587</v>
      </c>
      <c r="H44" s="29">
        <v>20814.37</v>
      </c>
      <c r="I44" s="29">
        <v>0.67</v>
      </c>
      <c r="J44" s="12"/>
    </row>
    <row r="45" spans="2:10" x14ac:dyDescent="0.25">
      <c r="B45" s="11" t="s">
        <v>496</v>
      </c>
      <c r="C45" s="53" t="s">
        <v>497</v>
      </c>
      <c r="D45" s="50" t="s">
        <v>498</v>
      </c>
      <c r="E45" s="9"/>
      <c r="F45" s="9" t="s">
        <v>48</v>
      </c>
      <c r="G45" s="24">
        <v>575941</v>
      </c>
      <c r="H45" s="29">
        <v>20528.55</v>
      </c>
      <c r="I45" s="29">
        <v>0.66</v>
      </c>
      <c r="J45" s="12"/>
    </row>
    <row r="46" spans="2:10" x14ac:dyDescent="0.25">
      <c r="B46" s="11" t="s">
        <v>499</v>
      </c>
      <c r="C46" s="53" t="s">
        <v>500</v>
      </c>
      <c r="D46" s="50" t="s">
        <v>501</v>
      </c>
      <c r="E46" s="9"/>
      <c r="F46" s="9" t="s">
        <v>113</v>
      </c>
      <c r="G46" s="24">
        <v>5537077</v>
      </c>
      <c r="H46" s="29">
        <v>17804.47</v>
      </c>
      <c r="I46" s="29">
        <v>0.56999999999999995</v>
      </c>
      <c r="J46" s="12"/>
    </row>
    <row r="47" spans="2:10" x14ac:dyDescent="0.25">
      <c r="B47" s="11" t="s">
        <v>287</v>
      </c>
      <c r="C47" s="53" t="s">
        <v>288</v>
      </c>
      <c r="D47" s="50" t="s">
        <v>289</v>
      </c>
      <c r="E47" s="9"/>
      <c r="F47" s="9" t="s">
        <v>217</v>
      </c>
      <c r="G47" s="24">
        <v>67371504</v>
      </c>
      <c r="H47" s="29">
        <v>16640.759999999998</v>
      </c>
      <c r="I47" s="29">
        <v>0.53</v>
      </c>
      <c r="J47" s="12"/>
    </row>
    <row r="48" spans="2:10" x14ac:dyDescent="0.25">
      <c r="B48" s="11" t="s">
        <v>502</v>
      </c>
      <c r="C48" s="53" t="s">
        <v>503</v>
      </c>
      <c r="D48" s="50" t="s">
        <v>504</v>
      </c>
      <c r="E48" s="9"/>
      <c r="F48" s="9" t="s">
        <v>187</v>
      </c>
      <c r="G48" s="24">
        <v>4199834</v>
      </c>
      <c r="H48" s="29">
        <v>14907.31</v>
      </c>
      <c r="I48" s="29">
        <v>0.48</v>
      </c>
      <c r="J48" s="12"/>
    </row>
    <row r="49" spans="2:10" x14ac:dyDescent="0.25">
      <c r="B49" s="11" t="s">
        <v>198</v>
      </c>
      <c r="C49" s="53" t="s">
        <v>199</v>
      </c>
      <c r="D49" s="50" t="s">
        <v>200</v>
      </c>
      <c r="E49" s="9"/>
      <c r="F49" s="9" t="s">
        <v>92</v>
      </c>
      <c r="G49" s="24">
        <v>2386686</v>
      </c>
      <c r="H49" s="29">
        <v>13980.01</v>
      </c>
      <c r="I49" s="29">
        <v>0.45</v>
      </c>
      <c r="J49" s="12"/>
    </row>
    <row r="50" spans="2:10" x14ac:dyDescent="0.25">
      <c r="B50" s="11" t="s">
        <v>505</v>
      </c>
      <c r="C50" s="53" t="s">
        <v>506</v>
      </c>
      <c r="D50" s="50" t="s">
        <v>507</v>
      </c>
      <c r="E50" s="9"/>
      <c r="F50" s="9" t="s">
        <v>96</v>
      </c>
      <c r="G50" s="24">
        <v>1260962</v>
      </c>
      <c r="H50" s="29">
        <v>10096.52</v>
      </c>
      <c r="I50" s="29">
        <v>0.32</v>
      </c>
      <c r="J50" s="12"/>
    </row>
    <row r="51" spans="2:10" x14ac:dyDescent="0.25">
      <c r="B51" s="11" t="s">
        <v>508</v>
      </c>
      <c r="C51" s="53" t="s">
        <v>509</v>
      </c>
      <c r="D51" s="50" t="s">
        <v>510</v>
      </c>
      <c r="E51" s="9"/>
      <c r="F51" s="9" t="s">
        <v>96</v>
      </c>
      <c r="G51" s="24">
        <v>10943385</v>
      </c>
      <c r="H51" s="29">
        <v>10078.86</v>
      </c>
      <c r="I51" s="29">
        <v>0.32</v>
      </c>
      <c r="J51" s="12"/>
    </row>
    <row r="52" spans="2:10" x14ac:dyDescent="0.25">
      <c r="B52" s="11" t="s">
        <v>511</v>
      </c>
      <c r="C52" s="53" t="s">
        <v>512</v>
      </c>
      <c r="D52" s="50" t="s">
        <v>513</v>
      </c>
      <c r="E52" s="9"/>
      <c r="F52" s="9" t="s">
        <v>58</v>
      </c>
      <c r="G52" s="24">
        <v>1681501</v>
      </c>
      <c r="H52" s="29">
        <v>8922.89</v>
      </c>
      <c r="I52" s="29">
        <v>0.28999999999999998</v>
      </c>
      <c r="J52" s="12"/>
    </row>
    <row r="53" spans="2:10" x14ac:dyDescent="0.25">
      <c r="B53" s="11" t="s">
        <v>514</v>
      </c>
      <c r="C53" s="53" t="s">
        <v>515</v>
      </c>
      <c r="D53" s="50" t="s">
        <v>516</v>
      </c>
      <c r="E53" s="9"/>
      <c r="F53" s="9" t="s">
        <v>113</v>
      </c>
      <c r="G53" s="24">
        <v>8934360</v>
      </c>
      <c r="H53" s="29">
        <v>8331.2900000000009</v>
      </c>
      <c r="I53" s="29">
        <v>0.27</v>
      </c>
      <c r="J53" s="12"/>
    </row>
    <row r="54" spans="2:10" x14ac:dyDescent="0.25">
      <c r="B54" s="11" t="s">
        <v>114</v>
      </c>
      <c r="C54" s="53" t="s">
        <v>115</v>
      </c>
      <c r="D54" s="50" t="s">
        <v>116</v>
      </c>
      <c r="E54" s="9"/>
      <c r="F54" s="9" t="s">
        <v>117</v>
      </c>
      <c r="G54" s="24">
        <v>1449290</v>
      </c>
      <c r="H54" s="29">
        <v>7858.78</v>
      </c>
      <c r="I54" s="29">
        <v>0.25</v>
      </c>
      <c r="J54" s="12"/>
    </row>
    <row r="55" spans="2:10" x14ac:dyDescent="0.25">
      <c r="B55" s="11" t="s">
        <v>517</v>
      </c>
      <c r="C55" s="53" t="s">
        <v>518</v>
      </c>
      <c r="D55" s="50" t="s">
        <v>519</v>
      </c>
      <c r="E55" s="9"/>
      <c r="F55" s="9" t="s">
        <v>213</v>
      </c>
      <c r="G55" s="24">
        <v>327410</v>
      </c>
      <c r="H55" s="29">
        <v>6800.47</v>
      </c>
      <c r="I55" s="29">
        <v>0.22</v>
      </c>
      <c r="J55" s="12"/>
    </row>
    <row r="56" spans="2:10" x14ac:dyDescent="0.25">
      <c r="B56" s="11" t="s">
        <v>520</v>
      </c>
      <c r="C56" s="53" t="s">
        <v>521</v>
      </c>
      <c r="D56" s="50" t="s">
        <v>522</v>
      </c>
      <c r="E56" s="9"/>
      <c r="F56" s="9" t="s">
        <v>48</v>
      </c>
      <c r="G56" s="24">
        <v>3300000</v>
      </c>
      <c r="H56" s="29">
        <v>6309.6</v>
      </c>
      <c r="I56" s="29">
        <v>0.2</v>
      </c>
      <c r="J56" s="12"/>
    </row>
    <row r="57" spans="2:10" x14ac:dyDescent="0.25">
      <c r="B57" s="11" t="s">
        <v>472</v>
      </c>
      <c r="C57" s="53" t="s">
        <v>473</v>
      </c>
      <c r="D57" s="50" t="s">
        <v>474</v>
      </c>
      <c r="E57" s="9"/>
      <c r="F57" s="9" t="s">
        <v>48</v>
      </c>
      <c r="G57" s="24">
        <v>1265000</v>
      </c>
      <c r="H57" s="29">
        <v>843.12</v>
      </c>
      <c r="I57" s="29">
        <v>0.03</v>
      </c>
      <c r="J57" s="12"/>
    </row>
    <row r="58" spans="2:10" x14ac:dyDescent="0.25">
      <c r="C58" s="56" t="s">
        <v>161</v>
      </c>
      <c r="D58" s="50"/>
      <c r="E58" s="9"/>
      <c r="F58" s="9"/>
      <c r="G58" s="24"/>
      <c r="H58" s="30">
        <v>2340391.2799999998</v>
      </c>
      <c r="I58" s="30">
        <v>74.89</v>
      </c>
      <c r="J58" s="12"/>
    </row>
    <row r="59" spans="2:10" x14ac:dyDescent="0.25">
      <c r="C59" s="53"/>
      <c r="D59" s="50"/>
      <c r="E59" s="9"/>
      <c r="F59" s="9"/>
      <c r="G59" s="24"/>
      <c r="H59" s="29"/>
      <c r="I59" s="29"/>
      <c r="J59" s="12"/>
    </row>
    <row r="60" spans="2:10" x14ac:dyDescent="0.25">
      <c r="C60" s="55" t="s">
        <v>3</v>
      </c>
      <c r="D60" s="50"/>
      <c r="E60" s="9"/>
      <c r="F60" s="9"/>
      <c r="G60" s="24"/>
      <c r="H60" s="29"/>
      <c r="I60" s="29"/>
      <c r="J60" s="12"/>
    </row>
    <row r="61" spans="2:10" x14ac:dyDescent="0.25">
      <c r="B61" s="11" t="s">
        <v>523</v>
      </c>
      <c r="C61" s="53" t="s">
        <v>524</v>
      </c>
      <c r="D61" s="50" t="s">
        <v>525</v>
      </c>
      <c r="E61" s="9"/>
      <c r="F61" s="9" t="s">
        <v>213</v>
      </c>
      <c r="G61" s="24">
        <v>4700</v>
      </c>
      <c r="H61" s="59">
        <v>0</v>
      </c>
      <c r="I61" s="29" t="s">
        <v>3688</v>
      </c>
      <c r="J61" s="12" t="s">
        <v>3691</v>
      </c>
    </row>
    <row r="62" spans="2:10" x14ac:dyDescent="0.25">
      <c r="B62" s="11" t="s">
        <v>165</v>
      </c>
      <c r="C62" s="53" t="s">
        <v>166</v>
      </c>
      <c r="D62" s="50" t="s">
        <v>167</v>
      </c>
      <c r="E62" s="9"/>
      <c r="F62" s="9" t="s">
        <v>58</v>
      </c>
      <c r="G62" s="24">
        <v>80000</v>
      </c>
      <c r="H62" s="59">
        <v>0</v>
      </c>
      <c r="I62" s="29" t="s">
        <v>3688</v>
      </c>
      <c r="J62" s="12" t="s">
        <v>3691</v>
      </c>
    </row>
    <row r="63" spans="2:10" x14ac:dyDescent="0.25">
      <c r="C63" s="56" t="s">
        <v>161</v>
      </c>
      <c r="D63" s="50"/>
      <c r="E63" s="9"/>
      <c r="F63" s="9"/>
      <c r="G63" s="24"/>
      <c r="H63" s="63">
        <v>0</v>
      </c>
      <c r="I63" s="30" t="s">
        <v>3688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4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5</v>
      </c>
      <c r="D67" s="50"/>
      <c r="E67" s="9"/>
      <c r="F67" s="9"/>
      <c r="G67" s="24"/>
      <c r="H67" s="29"/>
      <c r="I67" s="29"/>
      <c r="J67" s="12"/>
    </row>
    <row r="68" spans="1:10" x14ac:dyDescent="0.25">
      <c r="C68" s="55" t="s">
        <v>6</v>
      </c>
      <c r="D68" s="50"/>
      <c r="E68" s="9"/>
      <c r="F68" s="9"/>
      <c r="G68" s="24"/>
      <c r="H68" s="29"/>
      <c r="I68" s="29"/>
      <c r="J68" s="12"/>
    </row>
    <row r="69" spans="1:10" x14ac:dyDescent="0.25">
      <c r="B69" s="11" t="s">
        <v>526</v>
      </c>
      <c r="C69" s="53" t="s">
        <v>527</v>
      </c>
      <c r="D69" s="50" t="s">
        <v>528</v>
      </c>
      <c r="E69" s="9" t="s">
        <v>529</v>
      </c>
      <c r="F69" s="9" t="s">
        <v>217</v>
      </c>
      <c r="G69" s="24">
        <v>3700</v>
      </c>
      <c r="H69" s="29">
        <v>37404.78</v>
      </c>
      <c r="I69" s="29">
        <v>1.2</v>
      </c>
      <c r="J69" s="12" t="s">
        <v>530</v>
      </c>
    </row>
    <row r="70" spans="1:10" x14ac:dyDescent="0.25">
      <c r="B70" s="11" t="s">
        <v>531</v>
      </c>
      <c r="C70" s="53" t="s">
        <v>50</v>
      </c>
      <c r="D70" s="50" t="s">
        <v>532</v>
      </c>
      <c r="E70" s="9" t="s">
        <v>533</v>
      </c>
      <c r="F70" s="9" t="s">
        <v>40</v>
      </c>
      <c r="G70" s="24">
        <v>3470</v>
      </c>
      <c r="H70" s="29">
        <v>35534.78</v>
      </c>
      <c r="I70" s="29">
        <v>1.1399999999999999</v>
      </c>
      <c r="J70" s="12" t="s">
        <v>530</v>
      </c>
    </row>
    <row r="71" spans="1:10" x14ac:dyDescent="0.25">
      <c r="B71" s="11" t="s">
        <v>534</v>
      </c>
      <c r="C71" s="53" t="s">
        <v>535</v>
      </c>
      <c r="D71" s="50" t="s">
        <v>536</v>
      </c>
      <c r="E71" s="9" t="s">
        <v>537</v>
      </c>
      <c r="F71" s="9" t="s">
        <v>40</v>
      </c>
      <c r="G71" s="24">
        <v>2860</v>
      </c>
      <c r="H71" s="29">
        <v>28353.07</v>
      </c>
      <c r="I71" s="29">
        <v>0.91</v>
      </c>
      <c r="J71" s="12" t="s">
        <v>530</v>
      </c>
    </row>
    <row r="72" spans="1:10" x14ac:dyDescent="0.25">
      <c r="B72" s="11" t="s">
        <v>538</v>
      </c>
      <c r="C72" s="53" t="s">
        <v>208</v>
      </c>
      <c r="D72" s="50" t="s">
        <v>539</v>
      </c>
      <c r="E72" s="9" t="s">
        <v>540</v>
      </c>
      <c r="F72" s="9" t="s">
        <v>48</v>
      </c>
      <c r="G72" s="24">
        <v>2679700</v>
      </c>
      <c r="H72" s="29">
        <v>26850.73</v>
      </c>
      <c r="I72" s="29">
        <v>0.86</v>
      </c>
      <c r="J72" s="12" t="s">
        <v>530</v>
      </c>
    </row>
    <row r="73" spans="1:10" x14ac:dyDescent="0.25">
      <c r="B73" s="11" t="s">
        <v>541</v>
      </c>
      <c r="C73" s="53" t="s">
        <v>542</v>
      </c>
      <c r="D73" s="50" t="s">
        <v>543</v>
      </c>
      <c r="E73" s="9" t="s">
        <v>544</v>
      </c>
      <c r="F73" s="9" t="s">
        <v>217</v>
      </c>
      <c r="G73" s="24">
        <v>2530</v>
      </c>
      <c r="H73" s="29">
        <v>25410.84</v>
      </c>
      <c r="I73" s="29">
        <v>0.81</v>
      </c>
      <c r="J73" s="12" t="s">
        <v>530</v>
      </c>
    </row>
    <row r="74" spans="1:10" x14ac:dyDescent="0.25">
      <c r="B74" s="11" t="s">
        <v>545</v>
      </c>
      <c r="C74" s="53" t="s">
        <v>38</v>
      </c>
      <c r="D74" s="50" t="s">
        <v>546</v>
      </c>
      <c r="E74" s="9" t="s">
        <v>547</v>
      </c>
      <c r="F74" s="9" t="s">
        <v>40</v>
      </c>
      <c r="G74" s="24">
        <v>2250</v>
      </c>
      <c r="H74" s="29">
        <v>23965.22</v>
      </c>
      <c r="I74" s="29">
        <v>0.77</v>
      </c>
      <c r="J74" s="12" t="s">
        <v>530</v>
      </c>
    </row>
    <row r="75" spans="1:10" x14ac:dyDescent="0.25">
      <c r="B75" s="11" t="s">
        <v>548</v>
      </c>
      <c r="C75" s="53" t="s">
        <v>549</v>
      </c>
      <c r="D75" s="50" t="s">
        <v>550</v>
      </c>
      <c r="E75" s="9" t="s">
        <v>551</v>
      </c>
      <c r="F75" s="9" t="s">
        <v>48</v>
      </c>
      <c r="G75" s="24">
        <v>1750</v>
      </c>
      <c r="H75" s="29">
        <v>17856.77</v>
      </c>
      <c r="I75" s="29">
        <v>0.56999999999999995</v>
      </c>
      <c r="J75" s="12" t="s">
        <v>530</v>
      </c>
    </row>
    <row r="76" spans="1:10" x14ac:dyDescent="0.25">
      <c r="B76" s="11" t="s">
        <v>552</v>
      </c>
      <c r="C76" s="53" t="s">
        <v>553</v>
      </c>
      <c r="D76" s="50" t="s">
        <v>554</v>
      </c>
      <c r="E76" s="9" t="s">
        <v>547</v>
      </c>
      <c r="F76" s="9" t="s">
        <v>48</v>
      </c>
      <c r="G76" s="24">
        <v>1700</v>
      </c>
      <c r="H76" s="29">
        <v>17831.52</v>
      </c>
      <c r="I76" s="29">
        <v>0.56999999999999995</v>
      </c>
      <c r="J76" s="12"/>
    </row>
    <row r="77" spans="1:10" x14ac:dyDescent="0.25">
      <c r="B77" s="11" t="s">
        <v>555</v>
      </c>
      <c r="C77" s="53" t="s">
        <v>556</v>
      </c>
      <c r="D77" s="50" t="s">
        <v>557</v>
      </c>
      <c r="E77" s="9" t="s">
        <v>529</v>
      </c>
      <c r="F77" s="9" t="s">
        <v>217</v>
      </c>
      <c r="G77" s="24">
        <v>1785</v>
      </c>
      <c r="H77" s="29">
        <v>17810.3</v>
      </c>
      <c r="I77" s="29">
        <v>0.56999999999999995</v>
      </c>
      <c r="J77" s="12" t="s">
        <v>530</v>
      </c>
    </row>
    <row r="78" spans="1:10" x14ac:dyDescent="0.25">
      <c r="B78" s="11" t="s">
        <v>558</v>
      </c>
      <c r="C78" s="53" t="s">
        <v>73</v>
      </c>
      <c r="D78" s="50" t="s">
        <v>559</v>
      </c>
      <c r="E78" s="9" t="s">
        <v>547</v>
      </c>
      <c r="F78" s="9" t="s">
        <v>48</v>
      </c>
      <c r="G78" s="24">
        <v>1750</v>
      </c>
      <c r="H78" s="29">
        <v>17618.98</v>
      </c>
      <c r="I78" s="29">
        <v>0.56000000000000005</v>
      </c>
      <c r="J78" s="12"/>
    </row>
    <row r="79" spans="1:10" x14ac:dyDescent="0.25">
      <c r="B79" s="11" t="s">
        <v>560</v>
      </c>
      <c r="C79" s="53" t="s">
        <v>70</v>
      </c>
      <c r="D79" s="50" t="s">
        <v>561</v>
      </c>
      <c r="E79" s="9" t="s">
        <v>562</v>
      </c>
      <c r="F79" s="9" t="s">
        <v>40</v>
      </c>
      <c r="G79" s="24">
        <v>1500</v>
      </c>
      <c r="H79" s="29">
        <v>15252.47</v>
      </c>
      <c r="I79" s="29">
        <v>0.49</v>
      </c>
      <c r="J79" s="12"/>
    </row>
    <row r="80" spans="1:10" x14ac:dyDescent="0.25">
      <c r="B80" s="11" t="s">
        <v>563</v>
      </c>
      <c r="C80" s="53" t="s">
        <v>564</v>
      </c>
      <c r="D80" s="50" t="s">
        <v>565</v>
      </c>
      <c r="E80" s="9" t="s">
        <v>566</v>
      </c>
      <c r="F80" s="9" t="s">
        <v>217</v>
      </c>
      <c r="G80" s="24">
        <v>1500</v>
      </c>
      <c r="H80" s="29">
        <v>15077.57</v>
      </c>
      <c r="I80" s="29">
        <v>0.48</v>
      </c>
      <c r="J80" s="12" t="s">
        <v>530</v>
      </c>
    </row>
    <row r="81" spans="2:10" x14ac:dyDescent="0.25">
      <c r="B81" s="11" t="s">
        <v>567</v>
      </c>
      <c r="C81" s="53" t="s">
        <v>568</v>
      </c>
      <c r="D81" s="50" t="s">
        <v>569</v>
      </c>
      <c r="E81" s="9" t="s">
        <v>547</v>
      </c>
      <c r="F81" s="9" t="s">
        <v>48</v>
      </c>
      <c r="G81" s="24">
        <v>1500</v>
      </c>
      <c r="H81" s="29">
        <v>14978.75</v>
      </c>
      <c r="I81" s="29">
        <v>0.48</v>
      </c>
      <c r="J81" s="12" t="s">
        <v>530</v>
      </c>
    </row>
    <row r="82" spans="2:10" x14ac:dyDescent="0.25">
      <c r="B82" s="11" t="s">
        <v>570</v>
      </c>
      <c r="C82" s="53" t="s">
        <v>571</v>
      </c>
      <c r="D82" s="50" t="s">
        <v>572</v>
      </c>
      <c r="E82" s="9" t="s">
        <v>547</v>
      </c>
      <c r="F82" s="9" t="s">
        <v>48</v>
      </c>
      <c r="G82" s="24">
        <v>1350</v>
      </c>
      <c r="H82" s="29">
        <v>14371.74</v>
      </c>
      <c r="I82" s="29">
        <v>0.46</v>
      </c>
      <c r="J82" s="12" t="s">
        <v>530</v>
      </c>
    </row>
    <row r="83" spans="2:10" x14ac:dyDescent="0.25">
      <c r="B83" s="11" t="s">
        <v>573</v>
      </c>
      <c r="C83" s="53" t="s">
        <v>571</v>
      </c>
      <c r="D83" s="50" t="s">
        <v>574</v>
      </c>
      <c r="E83" s="9" t="s">
        <v>547</v>
      </c>
      <c r="F83" s="9" t="s">
        <v>48</v>
      </c>
      <c r="G83" s="24">
        <v>1250</v>
      </c>
      <c r="H83" s="29">
        <v>12838.13</v>
      </c>
      <c r="I83" s="29">
        <v>0.41</v>
      </c>
      <c r="J83" s="12" t="s">
        <v>530</v>
      </c>
    </row>
    <row r="84" spans="2:10" x14ac:dyDescent="0.25">
      <c r="B84" s="11" t="s">
        <v>575</v>
      </c>
      <c r="C84" s="53" t="s">
        <v>576</v>
      </c>
      <c r="D84" s="50" t="s">
        <v>577</v>
      </c>
      <c r="E84" s="9" t="s">
        <v>540</v>
      </c>
      <c r="F84" s="9" t="s">
        <v>48</v>
      </c>
      <c r="G84" s="24">
        <v>1250</v>
      </c>
      <c r="H84" s="29">
        <v>12316.95</v>
      </c>
      <c r="I84" s="29">
        <v>0.39</v>
      </c>
      <c r="J84" s="12" t="s">
        <v>530</v>
      </c>
    </row>
    <row r="85" spans="2:10" x14ac:dyDescent="0.25">
      <c r="B85" s="11" t="s">
        <v>578</v>
      </c>
      <c r="C85" s="53" t="s">
        <v>579</v>
      </c>
      <c r="D85" s="50" t="s">
        <v>580</v>
      </c>
      <c r="E85" s="9" t="s">
        <v>547</v>
      </c>
      <c r="F85" s="9" t="s">
        <v>48</v>
      </c>
      <c r="G85" s="24">
        <v>1100</v>
      </c>
      <c r="H85" s="29">
        <v>11391.01</v>
      </c>
      <c r="I85" s="29">
        <v>0.36</v>
      </c>
      <c r="J85" s="12" t="s">
        <v>530</v>
      </c>
    </row>
    <row r="86" spans="2:10" x14ac:dyDescent="0.25">
      <c r="B86" s="11" t="s">
        <v>581</v>
      </c>
      <c r="C86" s="53" t="s">
        <v>535</v>
      </c>
      <c r="D86" s="50" t="s">
        <v>582</v>
      </c>
      <c r="E86" s="9" t="s">
        <v>537</v>
      </c>
      <c r="F86" s="9" t="s">
        <v>40</v>
      </c>
      <c r="G86" s="24">
        <v>1050</v>
      </c>
      <c r="H86" s="29">
        <v>10735.66</v>
      </c>
      <c r="I86" s="29">
        <v>0.34</v>
      </c>
      <c r="J86" s="12" t="s">
        <v>530</v>
      </c>
    </row>
    <row r="87" spans="2:10" x14ac:dyDescent="0.25">
      <c r="B87" s="11" t="s">
        <v>583</v>
      </c>
      <c r="C87" s="53" t="s">
        <v>584</v>
      </c>
      <c r="D87" s="50" t="s">
        <v>585</v>
      </c>
      <c r="E87" s="9" t="s">
        <v>547</v>
      </c>
      <c r="F87" s="9" t="s">
        <v>259</v>
      </c>
      <c r="G87" s="24">
        <v>1000</v>
      </c>
      <c r="H87" s="29">
        <v>10614.51</v>
      </c>
      <c r="I87" s="29">
        <v>0.34</v>
      </c>
      <c r="J87" s="12" t="s">
        <v>530</v>
      </c>
    </row>
    <row r="88" spans="2:10" x14ac:dyDescent="0.25">
      <c r="B88" s="11" t="s">
        <v>586</v>
      </c>
      <c r="C88" s="53" t="s">
        <v>579</v>
      </c>
      <c r="D88" s="50" t="s">
        <v>587</v>
      </c>
      <c r="E88" s="9" t="s">
        <v>547</v>
      </c>
      <c r="F88" s="9" t="s">
        <v>48</v>
      </c>
      <c r="G88" s="24">
        <v>1000</v>
      </c>
      <c r="H88" s="29">
        <v>10375.549999999999</v>
      </c>
      <c r="I88" s="29">
        <v>0.33</v>
      </c>
      <c r="J88" s="12" t="s">
        <v>530</v>
      </c>
    </row>
    <row r="89" spans="2:10" x14ac:dyDescent="0.25">
      <c r="B89" s="11" t="s">
        <v>588</v>
      </c>
      <c r="C89" s="53" t="s">
        <v>589</v>
      </c>
      <c r="D89" s="50" t="s">
        <v>590</v>
      </c>
      <c r="E89" s="9" t="s">
        <v>533</v>
      </c>
      <c r="F89" s="9" t="s">
        <v>48</v>
      </c>
      <c r="G89" s="24">
        <v>1000</v>
      </c>
      <c r="H89" s="29">
        <v>10332.200000000001</v>
      </c>
      <c r="I89" s="29">
        <v>0.33</v>
      </c>
      <c r="J89" s="12" t="s">
        <v>530</v>
      </c>
    </row>
    <row r="90" spans="2:10" x14ac:dyDescent="0.25">
      <c r="B90" s="11" t="s">
        <v>591</v>
      </c>
      <c r="C90" s="53" t="s">
        <v>592</v>
      </c>
      <c r="D90" s="50" t="s">
        <v>593</v>
      </c>
      <c r="E90" s="9" t="s">
        <v>547</v>
      </c>
      <c r="F90" s="9" t="s">
        <v>48</v>
      </c>
      <c r="G90" s="24">
        <v>1000</v>
      </c>
      <c r="H90" s="29">
        <v>10295.98</v>
      </c>
      <c r="I90" s="29">
        <v>0.33</v>
      </c>
      <c r="J90" s="12" t="s">
        <v>530</v>
      </c>
    </row>
    <row r="91" spans="2:10" x14ac:dyDescent="0.25">
      <c r="B91" s="11" t="s">
        <v>594</v>
      </c>
      <c r="C91" s="53" t="s">
        <v>70</v>
      </c>
      <c r="D91" s="50" t="s">
        <v>595</v>
      </c>
      <c r="E91" s="9" t="s">
        <v>547</v>
      </c>
      <c r="F91" s="9" t="s">
        <v>40</v>
      </c>
      <c r="G91" s="24">
        <v>950</v>
      </c>
      <c r="H91" s="29">
        <v>10180.01</v>
      </c>
      <c r="I91" s="29">
        <v>0.33</v>
      </c>
      <c r="J91" s="12" t="s">
        <v>530</v>
      </c>
    </row>
    <row r="92" spans="2:10" x14ac:dyDescent="0.25">
      <c r="B92" s="11" t="s">
        <v>596</v>
      </c>
      <c r="C92" s="53" t="s">
        <v>597</v>
      </c>
      <c r="D92" s="50" t="s">
        <v>598</v>
      </c>
      <c r="E92" s="9" t="s">
        <v>599</v>
      </c>
      <c r="F92" s="9" t="s">
        <v>113</v>
      </c>
      <c r="G92" s="24">
        <v>950</v>
      </c>
      <c r="H92" s="29">
        <v>10051.42</v>
      </c>
      <c r="I92" s="29">
        <v>0.32</v>
      </c>
      <c r="J92" s="12" t="s">
        <v>530</v>
      </c>
    </row>
    <row r="93" spans="2:10" x14ac:dyDescent="0.25">
      <c r="B93" s="11" t="s">
        <v>600</v>
      </c>
      <c r="C93" s="53" t="s">
        <v>592</v>
      </c>
      <c r="D93" s="50" t="s">
        <v>601</v>
      </c>
      <c r="E93" s="9" t="s">
        <v>547</v>
      </c>
      <c r="F93" s="9" t="s">
        <v>48</v>
      </c>
      <c r="G93" s="24">
        <v>900</v>
      </c>
      <c r="H93" s="29">
        <v>9483.7999999999993</v>
      </c>
      <c r="I93" s="29">
        <v>0.3</v>
      </c>
      <c r="J93" s="12" t="s">
        <v>530</v>
      </c>
    </row>
    <row r="94" spans="2:10" x14ac:dyDescent="0.25">
      <c r="B94" s="11" t="s">
        <v>602</v>
      </c>
      <c r="C94" s="53" t="s">
        <v>597</v>
      </c>
      <c r="D94" s="50" t="s">
        <v>603</v>
      </c>
      <c r="E94" s="9" t="s">
        <v>599</v>
      </c>
      <c r="F94" s="9" t="s">
        <v>113</v>
      </c>
      <c r="G94" s="24">
        <v>820</v>
      </c>
      <c r="H94" s="29">
        <v>8700.59</v>
      </c>
      <c r="I94" s="29">
        <v>0.28000000000000003</v>
      </c>
      <c r="J94" s="12" t="s">
        <v>530</v>
      </c>
    </row>
    <row r="95" spans="2:10" x14ac:dyDescent="0.25">
      <c r="B95" s="11" t="s">
        <v>604</v>
      </c>
      <c r="C95" s="53" t="s">
        <v>568</v>
      </c>
      <c r="D95" s="50" t="s">
        <v>605</v>
      </c>
      <c r="E95" s="9" t="s">
        <v>547</v>
      </c>
      <c r="F95" s="9" t="s">
        <v>48</v>
      </c>
      <c r="G95" s="24">
        <v>820</v>
      </c>
      <c r="H95" s="29">
        <v>8236.06</v>
      </c>
      <c r="I95" s="29">
        <v>0.26</v>
      </c>
      <c r="J95" s="12" t="s">
        <v>530</v>
      </c>
    </row>
    <row r="96" spans="2:10" x14ac:dyDescent="0.25">
      <c r="B96" s="11" t="s">
        <v>606</v>
      </c>
      <c r="C96" s="53" t="s">
        <v>571</v>
      </c>
      <c r="D96" s="50" t="s">
        <v>607</v>
      </c>
      <c r="E96" s="9" t="s">
        <v>547</v>
      </c>
      <c r="F96" s="9" t="s">
        <v>48</v>
      </c>
      <c r="G96" s="24">
        <v>800</v>
      </c>
      <c r="H96" s="29">
        <v>8100.7</v>
      </c>
      <c r="I96" s="29">
        <v>0.26</v>
      </c>
      <c r="J96" s="12"/>
    </row>
    <row r="97" spans="2:10" x14ac:dyDescent="0.25">
      <c r="B97" s="11" t="s">
        <v>608</v>
      </c>
      <c r="C97" s="53" t="s">
        <v>609</v>
      </c>
      <c r="D97" s="50" t="s">
        <v>610</v>
      </c>
      <c r="E97" s="9" t="s">
        <v>562</v>
      </c>
      <c r="F97" s="9" t="s">
        <v>40</v>
      </c>
      <c r="G97" s="24">
        <v>700</v>
      </c>
      <c r="H97" s="29">
        <v>7017.97</v>
      </c>
      <c r="I97" s="29">
        <v>0.22</v>
      </c>
      <c r="J97" s="12" t="s">
        <v>530</v>
      </c>
    </row>
    <row r="98" spans="2:10" x14ac:dyDescent="0.25">
      <c r="B98" s="11" t="s">
        <v>611</v>
      </c>
      <c r="C98" s="53" t="s">
        <v>612</v>
      </c>
      <c r="D98" s="50" t="s">
        <v>613</v>
      </c>
      <c r="E98" s="9" t="s">
        <v>614</v>
      </c>
      <c r="F98" s="9" t="s">
        <v>48</v>
      </c>
      <c r="G98" s="24">
        <v>820000</v>
      </c>
      <c r="H98" s="29">
        <v>6622.36</v>
      </c>
      <c r="I98" s="29">
        <v>0.21</v>
      </c>
      <c r="J98" s="12" t="s">
        <v>530</v>
      </c>
    </row>
    <row r="99" spans="2:10" x14ac:dyDescent="0.25">
      <c r="B99" s="11" t="s">
        <v>615</v>
      </c>
      <c r="C99" s="53" t="s">
        <v>571</v>
      </c>
      <c r="D99" s="50" t="s">
        <v>616</v>
      </c>
      <c r="E99" s="9" t="s">
        <v>547</v>
      </c>
      <c r="F99" s="9" t="s">
        <v>48</v>
      </c>
      <c r="G99" s="24">
        <v>600</v>
      </c>
      <c r="H99" s="29">
        <v>6371.75</v>
      </c>
      <c r="I99" s="29">
        <v>0.2</v>
      </c>
      <c r="J99" s="12" t="s">
        <v>530</v>
      </c>
    </row>
    <row r="100" spans="2:10" x14ac:dyDescent="0.25">
      <c r="B100" s="11" t="s">
        <v>618</v>
      </c>
      <c r="C100" s="53" t="s">
        <v>128</v>
      </c>
      <c r="D100" s="50" t="s">
        <v>619</v>
      </c>
      <c r="E100" s="9" t="s">
        <v>551</v>
      </c>
      <c r="F100" s="9" t="s">
        <v>100</v>
      </c>
      <c r="G100" s="24">
        <v>600</v>
      </c>
      <c r="H100" s="29">
        <v>6368.48</v>
      </c>
      <c r="I100" s="29">
        <v>0.2</v>
      </c>
      <c r="J100" s="12" t="s">
        <v>530</v>
      </c>
    </row>
    <row r="101" spans="2:10" x14ac:dyDescent="0.25">
      <c r="B101" s="11" t="s">
        <v>620</v>
      </c>
      <c r="C101" s="53" t="s">
        <v>621</v>
      </c>
      <c r="D101" s="50" t="s">
        <v>622</v>
      </c>
      <c r="E101" s="9" t="s">
        <v>566</v>
      </c>
      <c r="F101" s="9" t="s">
        <v>40</v>
      </c>
      <c r="G101" s="24">
        <v>591</v>
      </c>
      <c r="H101" s="29">
        <v>6087.42</v>
      </c>
      <c r="I101" s="29">
        <v>0.19</v>
      </c>
      <c r="J101" s="12" t="s">
        <v>530</v>
      </c>
    </row>
    <row r="102" spans="2:10" x14ac:dyDescent="0.25">
      <c r="B102" s="11" t="s">
        <v>624</v>
      </c>
      <c r="C102" s="53" t="s">
        <v>625</v>
      </c>
      <c r="D102" s="50" t="s">
        <v>626</v>
      </c>
      <c r="E102" s="9" t="s">
        <v>529</v>
      </c>
      <c r="F102" s="9" t="s">
        <v>48</v>
      </c>
      <c r="G102" s="24">
        <v>550</v>
      </c>
      <c r="H102" s="29">
        <v>5876.84</v>
      </c>
      <c r="I102" s="29">
        <v>0.19</v>
      </c>
      <c r="J102" s="12"/>
    </row>
    <row r="103" spans="2:10" x14ac:dyDescent="0.25">
      <c r="B103" s="11" t="s">
        <v>628</v>
      </c>
      <c r="C103" s="53" t="s">
        <v>374</v>
      </c>
      <c r="D103" s="50" t="s">
        <v>629</v>
      </c>
      <c r="E103" s="9" t="s">
        <v>630</v>
      </c>
      <c r="F103" s="9" t="s">
        <v>40</v>
      </c>
      <c r="G103" s="24">
        <v>550</v>
      </c>
      <c r="H103" s="29">
        <v>5396.35</v>
      </c>
      <c r="I103" s="29">
        <v>0.17</v>
      </c>
      <c r="J103" s="12" t="s">
        <v>530</v>
      </c>
    </row>
    <row r="104" spans="2:10" x14ac:dyDescent="0.25">
      <c r="B104" s="11" t="s">
        <v>631</v>
      </c>
      <c r="C104" s="53" t="s">
        <v>571</v>
      </c>
      <c r="D104" s="50" t="s">
        <v>632</v>
      </c>
      <c r="E104" s="9" t="s">
        <v>547</v>
      </c>
      <c r="F104" s="9" t="s">
        <v>48</v>
      </c>
      <c r="G104" s="24">
        <v>500</v>
      </c>
      <c r="H104" s="29">
        <v>5275.9</v>
      </c>
      <c r="I104" s="29">
        <v>0.17</v>
      </c>
      <c r="J104" s="12" t="s">
        <v>530</v>
      </c>
    </row>
    <row r="105" spans="2:10" x14ac:dyDescent="0.25">
      <c r="B105" s="11" t="s">
        <v>633</v>
      </c>
      <c r="C105" s="53" t="s">
        <v>549</v>
      </c>
      <c r="D105" s="50" t="s">
        <v>634</v>
      </c>
      <c r="E105" s="9" t="s">
        <v>551</v>
      </c>
      <c r="F105" s="9" t="s">
        <v>48</v>
      </c>
      <c r="G105" s="24">
        <v>520</v>
      </c>
      <c r="H105" s="29">
        <v>5233.1400000000003</v>
      </c>
      <c r="I105" s="29">
        <v>0.17</v>
      </c>
      <c r="J105" s="12" t="s">
        <v>530</v>
      </c>
    </row>
    <row r="106" spans="2:10" x14ac:dyDescent="0.25">
      <c r="B106" s="11" t="s">
        <v>636</v>
      </c>
      <c r="C106" s="53" t="s">
        <v>70</v>
      </c>
      <c r="D106" s="50" t="s">
        <v>637</v>
      </c>
      <c r="E106" s="9" t="s">
        <v>562</v>
      </c>
      <c r="F106" s="9" t="s">
        <v>40</v>
      </c>
      <c r="G106" s="24">
        <v>500</v>
      </c>
      <c r="H106" s="29">
        <v>4998.8100000000004</v>
      </c>
      <c r="I106" s="29">
        <v>0.16</v>
      </c>
      <c r="J106" s="12" t="s">
        <v>530</v>
      </c>
    </row>
    <row r="107" spans="2:10" x14ac:dyDescent="0.25">
      <c r="B107" s="11" t="s">
        <v>638</v>
      </c>
      <c r="C107" s="53" t="s">
        <v>621</v>
      </c>
      <c r="D107" s="50" t="s">
        <v>639</v>
      </c>
      <c r="E107" s="9" t="s">
        <v>566</v>
      </c>
      <c r="F107" s="9" t="s">
        <v>40</v>
      </c>
      <c r="G107" s="24">
        <v>460</v>
      </c>
      <c r="H107" s="29">
        <v>4713.99</v>
      </c>
      <c r="I107" s="29">
        <v>0.15</v>
      </c>
      <c r="J107" s="12" t="s">
        <v>530</v>
      </c>
    </row>
    <row r="108" spans="2:10" x14ac:dyDescent="0.25">
      <c r="B108" s="11" t="s">
        <v>640</v>
      </c>
      <c r="C108" s="53" t="s">
        <v>553</v>
      </c>
      <c r="D108" s="50" t="s">
        <v>641</v>
      </c>
      <c r="E108" s="9" t="s">
        <v>547</v>
      </c>
      <c r="F108" s="9" t="s">
        <v>48</v>
      </c>
      <c r="G108" s="24">
        <v>400</v>
      </c>
      <c r="H108" s="29">
        <v>4254.3900000000003</v>
      </c>
      <c r="I108" s="29">
        <v>0.14000000000000001</v>
      </c>
      <c r="J108" s="12" t="s">
        <v>530</v>
      </c>
    </row>
    <row r="109" spans="2:10" x14ac:dyDescent="0.25">
      <c r="B109" s="11" t="s">
        <v>642</v>
      </c>
      <c r="C109" s="53" t="s">
        <v>63</v>
      </c>
      <c r="D109" s="50" t="s">
        <v>643</v>
      </c>
      <c r="E109" s="9" t="s">
        <v>547</v>
      </c>
      <c r="F109" s="9" t="s">
        <v>40</v>
      </c>
      <c r="G109" s="24">
        <v>400</v>
      </c>
      <c r="H109" s="29">
        <v>4246.12</v>
      </c>
      <c r="I109" s="29">
        <v>0.14000000000000001</v>
      </c>
      <c r="J109" s="12" t="s">
        <v>530</v>
      </c>
    </row>
    <row r="110" spans="2:10" x14ac:dyDescent="0.25">
      <c r="B110" s="11" t="s">
        <v>644</v>
      </c>
      <c r="C110" s="53" t="s">
        <v>63</v>
      </c>
      <c r="D110" s="50" t="s">
        <v>645</v>
      </c>
      <c r="E110" s="9" t="s">
        <v>562</v>
      </c>
      <c r="F110" s="9" t="s">
        <v>40</v>
      </c>
      <c r="G110" s="24">
        <v>400</v>
      </c>
      <c r="H110" s="29">
        <v>4041.47</v>
      </c>
      <c r="I110" s="29">
        <v>0.13</v>
      </c>
      <c r="J110" s="12" t="s">
        <v>530</v>
      </c>
    </row>
    <row r="111" spans="2:10" x14ac:dyDescent="0.25">
      <c r="B111" s="11" t="s">
        <v>646</v>
      </c>
      <c r="C111" s="53" t="s">
        <v>647</v>
      </c>
      <c r="D111" s="50" t="s">
        <v>648</v>
      </c>
      <c r="E111" s="9" t="s">
        <v>649</v>
      </c>
      <c r="F111" s="9" t="s">
        <v>40</v>
      </c>
      <c r="G111" s="24">
        <v>400</v>
      </c>
      <c r="H111" s="29">
        <v>3838.04</v>
      </c>
      <c r="I111" s="29">
        <v>0.12</v>
      </c>
      <c r="J111" s="12" t="s">
        <v>530</v>
      </c>
    </row>
    <row r="112" spans="2:10" x14ac:dyDescent="0.25">
      <c r="B112" s="11" t="s">
        <v>650</v>
      </c>
      <c r="C112" s="53" t="s">
        <v>571</v>
      </c>
      <c r="D112" s="50" t="s">
        <v>651</v>
      </c>
      <c r="E112" s="9" t="s">
        <v>547</v>
      </c>
      <c r="F112" s="9" t="s">
        <v>48</v>
      </c>
      <c r="G112" s="24">
        <v>350</v>
      </c>
      <c r="H112" s="29">
        <v>3699.41</v>
      </c>
      <c r="I112" s="29">
        <v>0.12</v>
      </c>
      <c r="J112" s="12" t="s">
        <v>530</v>
      </c>
    </row>
    <row r="113" spans="2:10" x14ac:dyDescent="0.25">
      <c r="B113" s="11" t="s">
        <v>652</v>
      </c>
      <c r="C113" s="53" t="s">
        <v>208</v>
      </c>
      <c r="D113" s="50" t="s">
        <v>653</v>
      </c>
      <c r="E113" s="9" t="s">
        <v>540</v>
      </c>
      <c r="F113" s="9" t="s">
        <v>48</v>
      </c>
      <c r="G113" s="24">
        <v>350000</v>
      </c>
      <c r="H113" s="29">
        <v>3509.15</v>
      </c>
      <c r="I113" s="29">
        <v>0.11</v>
      </c>
      <c r="J113" s="12" t="s">
        <v>530</v>
      </c>
    </row>
    <row r="114" spans="2:10" x14ac:dyDescent="0.25">
      <c r="B114" s="11" t="s">
        <v>654</v>
      </c>
      <c r="C114" s="53" t="s">
        <v>571</v>
      </c>
      <c r="D114" s="50" t="s">
        <v>655</v>
      </c>
      <c r="E114" s="9" t="s">
        <v>547</v>
      </c>
      <c r="F114" s="9" t="s">
        <v>48</v>
      </c>
      <c r="G114" s="24">
        <v>300</v>
      </c>
      <c r="H114" s="29">
        <v>3040.14</v>
      </c>
      <c r="I114" s="29">
        <v>0.1</v>
      </c>
      <c r="J114" s="12" t="s">
        <v>530</v>
      </c>
    </row>
    <row r="115" spans="2:10" x14ac:dyDescent="0.25">
      <c r="B115" s="11" t="s">
        <v>656</v>
      </c>
      <c r="C115" s="53" t="s">
        <v>579</v>
      </c>
      <c r="D115" s="50" t="s">
        <v>657</v>
      </c>
      <c r="E115" s="9" t="s">
        <v>547</v>
      </c>
      <c r="F115" s="9" t="s">
        <v>48</v>
      </c>
      <c r="G115" s="24">
        <v>150</v>
      </c>
      <c r="H115" s="29">
        <v>1554.98</v>
      </c>
      <c r="I115" s="29">
        <v>0.05</v>
      </c>
      <c r="J115" s="12" t="s">
        <v>530</v>
      </c>
    </row>
    <row r="116" spans="2:10" x14ac:dyDescent="0.25">
      <c r="B116" s="11" t="s">
        <v>658</v>
      </c>
      <c r="C116" s="53" t="s">
        <v>542</v>
      </c>
      <c r="D116" s="50" t="s">
        <v>659</v>
      </c>
      <c r="E116" s="9" t="s">
        <v>660</v>
      </c>
      <c r="F116" s="9" t="s">
        <v>217</v>
      </c>
      <c r="G116" s="24">
        <v>25</v>
      </c>
      <c r="H116" s="29">
        <v>506.7</v>
      </c>
      <c r="I116" s="29">
        <v>0.02</v>
      </c>
      <c r="J116" s="12" t="s">
        <v>530</v>
      </c>
    </row>
    <row r="117" spans="2:10" x14ac:dyDescent="0.25">
      <c r="B117" s="11" t="s">
        <v>661</v>
      </c>
      <c r="C117" s="53" t="s">
        <v>621</v>
      </c>
      <c r="D117" s="50" t="s">
        <v>662</v>
      </c>
      <c r="E117" s="9" t="s">
        <v>566</v>
      </c>
      <c r="F117" s="9" t="s">
        <v>40</v>
      </c>
      <c r="G117" s="24">
        <v>50</v>
      </c>
      <c r="H117" s="29">
        <v>505.95</v>
      </c>
      <c r="I117" s="29">
        <v>0.02</v>
      </c>
      <c r="J117" s="12" t="s">
        <v>530</v>
      </c>
    </row>
    <row r="118" spans="2:10" x14ac:dyDescent="0.25">
      <c r="B118" s="11" t="s">
        <v>663</v>
      </c>
      <c r="C118" s="53" t="s">
        <v>208</v>
      </c>
      <c r="D118" s="50" t="s">
        <v>664</v>
      </c>
      <c r="E118" s="9" t="s">
        <v>540</v>
      </c>
      <c r="F118" s="9" t="s">
        <v>48</v>
      </c>
      <c r="G118" s="24">
        <v>50000</v>
      </c>
      <c r="H118" s="29">
        <v>492.88</v>
      </c>
      <c r="I118" s="29">
        <v>0.02</v>
      </c>
      <c r="J118" s="12" t="s">
        <v>530</v>
      </c>
    </row>
    <row r="119" spans="2:10" x14ac:dyDescent="0.25">
      <c r="B119" s="11" t="s">
        <v>665</v>
      </c>
      <c r="C119" s="53" t="s">
        <v>592</v>
      </c>
      <c r="D119" s="50" t="s">
        <v>666</v>
      </c>
      <c r="E119" s="9" t="s">
        <v>547</v>
      </c>
      <c r="F119" s="9" t="s">
        <v>48</v>
      </c>
      <c r="G119" s="24">
        <v>31</v>
      </c>
      <c r="H119" s="29">
        <v>314.95</v>
      </c>
      <c r="I119" s="29">
        <v>0.01</v>
      </c>
      <c r="J119" s="12" t="s">
        <v>530</v>
      </c>
    </row>
    <row r="120" spans="2:10" x14ac:dyDescent="0.25">
      <c r="B120" s="11" t="s">
        <v>667</v>
      </c>
      <c r="C120" s="53" t="s">
        <v>668</v>
      </c>
      <c r="D120" s="50" t="s">
        <v>669</v>
      </c>
      <c r="E120" s="9" t="s">
        <v>670</v>
      </c>
      <c r="F120" s="9" t="s">
        <v>48</v>
      </c>
      <c r="G120" s="24">
        <v>1000000</v>
      </c>
      <c r="H120" s="59">
        <v>0</v>
      </c>
      <c r="I120" s="29" t="s">
        <v>3688</v>
      </c>
      <c r="J120" s="12" t="s">
        <v>530</v>
      </c>
    </row>
    <row r="121" spans="2:10" x14ac:dyDescent="0.25">
      <c r="C121" s="56" t="s">
        <v>161</v>
      </c>
      <c r="D121" s="50"/>
      <c r="E121" s="9"/>
      <c r="F121" s="9"/>
      <c r="G121" s="24"/>
      <c r="H121" s="30">
        <v>545937.28</v>
      </c>
      <c r="I121" s="30">
        <v>17.46</v>
      </c>
      <c r="J121" s="12"/>
    </row>
    <row r="122" spans="2:10" x14ac:dyDescent="0.25">
      <c r="C122" s="53"/>
      <c r="D122" s="50"/>
      <c r="E122" s="9"/>
      <c r="F122" s="9"/>
      <c r="G122" s="24"/>
      <c r="H122" s="29"/>
      <c r="I122" s="29"/>
      <c r="J122" s="12"/>
    </row>
    <row r="123" spans="2:10" x14ac:dyDescent="0.25">
      <c r="C123" s="55" t="s">
        <v>7</v>
      </c>
      <c r="D123" s="50"/>
      <c r="E123" s="9"/>
      <c r="F123" s="9"/>
      <c r="G123" s="24"/>
      <c r="H123" s="29"/>
      <c r="I123" s="29"/>
      <c r="J123" s="12"/>
    </row>
    <row r="124" spans="2:10" x14ac:dyDescent="0.25">
      <c r="B124" s="11" t="s">
        <v>671</v>
      </c>
      <c r="C124" s="53" t="s">
        <v>672</v>
      </c>
      <c r="D124" s="50" t="s">
        <v>673</v>
      </c>
      <c r="E124" s="9" t="s">
        <v>674</v>
      </c>
      <c r="F124" s="9" t="s">
        <v>44</v>
      </c>
      <c r="G124" s="24">
        <v>100</v>
      </c>
      <c r="H124" s="29">
        <v>10010.73</v>
      </c>
      <c r="I124" s="29">
        <v>0.32</v>
      </c>
      <c r="J124" s="12" t="s">
        <v>530</v>
      </c>
    </row>
    <row r="125" spans="2:10" x14ac:dyDescent="0.25">
      <c r="B125" s="11" t="s">
        <v>675</v>
      </c>
      <c r="C125" s="53" t="s">
        <v>676</v>
      </c>
      <c r="D125" s="50" t="s">
        <v>677</v>
      </c>
      <c r="E125" s="9" t="s">
        <v>660</v>
      </c>
      <c r="F125" s="9" t="s">
        <v>213</v>
      </c>
      <c r="G125" s="24">
        <v>220</v>
      </c>
      <c r="H125" s="29">
        <v>2218.38</v>
      </c>
      <c r="I125" s="29">
        <v>7.0000000000000007E-2</v>
      </c>
      <c r="J125" s="12" t="s">
        <v>530</v>
      </c>
    </row>
    <row r="126" spans="2:10" x14ac:dyDescent="0.25">
      <c r="B126" s="11" t="s">
        <v>678</v>
      </c>
      <c r="C126" s="53" t="s">
        <v>679</v>
      </c>
      <c r="D126" s="50" t="s">
        <v>680</v>
      </c>
      <c r="E126" s="9" t="s">
        <v>681</v>
      </c>
      <c r="F126" s="9" t="s">
        <v>217</v>
      </c>
      <c r="G126" s="24">
        <v>2400</v>
      </c>
      <c r="H126" s="29">
        <v>2080.17</v>
      </c>
      <c r="I126" s="29">
        <v>7.0000000000000007E-2</v>
      </c>
      <c r="J126" s="12" t="s">
        <v>530</v>
      </c>
    </row>
    <row r="127" spans="2:10" x14ac:dyDescent="0.25">
      <c r="B127" s="11" t="s">
        <v>682</v>
      </c>
      <c r="C127" s="53" t="s">
        <v>683</v>
      </c>
      <c r="D127" s="50" t="s">
        <v>684</v>
      </c>
      <c r="E127" s="9" t="s">
        <v>681</v>
      </c>
      <c r="F127" s="9" t="s">
        <v>217</v>
      </c>
      <c r="G127" s="24">
        <v>2400</v>
      </c>
      <c r="H127" s="29">
        <v>2080.17</v>
      </c>
      <c r="I127" s="29">
        <v>7.0000000000000007E-2</v>
      </c>
      <c r="J127" s="12" t="s">
        <v>530</v>
      </c>
    </row>
    <row r="128" spans="2:10" x14ac:dyDescent="0.25">
      <c r="B128" s="11" t="s">
        <v>685</v>
      </c>
      <c r="C128" s="53" t="s">
        <v>686</v>
      </c>
      <c r="D128" s="50" t="s">
        <v>687</v>
      </c>
      <c r="E128" s="9" t="s">
        <v>681</v>
      </c>
      <c r="F128" s="9" t="s">
        <v>217</v>
      </c>
      <c r="G128" s="24">
        <v>2400</v>
      </c>
      <c r="H128" s="29">
        <v>2080.17</v>
      </c>
      <c r="I128" s="29">
        <v>7.0000000000000007E-2</v>
      </c>
      <c r="J128" s="12" t="s">
        <v>530</v>
      </c>
    </row>
    <row r="129" spans="2:10" x14ac:dyDescent="0.25">
      <c r="B129" s="11" t="s">
        <v>688</v>
      </c>
      <c r="C129" s="53" t="s">
        <v>689</v>
      </c>
      <c r="D129" s="50" t="s">
        <v>690</v>
      </c>
      <c r="E129" s="9" t="s">
        <v>681</v>
      </c>
      <c r="F129" s="9" t="s">
        <v>217</v>
      </c>
      <c r="G129" s="24">
        <v>2400</v>
      </c>
      <c r="H129" s="29">
        <v>2080.17</v>
      </c>
      <c r="I129" s="29">
        <v>7.0000000000000007E-2</v>
      </c>
      <c r="J129" s="12" t="s">
        <v>530</v>
      </c>
    </row>
    <row r="130" spans="2:10" x14ac:dyDescent="0.25">
      <c r="B130" s="11" t="s">
        <v>691</v>
      </c>
      <c r="C130" s="53" t="s">
        <v>692</v>
      </c>
      <c r="D130" s="50" t="s">
        <v>693</v>
      </c>
      <c r="E130" s="9" t="s">
        <v>681</v>
      </c>
      <c r="F130" s="9" t="s">
        <v>217</v>
      </c>
      <c r="G130" s="24">
        <v>2400</v>
      </c>
      <c r="H130" s="29">
        <v>2080.17</v>
      </c>
      <c r="I130" s="29">
        <v>7.0000000000000007E-2</v>
      </c>
      <c r="J130" s="12" t="s">
        <v>530</v>
      </c>
    </row>
    <row r="131" spans="2:10" x14ac:dyDescent="0.25">
      <c r="B131" s="11" t="s">
        <v>694</v>
      </c>
      <c r="C131" s="53" t="s">
        <v>695</v>
      </c>
      <c r="D131" s="50" t="s">
        <v>696</v>
      </c>
      <c r="E131" s="9" t="s">
        <v>681</v>
      </c>
      <c r="F131" s="9" t="s">
        <v>217</v>
      </c>
      <c r="G131" s="24">
        <v>2400</v>
      </c>
      <c r="H131" s="29">
        <v>2080.17</v>
      </c>
      <c r="I131" s="29">
        <v>7.0000000000000007E-2</v>
      </c>
      <c r="J131" s="12" t="s">
        <v>530</v>
      </c>
    </row>
    <row r="132" spans="2:10" x14ac:dyDescent="0.25">
      <c r="B132" s="11" t="s">
        <v>697</v>
      </c>
      <c r="C132" s="53" t="s">
        <v>698</v>
      </c>
      <c r="D132" s="50" t="s">
        <v>699</v>
      </c>
      <c r="E132" s="9" t="s">
        <v>681</v>
      </c>
      <c r="F132" s="9" t="s">
        <v>217</v>
      </c>
      <c r="G132" s="24">
        <v>2400</v>
      </c>
      <c r="H132" s="29">
        <v>2080.17</v>
      </c>
      <c r="I132" s="29">
        <v>7.0000000000000007E-2</v>
      </c>
      <c r="J132" s="12" t="s">
        <v>530</v>
      </c>
    </row>
    <row r="133" spans="2:10" x14ac:dyDescent="0.25">
      <c r="B133" s="11" t="s">
        <v>700</v>
      </c>
      <c r="C133" s="53" t="s">
        <v>701</v>
      </c>
      <c r="D133" s="50" t="s">
        <v>702</v>
      </c>
      <c r="E133" s="9" t="s">
        <v>681</v>
      </c>
      <c r="F133" s="9" t="s">
        <v>217</v>
      </c>
      <c r="G133" s="24">
        <v>2400</v>
      </c>
      <c r="H133" s="29">
        <v>2080.17</v>
      </c>
      <c r="I133" s="29">
        <v>7.0000000000000007E-2</v>
      </c>
      <c r="J133" s="12" t="s">
        <v>530</v>
      </c>
    </row>
    <row r="134" spans="2:10" x14ac:dyDescent="0.25">
      <c r="B134" s="11" t="s">
        <v>703</v>
      </c>
      <c r="C134" s="53" t="s">
        <v>704</v>
      </c>
      <c r="D134" s="50" t="s">
        <v>705</v>
      </c>
      <c r="E134" s="9" t="s">
        <v>681</v>
      </c>
      <c r="F134" s="9" t="s">
        <v>217</v>
      </c>
      <c r="G134" s="24">
        <v>2400</v>
      </c>
      <c r="H134" s="29">
        <v>2080.17</v>
      </c>
      <c r="I134" s="29">
        <v>7.0000000000000007E-2</v>
      </c>
      <c r="J134" s="12" t="s">
        <v>530</v>
      </c>
    </row>
    <row r="135" spans="2:10" x14ac:dyDescent="0.25">
      <c r="B135" s="11" t="s">
        <v>706</v>
      </c>
      <c r="C135" s="53" t="s">
        <v>707</v>
      </c>
      <c r="D135" s="50" t="s">
        <v>708</v>
      </c>
      <c r="E135" s="9" t="s">
        <v>681</v>
      </c>
      <c r="F135" s="9" t="s">
        <v>217</v>
      </c>
      <c r="G135" s="24">
        <v>2400</v>
      </c>
      <c r="H135" s="29">
        <v>2080.17</v>
      </c>
      <c r="I135" s="29">
        <v>7.0000000000000007E-2</v>
      </c>
      <c r="J135" s="12" t="s">
        <v>530</v>
      </c>
    </row>
    <row r="136" spans="2:10" x14ac:dyDescent="0.25">
      <c r="B136" s="11" t="s">
        <v>709</v>
      </c>
      <c r="C136" s="53" t="s">
        <v>676</v>
      </c>
      <c r="D136" s="50" t="s">
        <v>710</v>
      </c>
      <c r="E136" s="9" t="s">
        <v>660</v>
      </c>
      <c r="F136" s="9" t="s">
        <v>213</v>
      </c>
      <c r="G136" s="24">
        <v>190</v>
      </c>
      <c r="H136" s="29">
        <v>1915.87</v>
      </c>
      <c r="I136" s="29">
        <v>0.06</v>
      </c>
      <c r="J136" s="12" t="s">
        <v>530</v>
      </c>
    </row>
    <row r="137" spans="2:10" x14ac:dyDescent="0.25">
      <c r="B137" s="11" t="s">
        <v>711</v>
      </c>
      <c r="C137" s="53" t="s">
        <v>676</v>
      </c>
      <c r="D137" s="50" t="s">
        <v>712</v>
      </c>
      <c r="E137" s="9" t="s">
        <v>660</v>
      </c>
      <c r="F137" s="9" t="s">
        <v>213</v>
      </c>
      <c r="G137" s="24">
        <v>190</v>
      </c>
      <c r="H137" s="29">
        <v>1915.87</v>
      </c>
      <c r="I137" s="29">
        <v>0.06</v>
      </c>
      <c r="J137" s="12" t="s">
        <v>530</v>
      </c>
    </row>
    <row r="138" spans="2:10" x14ac:dyDescent="0.25">
      <c r="B138" s="11" t="s">
        <v>713</v>
      </c>
      <c r="C138" s="53" t="s">
        <v>676</v>
      </c>
      <c r="D138" s="50" t="s">
        <v>714</v>
      </c>
      <c r="E138" s="9" t="s">
        <v>660</v>
      </c>
      <c r="F138" s="9" t="s">
        <v>213</v>
      </c>
      <c r="G138" s="24">
        <v>110</v>
      </c>
      <c r="H138" s="29">
        <v>1108.0999999999999</v>
      </c>
      <c r="I138" s="29">
        <v>0.04</v>
      </c>
      <c r="J138" s="12" t="s">
        <v>530</v>
      </c>
    </row>
    <row r="139" spans="2:10" x14ac:dyDescent="0.25">
      <c r="B139" s="11" t="s">
        <v>715</v>
      </c>
      <c r="C139" s="53" t="s">
        <v>676</v>
      </c>
      <c r="D139" s="50" t="s">
        <v>716</v>
      </c>
      <c r="E139" s="9" t="s">
        <v>660</v>
      </c>
      <c r="F139" s="9" t="s">
        <v>213</v>
      </c>
      <c r="G139" s="24">
        <v>40</v>
      </c>
      <c r="H139" s="29">
        <v>402.2</v>
      </c>
      <c r="I139" s="29">
        <v>0.01</v>
      </c>
      <c r="J139" s="12" t="s">
        <v>530</v>
      </c>
    </row>
    <row r="140" spans="2:10" x14ac:dyDescent="0.25">
      <c r="C140" s="56" t="s">
        <v>161</v>
      </c>
      <c r="D140" s="50"/>
      <c r="E140" s="9"/>
      <c r="F140" s="9"/>
      <c r="G140" s="24"/>
      <c r="H140" s="30">
        <v>38372.85</v>
      </c>
      <c r="I140" s="30">
        <v>1.26</v>
      </c>
      <c r="J140" s="12"/>
    </row>
    <row r="141" spans="2:10" x14ac:dyDescent="0.25">
      <c r="C141" s="53"/>
      <c r="D141" s="50"/>
      <c r="E141" s="9"/>
      <c r="F141" s="9"/>
      <c r="G141" s="24"/>
      <c r="H141" s="29"/>
      <c r="I141" s="29"/>
      <c r="J141" s="12"/>
    </row>
    <row r="142" spans="2:10" x14ac:dyDescent="0.25">
      <c r="C142" s="56" t="s">
        <v>8</v>
      </c>
      <c r="D142" s="50"/>
      <c r="E142" s="9"/>
      <c r="F142" s="9"/>
      <c r="G142" s="24"/>
      <c r="H142" s="29" t="s">
        <v>2</v>
      </c>
      <c r="I142" s="29" t="s">
        <v>2</v>
      </c>
      <c r="J142" s="12"/>
    </row>
    <row r="143" spans="2:10" x14ac:dyDescent="0.25">
      <c r="C143" s="53"/>
      <c r="D143" s="50"/>
      <c r="E143" s="9"/>
      <c r="F143" s="9"/>
      <c r="G143" s="24"/>
      <c r="H143" s="29"/>
      <c r="I143" s="29"/>
      <c r="J143" s="12"/>
    </row>
    <row r="144" spans="2:10" x14ac:dyDescent="0.25">
      <c r="C144" s="55" t="s">
        <v>9</v>
      </c>
      <c r="D144" s="50"/>
      <c r="E144" s="9"/>
      <c r="F144" s="9"/>
      <c r="G144" s="24"/>
      <c r="H144" s="29"/>
      <c r="I144" s="29"/>
      <c r="J144" s="12"/>
    </row>
    <row r="145" spans="2:10" x14ac:dyDescent="0.25">
      <c r="B145" s="11" t="s">
        <v>717</v>
      </c>
      <c r="C145" s="53" t="s">
        <v>718</v>
      </c>
      <c r="D145" s="50" t="s">
        <v>719</v>
      </c>
      <c r="E145" s="9" t="s">
        <v>720</v>
      </c>
      <c r="F145" s="9"/>
      <c r="G145" s="24">
        <v>64000000</v>
      </c>
      <c r="H145" s="29">
        <v>63837.5</v>
      </c>
      <c r="I145" s="29">
        <v>2.04</v>
      </c>
      <c r="J145" s="12"/>
    </row>
    <row r="146" spans="2:10" x14ac:dyDescent="0.25">
      <c r="B146" s="11" t="s">
        <v>721</v>
      </c>
      <c r="C146" s="53" t="s">
        <v>722</v>
      </c>
      <c r="D146" s="50" t="s">
        <v>723</v>
      </c>
      <c r="E146" s="9" t="s">
        <v>720</v>
      </c>
      <c r="F146" s="9"/>
      <c r="G146" s="24">
        <v>34646000</v>
      </c>
      <c r="H146" s="29">
        <v>36094.480000000003</v>
      </c>
      <c r="I146" s="29">
        <v>1.1599999999999999</v>
      </c>
      <c r="J146" s="12"/>
    </row>
    <row r="147" spans="2:10" x14ac:dyDescent="0.25">
      <c r="B147" s="11" t="s">
        <v>724</v>
      </c>
      <c r="C147" s="53" t="s">
        <v>725</v>
      </c>
      <c r="D147" s="50" t="s">
        <v>726</v>
      </c>
      <c r="E147" s="9" t="s">
        <v>720</v>
      </c>
      <c r="F147" s="9"/>
      <c r="G147" s="24">
        <v>20381500</v>
      </c>
      <c r="H147" s="29">
        <v>20356.55</v>
      </c>
      <c r="I147" s="29">
        <v>0.65</v>
      </c>
      <c r="J147" s="12"/>
    </row>
    <row r="148" spans="2:10" x14ac:dyDescent="0.25">
      <c r="B148" s="11" t="s">
        <v>727</v>
      </c>
      <c r="C148" s="53" t="s">
        <v>728</v>
      </c>
      <c r="D148" s="50" t="s">
        <v>729</v>
      </c>
      <c r="E148" s="9" t="s">
        <v>720</v>
      </c>
      <c r="F148" s="9"/>
      <c r="G148" s="24">
        <v>14000000</v>
      </c>
      <c r="H148" s="29">
        <v>13736.79</v>
      </c>
      <c r="I148" s="29">
        <v>0.44</v>
      </c>
      <c r="J148" s="12"/>
    </row>
    <row r="149" spans="2:10" x14ac:dyDescent="0.25">
      <c r="B149" s="11" t="s">
        <v>730</v>
      </c>
      <c r="C149" s="53" t="s">
        <v>731</v>
      </c>
      <c r="D149" s="50" t="s">
        <v>732</v>
      </c>
      <c r="E149" s="9" t="s">
        <v>720</v>
      </c>
      <c r="F149" s="9"/>
      <c r="G149" s="24">
        <v>9500000</v>
      </c>
      <c r="H149" s="29">
        <v>9958.9</v>
      </c>
      <c r="I149" s="29">
        <v>0.32</v>
      </c>
      <c r="J149" s="12"/>
    </row>
    <row r="150" spans="2:10" x14ac:dyDescent="0.25">
      <c r="C150" s="56" t="s">
        <v>161</v>
      </c>
      <c r="D150" s="50"/>
      <c r="E150" s="9"/>
      <c r="F150" s="9"/>
      <c r="G150" s="24"/>
      <c r="H150" s="30">
        <v>143984.22</v>
      </c>
      <c r="I150" s="30">
        <v>4.6100000000000003</v>
      </c>
      <c r="J150" s="12"/>
    </row>
    <row r="151" spans="2:10" x14ac:dyDescent="0.25">
      <c r="C151" s="53"/>
      <c r="D151" s="50"/>
      <c r="E151" s="9"/>
      <c r="F151" s="9"/>
      <c r="G151" s="24"/>
      <c r="H151" s="29"/>
      <c r="I151" s="29"/>
      <c r="J151" s="12"/>
    </row>
    <row r="152" spans="2:10" x14ac:dyDescent="0.25">
      <c r="C152" s="56" t="s">
        <v>10</v>
      </c>
      <c r="D152" s="50"/>
      <c r="E152" s="9"/>
      <c r="F152" s="9"/>
      <c r="G152" s="24"/>
      <c r="H152" s="29" t="s">
        <v>2</v>
      </c>
      <c r="I152" s="29" t="s">
        <v>2</v>
      </c>
      <c r="J152" s="12"/>
    </row>
    <row r="153" spans="2:10" x14ac:dyDescent="0.25">
      <c r="C153" s="53"/>
      <c r="D153" s="50"/>
      <c r="E153" s="9"/>
      <c r="F153" s="9"/>
      <c r="G153" s="24"/>
      <c r="H153" s="29"/>
      <c r="I153" s="29"/>
      <c r="J153" s="12"/>
    </row>
    <row r="154" spans="2:10" x14ac:dyDescent="0.25">
      <c r="C154" s="56" t="s">
        <v>11</v>
      </c>
      <c r="D154" s="50"/>
      <c r="E154" s="9"/>
      <c r="F154" s="9"/>
      <c r="G154" s="24"/>
      <c r="H154" s="29"/>
      <c r="I154" s="29"/>
      <c r="J154" s="12"/>
    </row>
    <row r="155" spans="2:10" x14ac:dyDescent="0.25">
      <c r="C155" s="53"/>
      <c r="D155" s="50"/>
      <c r="E155" s="9"/>
      <c r="F155" s="9"/>
      <c r="G155" s="24"/>
      <c r="H155" s="29"/>
      <c r="I155" s="29"/>
      <c r="J155" s="12"/>
    </row>
    <row r="156" spans="2:10" x14ac:dyDescent="0.25">
      <c r="C156" s="56" t="s">
        <v>13</v>
      </c>
      <c r="D156" s="50"/>
      <c r="E156" s="9"/>
      <c r="F156" s="9"/>
      <c r="G156" s="24"/>
      <c r="H156" s="29" t="s">
        <v>2</v>
      </c>
      <c r="I156" s="29" t="s">
        <v>2</v>
      </c>
      <c r="J156" s="12"/>
    </row>
    <row r="157" spans="2:10" x14ac:dyDescent="0.25">
      <c r="C157" s="53"/>
      <c r="D157" s="50"/>
      <c r="E157" s="9"/>
      <c r="F157" s="9"/>
      <c r="G157" s="24"/>
      <c r="H157" s="29"/>
      <c r="I157" s="29"/>
      <c r="J157" s="12"/>
    </row>
    <row r="158" spans="2:10" x14ac:dyDescent="0.25">
      <c r="C158" s="56" t="s">
        <v>14</v>
      </c>
      <c r="D158" s="50"/>
      <c r="E158" s="9"/>
      <c r="F158" s="9"/>
      <c r="G158" s="24"/>
      <c r="H158" s="29" t="s">
        <v>2</v>
      </c>
      <c r="I158" s="29" t="s">
        <v>2</v>
      </c>
      <c r="J158" s="12"/>
    </row>
    <row r="159" spans="2:10" x14ac:dyDescent="0.25">
      <c r="C159" s="53"/>
      <c r="D159" s="50"/>
      <c r="E159" s="9"/>
      <c r="F159" s="9"/>
      <c r="G159" s="24"/>
      <c r="H159" s="29"/>
      <c r="I159" s="29"/>
      <c r="J159" s="12"/>
    </row>
    <row r="160" spans="2:10" x14ac:dyDescent="0.25">
      <c r="C160" s="56" t="s">
        <v>15</v>
      </c>
      <c r="D160" s="50"/>
      <c r="E160" s="9"/>
      <c r="F160" s="9"/>
      <c r="G160" s="24"/>
      <c r="H160" s="29" t="s">
        <v>2</v>
      </c>
      <c r="I160" s="29" t="s">
        <v>2</v>
      </c>
      <c r="J160" s="12"/>
    </row>
    <row r="161" spans="1:10" x14ac:dyDescent="0.25">
      <c r="C161" s="53"/>
      <c r="D161" s="50"/>
      <c r="E161" s="9"/>
      <c r="F161" s="9"/>
      <c r="G161" s="24"/>
      <c r="H161" s="29"/>
      <c r="I161" s="29"/>
      <c r="J161" s="12"/>
    </row>
    <row r="162" spans="1:10" x14ac:dyDescent="0.25">
      <c r="C162" s="56" t="s">
        <v>16</v>
      </c>
      <c r="D162" s="50"/>
      <c r="E162" s="9"/>
      <c r="F162" s="9"/>
      <c r="G162" s="24"/>
      <c r="H162" s="29" t="s">
        <v>2</v>
      </c>
      <c r="I162" s="29" t="s">
        <v>2</v>
      </c>
      <c r="J162" s="12"/>
    </row>
    <row r="163" spans="1:10" x14ac:dyDescent="0.25">
      <c r="C163" s="53"/>
      <c r="D163" s="50"/>
      <c r="E163" s="9"/>
      <c r="F163" s="9"/>
      <c r="G163" s="24"/>
      <c r="H163" s="29"/>
      <c r="I163" s="29"/>
      <c r="J163" s="12"/>
    </row>
    <row r="164" spans="1:10" x14ac:dyDescent="0.25">
      <c r="A164" s="15"/>
      <c r="B164" s="33"/>
      <c r="C164" s="54" t="s">
        <v>17</v>
      </c>
      <c r="D164" s="50"/>
      <c r="E164" s="9"/>
      <c r="F164" s="9"/>
      <c r="G164" s="24"/>
      <c r="H164" s="29"/>
      <c r="I164" s="29"/>
      <c r="J164" s="12"/>
    </row>
    <row r="165" spans="1:10" x14ac:dyDescent="0.25">
      <c r="A165" s="33"/>
      <c r="B165" s="33"/>
      <c r="C165" s="54" t="s">
        <v>18</v>
      </c>
      <c r="D165" s="50"/>
      <c r="E165" s="9"/>
      <c r="F165" s="9"/>
      <c r="G165" s="24"/>
      <c r="H165" s="29" t="s">
        <v>2</v>
      </c>
      <c r="I165" s="29" t="s">
        <v>2</v>
      </c>
      <c r="J165" s="12"/>
    </row>
    <row r="166" spans="1:10" x14ac:dyDescent="0.25">
      <c r="A166" s="33"/>
      <c r="B166" s="33"/>
      <c r="C166" s="54"/>
      <c r="D166" s="50"/>
      <c r="E166" s="9"/>
      <c r="F166" s="9"/>
      <c r="G166" s="24"/>
      <c r="H166" s="29"/>
      <c r="I166" s="29"/>
      <c r="J166" s="12"/>
    </row>
    <row r="167" spans="1:10" x14ac:dyDescent="0.25">
      <c r="A167" s="33"/>
      <c r="B167" s="33"/>
      <c r="C167" s="54" t="s">
        <v>19</v>
      </c>
      <c r="D167" s="50"/>
      <c r="E167" s="9"/>
      <c r="F167" s="9"/>
      <c r="G167" s="24"/>
      <c r="H167" s="29" t="s">
        <v>2</v>
      </c>
      <c r="I167" s="29" t="s">
        <v>2</v>
      </c>
      <c r="J167" s="12"/>
    </row>
    <row r="168" spans="1:10" x14ac:dyDescent="0.25">
      <c r="A168" s="33"/>
      <c r="B168" s="33"/>
      <c r="C168" s="54"/>
      <c r="D168" s="50"/>
      <c r="E168" s="9"/>
      <c r="F168" s="9"/>
      <c r="G168" s="24"/>
      <c r="H168" s="29"/>
      <c r="I168" s="29"/>
      <c r="J168" s="12"/>
    </row>
    <row r="169" spans="1:10" x14ac:dyDescent="0.25">
      <c r="A169" s="33"/>
      <c r="B169" s="33"/>
      <c r="C169" s="54" t="s">
        <v>20</v>
      </c>
      <c r="D169" s="50"/>
      <c r="E169" s="9"/>
      <c r="F169" s="9"/>
      <c r="G169" s="24"/>
      <c r="H169" s="29" t="s">
        <v>2</v>
      </c>
      <c r="I169" s="29" t="s">
        <v>2</v>
      </c>
      <c r="J169" s="12"/>
    </row>
    <row r="170" spans="1:10" x14ac:dyDescent="0.25">
      <c r="A170" s="33"/>
      <c r="B170" s="33"/>
      <c r="C170" s="54"/>
      <c r="D170" s="50"/>
      <c r="E170" s="9"/>
      <c r="F170" s="9"/>
      <c r="G170" s="24"/>
      <c r="H170" s="29"/>
      <c r="I170" s="29"/>
      <c r="J170" s="12"/>
    </row>
    <row r="171" spans="1:10" x14ac:dyDescent="0.25">
      <c r="C171" s="55" t="s">
        <v>21</v>
      </c>
      <c r="D171" s="50"/>
      <c r="E171" s="9"/>
      <c r="F171" s="9"/>
      <c r="G171" s="24"/>
      <c r="H171" s="29"/>
      <c r="I171" s="29"/>
      <c r="J171" s="12"/>
    </row>
    <row r="172" spans="1:10" x14ac:dyDescent="0.25">
      <c r="B172" s="11" t="s">
        <v>733</v>
      </c>
      <c r="C172" s="53" t="s">
        <v>734</v>
      </c>
      <c r="D172" s="50"/>
      <c r="E172" s="9"/>
      <c r="F172" s="9"/>
      <c r="G172" s="24"/>
      <c r="H172" s="29">
        <v>10000</v>
      </c>
      <c r="I172" s="29">
        <v>0.32</v>
      </c>
      <c r="J172" s="12"/>
    </row>
    <row r="173" spans="1:10" x14ac:dyDescent="0.25">
      <c r="B173" s="11" t="s">
        <v>735</v>
      </c>
      <c r="C173" s="53" t="s">
        <v>736</v>
      </c>
      <c r="D173" s="50"/>
      <c r="E173" s="9"/>
      <c r="F173" s="9"/>
      <c r="G173" s="24"/>
      <c r="H173" s="29">
        <v>5000</v>
      </c>
      <c r="I173" s="29">
        <v>0.16</v>
      </c>
      <c r="J173" s="12"/>
    </row>
    <row r="174" spans="1:10" x14ac:dyDescent="0.25">
      <c r="C174" s="56" t="s">
        <v>161</v>
      </c>
      <c r="D174" s="50"/>
      <c r="E174" s="9"/>
      <c r="F174" s="9"/>
      <c r="G174" s="24"/>
      <c r="H174" s="30">
        <v>15000</v>
      </c>
      <c r="I174" s="30">
        <v>0.48</v>
      </c>
      <c r="J174" s="12"/>
    </row>
    <row r="175" spans="1:10" x14ac:dyDescent="0.25">
      <c r="C175" s="53"/>
      <c r="D175" s="50"/>
      <c r="E175" s="9"/>
      <c r="F175" s="9"/>
      <c r="G175" s="24"/>
      <c r="H175" s="29"/>
      <c r="I175" s="29"/>
      <c r="J175" s="12"/>
    </row>
    <row r="176" spans="1:10" x14ac:dyDescent="0.25">
      <c r="C176" s="55" t="s">
        <v>22</v>
      </c>
      <c r="D176" s="50"/>
      <c r="E176" s="9"/>
      <c r="F176" s="9"/>
      <c r="G176" s="24"/>
      <c r="H176" s="29"/>
      <c r="I176" s="29"/>
      <c r="J176" s="12"/>
    </row>
    <row r="177" spans="1:11" x14ac:dyDescent="0.25">
      <c r="B177" s="11" t="s">
        <v>174</v>
      </c>
      <c r="C177" s="53" t="s">
        <v>175</v>
      </c>
      <c r="D177" s="50"/>
      <c r="E177" s="9"/>
      <c r="F177" s="9"/>
      <c r="G177" s="24"/>
      <c r="H177" s="29">
        <v>25105.59</v>
      </c>
      <c r="I177" s="29">
        <v>0.8</v>
      </c>
      <c r="J177" s="12"/>
    </row>
    <row r="178" spans="1:11" x14ac:dyDescent="0.25">
      <c r="C178" s="56" t="s">
        <v>161</v>
      </c>
      <c r="D178" s="50"/>
      <c r="E178" s="9"/>
      <c r="F178" s="9"/>
      <c r="G178" s="24"/>
      <c r="H178" s="30">
        <v>25105.59</v>
      </c>
      <c r="I178" s="30">
        <v>0.8</v>
      </c>
      <c r="J178" s="12"/>
    </row>
    <row r="179" spans="1:11" x14ac:dyDescent="0.25">
      <c r="C179" s="53"/>
      <c r="D179" s="50"/>
      <c r="E179" s="9"/>
      <c r="F179" s="9"/>
      <c r="G179" s="24"/>
      <c r="H179" s="29"/>
      <c r="I179" s="29"/>
      <c r="J179" s="12"/>
    </row>
    <row r="180" spans="1:11" x14ac:dyDescent="0.25">
      <c r="A180" s="15"/>
      <c r="B180" s="33"/>
      <c r="C180" s="54" t="s">
        <v>23</v>
      </c>
      <c r="D180" s="50"/>
      <c r="E180" s="9"/>
      <c r="F180" s="9"/>
      <c r="G180" s="24"/>
      <c r="H180" s="29"/>
      <c r="I180" s="29"/>
      <c r="J180" s="12"/>
    </row>
    <row r="181" spans="1:11" x14ac:dyDescent="0.25">
      <c r="A181" s="33"/>
      <c r="B181" s="33"/>
      <c r="C181" s="57" t="s">
        <v>3687</v>
      </c>
      <c r="D181" s="50"/>
      <c r="E181" s="9"/>
      <c r="F181" s="9"/>
      <c r="G181" s="24"/>
      <c r="H181" s="29">
        <v>250</v>
      </c>
      <c r="I181" s="29">
        <v>0.01</v>
      </c>
      <c r="J181" s="12"/>
    </row>
    <row r="182" spans="1:11" x14ac:dyDescent="0.25">
      <c r="B182" s="11"/>
      <c r="C182" s="53" t="s">
        <v>176</v>
      </c>
      <c r="D182" s="50"/>
      <c r="E182" s="9"/>
      <c r="F182" s="9"/>
      <c r="G182" s="24"/>
      <c r="H182" s="29">
        <v>15799.159999999683</v>
      </c>
      <c r="I182" s="29">
        <v>0.49</v>
      </c>
      <c r="J182" s="12"/>
      <c r="K182" s="61"/>
    </row>
    <row r="183" spans="1:11" x14ac:dyDescent="0.25">
      <c r="C183" s="56" t="s">
        <v>161</v>
      </c>
      <c r="D183" s="50"/>
      <c r="E183" s="9"/>
      <c r="F183" s="9"/>
      <c r="G183" s="24"/>
      <c r="H183" s="30">
        <f>SUM(H181:H182)</f>
        <v>16049.159999999683</v>
      </c>
      <c r="I183" s="30">
        <v>0.5</v>
      </c>
      <c r="J183" s="12"/>
    </row>
    <row r="184" spans="1:11" x14ac:dyDescent="0.25">
      <c r="C184" s="53"/>
      <c r="D184" s="50"/>
      <c r="E184" s="9"/>
      <c r="F184" s="9"/>
      <c r="G184" s="24"/>
      <c r="H184" s="29"/>
      <c r="I184" s="29"/>
      <c r="J184" s="12"/>
    </row>
    <row r="185" spans="1:11" x14ac:dyDescent="0.25">
      <c r="C185" s="58" t="s">
        <v>177</v>
      </c>
      <c r="D185" s="51"/>
      <c r="E185" s="6"/>
      <c r="F185" s="7"/>
      <c r="G185" s="25"/>
      <c r="H185" s="31">
        <v>3124840.38</v>
      </c>
      <c r="I185" s="31">
        <f>SUMIFS(I:I,C:C,"Total")</f>
        <v>100</v>
      </c>
      <c r="J185" s="8"/>
    </row>
    <row r="188" spans="1:11" x14ac:dyDescent="0.25">
      <c r="C188" s="1" t="s">
        <v>178</v>
      </c>
    </row>
    <row r="189" spans="1:11" x14ac:dyDescent="0.25">
      <c r="C189" s="2" t="s">
        <v>179</v>
      </c>
    </row>
    <row r="190" spans="1:11" x14ac:dyDescent="0.25">
      <c r="C190" s="2" t="s">
        <v>180</v>
      </c>
    </row>
    <row r="191" spans="1:11" x14ac:dyDescent="0.25">
      <c r="C191" s="2" t="s">
        <v>181</v>
      </c>
    </row>
    <row r="192" spans="1:11" ht="15" x14ac:dyDescent="0.25">
      <c r="C192" s="62" t="s">
        <v>3693</v>
      </c>
    </row>
  </sheetData>
  <sheetCalcPr fullCalcOnLoad="1"/>
  <hyperlinks>
    <hyperlink ref="J2" location="'Index'!A1" display="'Index'!A1"/>
    <hyperlink ref="C192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J11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2581</v>
      </c>
      <c r="J2" s="34" t="s">
        <v>3592</v>
      </c>
    </row>
    <row r="3" spans="1:10" ht="16.5" x14ac:dyDescent="0.3">
      <c r="C3" s="1" t="s">
        <v>26</v>
      </c>
      <c r="D3" s="26" t="s">
        <v>2582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260000</v>
      </c>
      <c r="H10" s="29">
        <v>3314.87</v>
      </c>
      <c r="I10" s="29">
        <v>1.2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295000</v>
      </c>
      <c r="H11" s="29">
        <v>2180.1999999999998</v>
      </c>
      <c r="I11" s="29">
        <v>0.79</v>
      </c>
      <c r="J11" s="12"/>
    </row>
    <row r="12" spans="1:10" x14ac:dyDescent="0.25">
      <c r="B12" s="11" t="s">
        <v>93</v>
      </c>
      <c r="C12" s="53" t="s">
        <v>94</v>
      </c>
      <c r="D12" s="50" t="s">
        <v>95</v>
      </c>
      <c r="E12" s="9"/>
      <c r="F12" s="9" t="s">
        <v>96</v>
      </c>
      <c r="G12" s="24">
        <v>85000</v>
      </c>
      <c r="H12" s="29">
        <v>1293.83</v>
      </c>
      <c r="I12" s="29">
        <v>0.47</v>
      </c>
      <c r="J12" s="12"/>
    </row>
    <row r="13" spans="1:10" x14ac:dyDescent="0.25">
      <c r="B13" s="11" t="s">
        <v>114</v>
      </c>
      <c r="C13" s="53" t="s">
        <v>115</v>
      </c>
      <c r="D13" s="50" t="s">
        <v>116</v>
      </c>
      <c r="E13" s="9"/>
      <c r="F13" s="9" t="s">
        <v>117</v>
      </c>
      <c r="G13" s="24">
        <v>180000</v>
      </c>
      <c r="H13" s="29">
        <v>976.05</v>
      </c>
      <c r="I13" s="29">
        <v>0.35</v>
      </c>
      <c r="J13" s="12"/>
    </row>
    <row r="14" spans="1:10" x14ac:dyDescent="0.25">
      <c r="B14" s="11" t="s">
        <v>360</v>
      </c>
      <c r="C14" s="53" t="s">
        <v>361</v>
      </c>
      <c r="D14" s="50" t="s">
        <v>362</v>
      </c>
      <c r="E14" s="9"/>
      <c r="F14" s="9" t="s">
        <v>81</v>
      </c>
      <c r="G14" s="24">
        <v>233852</v>
      </c>
      <c r="H14" s="29">
        <v>841.63</v>
      </c>
      <c r="I14" s="29">
        <v>0.3</v>
      </c>
      <c r="J14" s="12"/>
    </row>
    <row r="15" spans="1:10" x14ac:dyDescent="0.25">
      <c r="B15" s="11" t="s">
        <v>133</v>
      </c>
      <c r="C15" s="53" t="s">
        <v>134</v>
      </c>
      <c r="D15" s="50" t="s">
        <v>135</v>
      </c>
      <c r="E15" s="9"/>
      <c r="F15" s="9" t="s">
        <v>136</v>
      </c>
      <c r="G15" s="24">
        <v>350000</v>
      </c>
      <c r="H15" s="29">
        <v>700.53</v>
      </c>
      <c r="I15" s="29">
        <v>0.25</v>
      </c>
      <c r="J15" s="12"/>
    </row>
    <row r="16" spans="1:10" x14ac:dyDescent="0.25">
      <c r="B16" s="11" t="s">
        <v>97</v>
      </c>
      <c r="C16" s="53" t="s">
        <v>98</v>
      </c>
      <c r="D16" s="50" t="s">
        <v>99</v>
      </c>
      <c r="E16" s="9"/>
      <c r="F16" s="9" t="s">
        <v>100</v>
      </c>
      <c r="G16" s="24">
        <v>115000</v>
      </c>
      <c r="H16" s="29">
        <v>610.13</v>
      </c>
      <c r="I16" s="29">
        <v>0.22</v>
      </c>
      <c r="J16" s="12"/>
    </row>
    <row r="17" spans="1:10" x14ac:dyDescent="0.25">
      <c r="B17" s="11" t="s">
        <v>210</v>
      </c>
      <c r="C17" s="53" t="s">
        <v>211</v>
      </c>
      <c r="D17" s="50" t="s">
        <v>212</v>
      </c>
      <c r="E17" s="9"/>
      <c r="F17" s="9" t="s">
        <v>213</v>
      </c>
      <c r="G17" s="24">
        <v>300000</v>
      </c>
      <c r="H17" s="29">
        <v>585.15</v>
      </c>
      <c r="I17" s="29">
        <v>0.21</v>
      </c>
      <c r="J17" s="12"/>
    </row>
    <row r="18" spans="1:10" x14ac:dyDescent="0.25">
      <c r="B18" s="11" t="s">
        <v>376</v>
      </c>
      <c r="C18" s="53" t="s">
        <v>377</v>
      </c>
      <c r="D18" s="50" t="s">
        <v>378</v>
      </c>
      <c r="E18" s="9"/>
      <c r="F18" s="9" t="s">
        <v>153</v>
      </c>
      <c r="G18" s="24">
        <v>147000</v>
      </c>
      <c r="H18" s="29">
        <v>569.70000000000005</v>
      </c>
      <c r="I18" s="29">
        <v>0.21</v>
      </c>
      <c r="J18" s="12"/>
    </row>
    <row r="19" spans="1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35200</v>
      </c>
      <c r="H19" s="29">
        <v>468.35</v>
      </c>
      <c r="I19" s="29">
        <v>0.17</v>
      </c>
      <c r="J19" s="12"/>
    </row>
    <row r="20" spans="1:10" x14ac:dyDescent="0.25">
      <c r="B20" s="11" t="s">
        <v>127</v>
      </c>
      <c r="C20" s="53" t="s">
        <v>128</v>
      </c>
      <c r="D20" s="50" t="s">
        <v>129</v>
      </c>
      <c r="E20" s="9"/>
      <c r="F20" s="9" t="s">
        <v>100</v>
      </c>
      <c r="G20" s="24">
        <v>170000</v>
      </c>
      <c r="H20" s="29">
        <v>274.55</v>
      </c>
      <c r="I20" s="29">
        <v>0.1</v>
      </c>
      <c r="J20" s="12"/>
    </row>
    <row r="21" spans="1:10" x14ac:dyDescent="0.25">
      <c r="C21" s="56" t="s">
        <v>161</v>
      </c>
      <c r="D21" s="50"/>
      <c r="E21" s="9"/>
      <c r="F21" s="9"/>
      <c r="G21" s="24"/>
      <c r="H21" s="30">
        <v>11814.99</v>
      </c>
      <c r="I21" s="30">
        <v>4.2699999999999996</v>
      </c>
      <c r="J21" s="12"/>
    </row>
    <row r="22" spans="1:10" x14ac:dyDescent="0.25">
      <c r="C22" s="53"/>
      <c r="D22" s="50"/>
      <c r="E22" s="9"/>
      <c r="F22" s="9"/>
      <c r="G22" s="24"/>
      <c r="H22" s="29"/>
      <c r="I22" s="29"/>
      <c r="J22" s="12"/>
    </row>
    <row r="23" spans="1:10" x14ac:dyDescent="0.25">
      <c r="C23" s="56" t="s">
        <v>3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4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A27" s="15"/>
      <c r="B27" s="33"/>
      <c r="C27" s="54" t="s">
        <v>5</v>
      </c>
      <c r="D27" s="50"/>
      <c r="E27" s="9"/>
      <c r="F27" s="9"/>
      <c r="G27" s="24"/>
      <c r="H27" s="29"/>
      <c r="I27" s="29"/>
      <c r="J27" s="12"/>
    </row>
    <row r="28" spans="1:10" x14ac:dyDescent="0.25">
      <c r="C28" s="55" t="s">
        <v>6</v>
      </c>
      <c r="D28" s="50"/>
      <c r="E28" s="9"/>
      <c r="F28" s="9"/>
      <c r="G28" s="24"/>
      <c r="H28" s="29"/>
      <c r="I28" s="29"/>
      <c r="J28" s="12"/>
    </row>
    <row r="29" spans="1:10" x14ac:dyDescent="0.25">
      <c r="B29" s="11" t="s">
        <v>2583</v>
      </c>
      <c r="C29" s="53" t="s">
        <v>1696</v>
      </c>
      <c r="D29" s="50" t="s">
        <v>2584</v>
      </c>
      <c r="E29" s="9" t="s">
        <v>2522</v>
      </c>
      <c r="F29" s="9" t="s">
        <v>48</v>
      </c>
      <c r="G29" s="24">
        <v>2500</v>
      </c>
      <c r="H29" s="29">
        <v>30065.23</v>
      </c>
      <c r="I29" s="29">
        <v>10.86</v>
      </c>
      <c r="J29" s="12" t="s">
        <v>530</v>
      </c>
    </row>
    <row r="30" spans="1:10" x14ac:dyDescent="0.25">
      <c r="B30" s="11" t="s">
        <v>2585</v>
      </c>
      <c r="C30" s="53" t="s">
        <v>589</v>
      </c>
      <c r="D30" s="50" t="s">
        <v>2586</v>
      </c>
      <c r="E30" s="9" t="s">
        <v>533</v>
      </c>
      <c r="F30" s="9" t="s">
        <v>48</v>
      </c>
      <c r="G30" s="24">
        <v>2000</v>
      </c>
      <c r="H30" s="29">
        <v>24455.14</v>
      </c>
      <c r="I30" s="29">
        <v>8.83</v>
      </c>
      <c r="J30" s="12" t="s">
        <v>530</v>
      </c>
    </row>
    <row r="31" spans="1:10" x14ac:dyDescent="0.25">
      <c r="B31" s="11" t="s">
        <v>1567</v>
      </c>
      <c r="C31" s="53" t="s">
        <v>571</v>
      </c>
      <c r="D31" s="50" t="s">
        <v>1568</v>
      </c>
      <c r="E31" s="9" t="s">
        <v>547</v>
      </c>
      <c r="F31" s="9" t="s">
        <v>48</v>
      </c>
      <c r="G31" s="24">
        <v>2250</v>
      </c>
      <c r="H31" s="29">
        <v>22616.01</v>
      </c>
      <c r="I31" s="29">
        <v>8.17</v>
      </c>
      <c r="J31" s="12" t="s">
        <v>530</v>
      </c>
    </row>
    <row r="32" spans="1:10" x14ac:dyDescent="0.25">
      <c r="B32" s="11" t="s">
        <v>2587</v>
      </c>
      <c r="C32" s="53" t="s">
        <v>2588</v>
      </c>
      <c r="D32" s="50" t="s">
        <v>2589</v>
      </c>
      <c r="E32" s="9" t="s">
        <v>991</v>
      </c>
      <c r="F32" s="9" t="s">
        <v>96</v>
      </c>
      <c r="G32" s="24">
        <v>1650</v>
      </c>
      <c r="H32" s="29">
        <v>16541.7</v>
      </c>
      <c r="I32" s="29">
        <v>5.97</v>
      </c>
      <c r="J32" s="12" t="s">
        <v>530</v>
      </c>
    </row>
    <row r="33" spans="2:10" x14ac:dyDescent="0.25">
      <c r="B33" s="11" t="s">
        <v>2590</v>
      </c>
      <c r="C33" s="53" t="s">
        <v>185</v>
      </c>
      <c r="D33" s="50" t="s">
        <v>2591</v>
      </c>
      <c r="E33" s="9" t="s">
        <v>2522</v>
      </c>
      <c r="F33" s="9" t="s">
        <v>187</v>
      </c>
      <c r="G33" s="24">
        <v>1200</v>
      </c>
      <c r="H33" s="29">
        <v>12026.59</v>
      </c>
      <c r="I33" s="29">
        <v>4.34</v>
      </c>
      <c r="J33" s="12" t="s">
        <v>530</v>
      </c>
    </row>
    <row r="34" spans="2:10" x14ac:dyDescent="0.25">
      <c r="B34" s="11" t="s">
        <v>2592</v>
      </c>
      <c r="C34" s="53" t="s">
        <v>2530</v>
      </c>
      <c r="D34" s="50" t="s">
        <v>2593</v>
      </c>
      <c r="E34" s="9" t="s">
        <v>1622</v>
      </c>
      <c r="F34" s="9" t="s">
        <v>48</v>
      </c>
      <c r="G34" s="24">
        <v>1150</v>
      </c>
      <c r="H34" s="29">
        <v>11514.66</v>
      </c>
      <c r="I34" s="29">
        <v>4.16</v>
      </c>
      <c r="J34" s="12" t="s">
        <v>530</v>
      </c>
    </row>
    <row r="35" spans="2:10" x14ac:dyDescent="0.25">
      <c r="B35" s="11" t="s">
        <v>2014</v>
      </c>
      <c r="C35" s="53" t="s">
        <v>1027</v>
      </c>
      <c r="D35" s="50" t="s">
        <v>2015</v>
      </c>
      <c r="E35" s="9" t="s">
        <v>1492</v>
      </c>
      <c r="F35" s="9" t="s">
        <v>48</v>
      </c>
      <c r="G35" s="24">
        <v>900</v>
      </c>
      <c r="H35" s="29">
        <v>11001.32</v>
      </c>
      <c r="I35" s="29">
        <v>3.97</v>
      </c>
      <c r="J35" s="12" t="s">
        <v>530</v>
      </c>
    </row>
    <row r="36" spans="2:10" x14ac:dyDescent="0.25">
      <c r="B36" s="11" t="s">
        <v>652</v>
      </c>
      <c r="C36" s="53" t="s">
        <v>208</v>
      </c>
      <c r="D36" s="50" t="s">
        <v>653</v>
      </c>
      <c r="E36" s="9" t="s">
        <v>540</v>
      </c>
      <c r="F36" s="9" t="s">
        <v>48</v>
      </c>
      <c r="G36" s="24">
        <v>750000</v>
      </c>
      <c r="H36" s="29">
        <v>7519.61</v>
      </c>
      <c r="I36" s="29">
        <v>2.72</v>
      </c>
      <c r="J36" s="12" t="s">
        <v>530</v>
      </c>
    </row>
    <row r="37" spans="2:10" x14ac:dyDescent="0.25">
      <c r="B37" s="11" t="s">
        <v>2594</v>
      </c>
      <c r="C37" s="53" t="s">
        <v>625</v>
      </c>
      <c r="D37" s="50" t="s">
        <v>2595</v>
      </c>
      <c r="E37" s="9" t="s">
        <v>529</v>
      </c>
      <c r="F37" s="9" t="s">
        <v>48</v>
      </c>
      <c r="G37" s="24">
        <v>700</v>
      </c>
      <c r="H37" s="29">
        <v>7040.79</v>
      </c>
      <c r="I37" s="29">
        <v>2.54</v>
      </c>
      <c r="J37" s="12" t="s">
        <v>530</v>
      </c>
    </row>
    <row r="38" spans="2:10" x14ac:dyDescent="0.25">
      <c r="B38" s="11" t="s">
        <v>2596</v>
      </c>
      <c r="C38" s="53" t="s">
        <v>1458</v>
      </c>
      <c r="D38" s="50" t="s">
        <v>2597</v>
      </c>
      <c r="E38" s="9" t="s">
        <v>1460</v>
      </c>
      <c r="F38" s="9" t="s">
        <v>48</v>
      </c>
      <c r="G38" s="24">
        <v>500</v>
      </c>
      <c r="H38" s="29">
        <v>6097.85</v>
      </c>
      <c r="I38" s="29">
        <v>2.2000000000000002</v>
      </c>
      <c r="J38" s="12" t="s">
        <v>530</v>
      </c>
    </row>
    <row r="39" spans="2:10" x14ac:dyDescent="0.25">
      <c r="B39" s="11" t="s">
        <v>2598</v>
      </c>
      <c r="C39" s="53" t="s">
        <v>1366</v>
      </c>
      <c r="D39" s="50" t="s">
        <v>2599</v>
      </c>
      <c r="E39" s="9" t="s">
        <v>1460</v>
      </c>
      <c r="F39" s="9" t="s">
        <v>48</v>
      </c>
      <c r="G39" s="24">
        <v>350</v>
      </c>
      <c r="H39" s="29">
        <v>3520.86</v>
      </c>
      <c r="I39" s="29">
        <v>1.27</v>
      </c>
      <c r="J39" s="12" t="s">
        <v>530</v>
      </c>
    </row>
    <row r="40" spans="2:10" x14ac:dyDescent="0.25">
      <c r="B40" s="11" t="s">
        <v>2600</v>
      </c>
      <c r="C40" s="53" t="s">
        <v>128</v>
      </c>
      <c r="D40" s="50" t="s">
        <v>2601</v>
      </c>
      <c r="E40" s="9" t="s">
        <v>551</v>
      </c>
      <c r="F40" s="9" t="s">
        <v>100</v>
      </c>
      <c r="G40" s="24">
        <v>250</v>
      </c>
      <c r="H40" s="29">
        <v>2527.2600000000002</v>
      </c>
      <c r="I40" s="29">
        <v>0.91</v>
      </c>
      <c r="J40" s="12" t="s">
        <v>530</v>
      </c>
    </row>
    <row r="41" spans="2:10" x14ac:dyDescent="0.25">
      <c r="B41" s="11" t="s">
        <v>1563</v>
      </c>
      <c r="C41" s="53" t="s">
        <v>1057</v>
      </c>
      <c r="D41" s="50" t="s">
        <v>1564</v>
      </c>
      <c r="E41" s="9" t="s">
        <v>599</v>
      </c>
      <c r="F41" s="9" t="s">
        <v>217</v>
      </c>
      <c r="G41" s="24">
        <v>250</v>
      </c>
      <c r="H41" s="29">
        <v>2515.39</v>
      </c>
      <c r="I41" s="29">
        <v>0.91</v>
      </c>
      <c r="J41" s="12" t="s">
        <v>530</v>
      </c>
    </row>
    <row r="42" spans="2:10" x14ac:dyDescent="0.25">
      <c r="B42" s="11" t="s">
        <v>2497</v>
      </c>
      <c r="C42" s="53" t="s">
        <v>754</v>
      </c>
      <c r="D42" s="50" t="s">
        <v>2498</v>
      </c>
      <c r="E42" s="9" t="s">
        <v>547</v>
      </c>
      <c r="F42" s="9" t="s">
        <v>48</v>
      </c>
      <c r="G42" s="24">
        <v>250</v>
      </c>
      <c r="H42" s="29">
        <v>2512.6999999999998</v>
      </c>
      <c r="I42" s="29">
        <v>0.91</v>
      </c>
      <c r="J42" s="12" t="s">
        <v>530</v>
      </c>
    </row>
    <row r="43" spans="2:10" x14ac:dyDescent="0.25">
      <c r="B43" s="11" t="s">
        <v>2602</v>
      </c>
      <c r="C43" s="53" t="s">
        <v>625</v>
      </c>
      <c r="D43" s="50" t="s">
        <v>2603</v>
      </c>
      <c r="E43" s="9" t="s">
        <v>529</v>
      </c>
      <c r="F43" s="9" t="s">
        <v>48</v>
      </c>
      <c r="G43" s="24">
        <v>250</v>
      </c>
      <c r="H43" s="29">
        <v>2507.5300000000002</v>
      </c>
      <c r="I43" s="29">
        <v>0.91</v>
      </c>
      <c r="J43" s="12" t="s">
        <v>530</v>
      </c>
    </row>
    <row r="44" spans="2:10" x14ac:dyDescent="0.25">
      <c r="B44" s="11" t="s">
        <v>1590</v>
      </c>
      <c r="C44" s="53" t="s">
        <v>625</v>
      </c>
      <c r="D44" s="50" t="s">
        <v>1591</v>
      </c>
      <c r="E44" s="9" t="s">
        <v>529</v>
      </c>
      <c r="F44" s="9" t="s">
        <v>48</v>
      </c>
      <c r="G44" s="24">
        <v>100</v>
      </c>
      <c r="H44" s="29">
        <v>1006.32</v>
      </c>
      <c r="I44" s="29">
        <v>0.36</v>
      </c>
      <c r="J44" s="12" t="s">
        <v>530</v>
      </c>
    </row>
    <row r="45" spans="2:10" x14ac:dyDescent="0.25">
      <c r="B45" s="11" t="s">
        <v>2604</v>
      </c>
      <c r="C45" s="53" t="s">
        <v>571</v>
      </c>
      <c r="D45" s="50" t="s">
        <v>2605</v>
      </c>
      <c r="E45" s="9" t="s">
        <v>547</v>
      </c>
      <c r="F45" s="9" t="s">
        <v>48</v>
      </c>
      <c r="G45" s="24">
        <v>100</v>
      </c>
      <c r="H45" s="29">
        <v>1002.81</v>
      </c>
      <c r="I45" s="29">
        <v>0.36</v>
      </c>
      <c r="J45" s="12"/>
    </row>
    <row r="46" spans="2:10" x14ac:dyDescent="0.25">
      <c r="B46" s="11" t="s">
        <v>2493</v>
      </c>
      <c r="C46" s="53" t="s">
        <v>625</v>
      </c>
      <c r="D46" s="50" t="s">
        <v>2494</v>
      </c>
      <c r="E46" s="9" t="s">
        <v>529</v>
      </c>
      <c r="F46" s="9" t="s">
        <v>48</v>
      </c>
      <c r="G46" s="24">
        <v>90</v>
      </c>
      <c r="H46" s="29">
        <v>901.42</v>
      </c>
      <c r="I46" s="29">
        <v>0.33</v>
      </c>
      <c r="J46" s="12" t="s">
        <v>530</v>
      </c>
    </row>
    <row r="47" spans="2:10" x14ac:dyDescent="0.25">
      <c r="B47" s="11" t="s">
        <v>2606</v>
      </c>
      <c r="C47" s="53" t="s">
        <v>571</v>
      </c>
      <c r="D47" s="50" t="s">
        <v>2607</v>
      </c>
      <c r="E47" s="9" t="s">
        <v>547</v>
      </c>
      <c r="F47" s="9" t="s">
        <v>48</v>
      </c>
      <c r="G47" s="24">
        <v>50</v>
      </c>
      <c r="H47" s="29">
        <v>501.89</v>
      </c>
      <c r="I47" s="29">
        <v>0.18</v>
      </c>
      <c r="J47" s="12" t="s">
        <v>530</v>
      </c>
    </row>
    <row r="48" spans="2:10" x14ac:dyDescent="0.25">
      <c r="B48" s="11" t="s">
        <v>2499</v>
      </c>
      <c r="C48" s="53" t="s">
        <v>571</v>
      </c>
      <c r="D48" s="50" t="s">
        <v>2500</v>
      </c>
      <c r="E48" s="9" t="s">
        <v>547</v>
      </c>
      <c r="F48" s="9" t="s">
        <v>48</v>
      </c>
      <c r="G48" s="24">
        <v>20</v>
      </c>
      <c r="H48" s="29">
        <v>201.4</v>
      </c>
      <c r="I48" s="29">
        <v>7.0000000000000007E-2</v>
      </c>
      <c r="J48" s="12" t="s">
        <v>530</v>
      </c>
    </row>
    <row r="49" spans="2:10" x14ac:dyDescent="0.25">
      <c r="B49" s="11" t="s">
        <v>1510</v>
      </c>
      <c r="C49" s="53" t="s">
        <v>668</v>
      </c>
      <c r="D49" s="50" t="s">
        <v>1511</v>
      </c>
      <c r="E49" s="9" t="s">
        <v>670</v>
      </c>
      <c r="F49" s="9" t="s">
        <v>48</v>
      </c>
      <c r="G49" s="24">
        <v>500000</v>
      </c>
      <c r="H49" s="59">
        <v>0</v>
      </c>
      <c r="I49" s="29" t="s">
        <v>3688</v>
      </c>
      <c r="J49" s="12" t="s">
        <v>530</v>
      </c>
    </row>
    <row r="50" spans="2:10" x14ac:dyDescent="0.25">
      <c r="B50" s="11" t="s">
        <v>667</v>
      </c>
      <c r="C50" s="53" t="s">
        <v>668</v>
      </c>
      <c r="D50" s="50" t="s">
        <v>669</v>
      </c>
      <c r="E50" s="9" t="s">
        <v>670</v>
      </c>
      <c r="F50" s="9" t="s">
        <v>48</v>
      </c>
      <c r="G50" s="24">
        <v>2000000</v>
      </c>
      <c r="H50" s="59">
        <v>0</v>
      </c>
      <c r="I50" s="29" t="s">
        <v>3688</v>
      </c>
      <c r="J50" s="12" t="s">
        <v>530</v>
      </c>
    </row>
    <row r="51" spans="2:10" x14ac:dyDescent="0.25">
      <c r="C51" s="56" t="s">
        <v>161</v>
      </c>
      <c r="D51" s="50"/>
      <c r="E51" s="9"/>
      <c r="F51" s="9"/>
      <c r="G51" s="24"/>
      <c r="H51" s="30">
        <v>166076.48000000001</v>
      </c>
      <c r="I51" s="30">
        <v>59.97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5" t="s">
        <v>7</v>
      </c>
      <c r="D53" s="50"/>
      <c r="E53" s="9"/>
      <c r="F53" s="9"/>
      <c r="G53" s="24"/>
      <c r="H53" s="29"/>
      <c r="I53" s="29"/>
      <c r="J53" s="12"/>
    </row>
    <row r="54" spans="2:10" x14ac:dyDescent="0.25">
      <c r="B54" s="11" t="s">
        <v>2608</v>
      </c>
      <c r="C54" s="53" t="s">
        <v>2609</v>
      </c>
      <c r="D54" s="50" t="s">
        <v>2610</v>
      </c>
      <c r="E54" s="9" t="s">
        <v>529</v>
      </c>
      <c r="F54" s="9" t="s">
        <v>100</v>
      </c>
      <c r="G54" s="24">
        <v>750</v>
      </c>
      <c r="H54" s="29">
        <v>7537.93</v>
      </c>
      <c r="I54" s="29">
        <v>2.72</v>
      </c>
      <c r="J54" s="12" t="s">
        <v>530</v>
      </c>
    </row>
    <row r="55" spans="2:10" x14ac:dyDescent="0.25">
      <c r="C55" s="56" t="s">
        <v>161</v>
      </c>
      <c r="D55" s="50"/>
      <c r="E55" s="9"/>
      <c r="F55" s="9"/>
      <c r="G55" s="24"/>
      <c r="H55" s="30">
        <v>7537.93</v>
      </c>
      <c r="I55" s="30">
        <v>2.72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6" t="s">
        <v>8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6" t="s">
        <v>9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5" t="s">
        <v>10</v>
      </c>
      <c r="D61" s="50"/>
      <c r="E61" s="9"/>
      <c r="F61" s="9"/>
      <c r="G61" s="24"/>
      <c r="H61" s="29"/>
      <c r="I61" s="29"/>
      <c r="J61" s="12"/>
    </row>
    <row r="62" spans="2:10" x14ac:dyDescent="0.25">
      <c r="B62" s="11" t="s">
        <v>2108</v>
      </c>
      <c r="C62" s="53" t="s">
        <v>2109</v>
      </c>
      <c r="D62" s="50" t="s">
        <v>2110</v>
      </c>
      <c r="E62" s="9" t="s">
        <v>720</v>
      </c>
      <c r="F62" s="9"/>
      <c r="G62" s="24">
        <v>10000000</v>
      </c>
      <c r="H62" s="29">
        <v>10090.27</v>
      </c>
      <c r="I62" s="29">
        <v>3.64</v>
      </c>
      <c r="J62" s="12"/>
    </row>
    <row r="63" spans="2:10" x14ac:dyDescent="0.25">
      <c r="C63" s="56" t="s">
        <v>161</v>
      </c>
      <c r="D63" s="50"/>
      <c r="E63" s="9"/>
      <c r="F63" s="9"/>
      <c r="G63" s="24"/>
      <c r="H63" s="30">
        <v>10090.27</v>
      </c>
      <c r="I63" s="30">
        <v>3.64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11</v>
      </c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13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2116</v>
      </c>
      <c r="C67" s="53" t="s">
        <v>927</v>
      </c>
      <c r="D67" s="50" t="s">
        <v>2117</v>
      </c>
      <c r="E67" s="9" t="s">
        <v>1010</v>
      </c>
      <c r="F67" s="9" t="s">
        <v>140</v>
      </c>
      <c r="G67" s="24">
        <v>2200</v>
      </c>
      <c r="H67" s="29">
        <v>10796.5</v>
      </c>
      <c r="I67" s="29">
        <v>3.9</v>
      </c>
      <c r="J67" s="12" t="s">
        <v>530</v>
      </c>
    </row>
    <row r="68" spans="1:10" x14ac:dyDescent="0.25">
      <c r="B68" s="11" t="s">
        <v>1351</v>
      </c>
      <c r="C68" s="53" t="s">
        <v>927</v>
      </c>
      <c r="D68" s="50" t="s">
        <v>1352</v>
      </c>
      <c r="E68" s="9" t="s">
        <v>1010</v>
      </c>
      <c r="F68" s="9" t="s">
        <v>140</v>
      </c>
      <c r="G68" s="24">
        <v>600</v>
      </c>
      <c r="H68" s="29">
        <v>2945.03</v>
      </c>
      <c r="I68" s="29">
        <v>1.06</v>
      </c>
      <c r="J68" s="12" t="s">
        <v>530</v>
      </c>
    </row>
    <row r="69" spans="1:10" x14ac:dyDescent="0.25">
      <c r="C69" s="56" t="s">
        <v>161</v>
      </c>
      <c r="D69" s="50"/>
      <c r="E69" s="9"/>
      <c r="F69" s="9"/>
      <c r="G69" s="24"/>
      <c r="H69" s="30">
        <v>13741.53</v>
      </c>
      <c r="I69" s="30">
        <v>4.96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5" t="s">
        <v>14</v>
      </c>
      <c r="D71" s="50"/>
      <c r="E71" s="9"/>
      <c r="F71" s="9"/>
      <c r="G71" s="24"/>
      <c r="H71" s="29"/>
      <c r="I71" s="29"/>
      <c r="J71" s="12"/>
    </row>
    <row r="72" spans="1:10" x14ac:dyDescent="0.25">
      <c r="B72" s="11" t="s">
        <v>1205</v>
      </c>
      <c r="C72" s="53" t="s">
        <v>63</v>
      </c>
      <c r="D72" s="50" t="s">
        <v>1206</v>
      </c>
      <c r="E72" s="9" t="s">
        <v>1007</v>
      </c>
      <c r="F72" s="9" t="s">
        <v>40</v>
      </c>
      <c r="G72" s="24">
        <v>10000</v>
      </c>
      <c r="H72" s="29">
        <v>9997.31</v>
      </c>
      <c r="I72" s="29">
        <v>3.61</v>
      </c>
      <c r="J72" s="12"/>
    </row>
    <row r="73" spans="1:10" x14ac:dyDescent="0.25">
      <c r="B73" s="11" t="s">
        <v>1403</v>
      </c>
      <c r="C73" s="53" t="s">
        <v>63</v>
      </c>
      <c r="D73" s="50" t="s">
        <v>1404</v>
      </c>
      <c r="E73" s="9" t="s">
        <v>1007</v>
      </c>
      <c r="F73" s="9" t="s">
        <v>40</v>
      </c>
      <c r="G73" s="24">
        <v>10000</v>
      </c>
      <c r="H73" s="29">
        <v>9870.99</v>
      </c>
      <c r="I73" s="29">
        <v>3.56</v>
      </c>
      <c r="J73" s="12"/>
    </row>
    <row r="74" spans="1:10" x14ac:dyDescent="0.25">
      <c r="B74" s="11" t="s">
        <v>2611</v>
      </c>
      <c r="C74" s="53" t="s">
        <v>1366</v>
      </c>
      <c r="D74" s="50" t="s">
        <v>2612</v>
      </c>
      <c r="E74" s="9" t="s">
        <v>1007</v>
      </c>
      <c r="F74" s="9" t="s">
        <v>48</v>
      </c>
      <c r="G74" s="24">
        <v>10000</v>
      </c>
      <c r="H74" s="29">
        <v>9762.0499999999993</v>
      </c>
      <c r="I74" s="29">
        <v>3.52</v>
      </c>
      <c r="J74" s="12" t="s">
        <v>530</v>
      </c>
    </row>
    <row r="75" spans="1:10" x14ac:dyDescent="0.25">
      <c r="B75" s="11" t="s">
        <v>2613</v>
      </c>
      <c r="C75" s="53" t="s">
        <v>754</v>
      </c>
      <c r="D75" s="50" t="s">
        <v>2614</v>
      </c>
      <c r="E75" s="9" t="s">
        <v>1007</v>
      </c>
      <c r="F75" s="9" t="s">
        <v>48</v>
      </c>
      <c r="G75" s="24">
        <v>10000</v>
      </c>
      <c r="H75" s="29">
        <v>9756.4</v>
      </c>
      <c r="I75" s="29">
        <v>3.52</v>
      </c>
      <c r="J75" s="12" t="s">
        <v>530</v>
      </c>
    </row>
    <row r="76" spans="1:10" x14ac:dyDescent="0.25">
      <c r="B76" s="11" t="s">
        <v>2509</v>
      </c>
      <c r="C76" s="53" t="s">
        <v>267</v>
      </c>
      <c r="D76" s="50" t="s">
        <v>2510</v>
      </c>
      <c r="E76" s="9" t="s">
        <v>1007</v>
      </c>
      <c r="F76" s="9" t="s">
        <v>40</v>
      </c>
      <c r="G76" s="24">
        <v>8200</v>
      </c>
      <c r="H76" s="29">
        <v>8089.42</v>
      </c>
      <c r="I76" s="29">
        <v>2.92</v>
      </c>
      <c r="J76" s="12" t="s">
        <v>530</v>
      </c>
    </row>
    <row r="77" spans="1:10" x14ac:dyDescent="0.25">
      <c r="B77" s="11" t="s">
        <v>1387</v>
      </c>
      <c r="C77" s="53" t="s">
        <v>63</v>
      </c>
      <c r="D77" s="50" t="s">
        <v>1388</v>
      </c>
      <c r="E77" s="9" t="s">
        <v>1007</v>
      </c>
      <c r="F77" s="9" t="s">
        <v>40</v>
      </c>
      <c r="G77" s="24">
        <v>7500</v>
      </c>
      <c r="H77" s="29">
        <v>7393.6</v>
      </c>
      <c r="I77" s="29">
        <v>2.67</v>
      </c>
      <c r="J77" s="12" t="s">
        <v>530</v>
      </c>
    </row>
    <row r="78" spans="1:10" x14ac:dyDescent="0.25">
      <c r="B78" s="11" t="s">
        <v>2615</v>
      </c>
      <c r="C78" s="53" t="s">
        <v>609</v>
      </c>
      <c r="D78" s="50" t="s">
        <v>2616</v>
      </c>
      <c r="E78" s="9" t="s">
        <v>1010</v>
      </c>
      <c r="F78" s="9" t="s">
        <v>40</v>
      </c>
      <c r="G78" s="24">
        <v>1300</v>
      </c>
      <c r="H78" s="29">
        <v>1276.8699999999999</v>
      </c>
      <c r="I78" s="29">
        <v>0.46</v>
      </c>
      <c r="J78" s="12" t="s">
        <v>530</v>
      </c>
    </row>
    <row r="79" spans="1:10" x14ac:dyDescent="0.25">
      <c r="B79" s="11" t="s">
        <v>2577</v>
      </c>
      <c r="C79" s="53" t="s">
        <v>2270</v>
      </c>
      <c r="D79" s="50" t="s">
        <v>2578</v>
      </c>
      <c r="E79" s="9" t="s">
        <v>1010</v>
      </c>
      <c r="F79" s="9" t="s">
        <v>40</v>
      </c>
      <c r="G79" s="24">
        <v>1275</v>
      </c>
      <c r="H79" s="29">
        <v>1245.43</v>
      </c>
      <c r="I79" s="29">
        <v>0.45</v>
      </c>
      <c r="J79" s="12" t="s">
        <v>530</v>
      </c>
    </row>
    <row r="80" spans="1:10" x14ac:dyDescent="0.25">
      <c r="B80" s="11" t="s">
        <v>2617</v>
      </c>
      <c r="C80" s="53" t="s">
        <v>1366</v>
      </c>
      <c r="D80" s="50" t="s">
        <v>2618</v>
      </c>
      <c r="E80" s="9" t="s">
        <v>1007</v>
      </c>
      <c r="F80" s="9" t="s">
        <v>48</v>
      </c>
      <c r="G80" s="24">
        <v>800</v>
      </c>
      <c r="H80" s="29">
        <v>780.74</v>
      </c>
      <c r="I80" s="29">
        <v>0.28000000000000003</v>
      </c>
      <c r="J80" s="12" t="s">
        <v>530</v>
      </c>
    </row>
    <row r="81" spans="1:10" x14ac:dyDescent="0.25">
      <c r="B81" s="11" t="s">
        <v>1383</v>
      </c>
      <c r="C81" s="53" t="s">
        <v>38</v>
      </c>
      <c r="D81" s="50" t="s">
        <v>1384</v>
      </c>
      <c r="E81" s="9" t="s">
        <v>1096</v>
      </c>
      <c r="F81" s="9" t="s">
        <v>40</v>
      </c>
      <c r="G81" s="24">
        <v>200</v>
      </c>
      <c r="H81" s="29">
        <v>197.37</v>
      </c>
      <c r="I81" s="29">
        <v>7.0000000000000007E-2</v>
      </c>
      <c r="J81" s="12" t="s">
        <v>530</v>
      </c>
    </row>
    <row r="82" spans="1:10" x14ac:dyDescent="0.25">
      <c r="B82" s="11" t="s">
        <v>1374</v>
      </c>
      <c r="C82" s="53" t="s">
        <v>754</v>
      </c>
      <c r="D82" s="50" t="s">
        <v>1375</v>
      </c>
      <c r="E82" s="9" t="s">
        <v>1007</v>
      </c>
      <c r="F82" s="9" t="s">
        <v>48</v>
      </c>
      <c r="G82" s="24">
        <v>50</v>
      </c>
      <c r="H82" s="29">
        <v>48.94</v>
      </c>
      <c r="I82" s="29">
        <v>0.02</v>
      </c>
      <c r="J82" s="12" t="s">
        <v>530</v>
      </c>
    </row>
    <row r="83" spans="1:10" x14ac:dyDescent="0.25">
      <c r="C83" s="56" t="s">
        <v>161</v>
      </c>
      <c r="D83" s="50"/>
      <c r="E83" s="9"/>
      <c r="F83" s="9"/>
      <c r="G83" s="24"/>
      <c r="H83" s="30">
        <v>58419.12</v>
      </c>
      <c r="I83" s="30">
        <v>21.08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C85" s="56" t="s">
        <v>15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C86" s="53"/>
      <c r="D86" s="50"/>
      <c r="E86" s="9"/>
      <c r="F86" s="9"/>
      <c r="G86" s="24"/>
      <c r="H86" s="29"/>
      <c r="I86" s="29"/>
      <c r="J86" s="12"/>
    </row>
    <row r="87" spans="1:10" x14ac:dyDescent="0.25">
      <c r="C87" s="56" t="s">
        <v>16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A89" s="15"/>
      <c r="B89" s="33"/>
      <c r="C89" s="54" t="s">
        <v>17</v>
      </c>
      <c r="D89" s="50"/>
      <c r="E89" s="9"/>
      <c r="F89" s="9"/>
      <c r="G89" s="24"/>
      <c r="H89" s="29"/>
      <c r="I89" s="29"/>
      <c r="J89" s="12"/>
    </row>
    <row r="90" spans="1:10" x14ac:dyDescent="0.25">
      <c r="A90" s="33"/>
      <c r="B90" s="33"/>
      <c r="C90" s="54" t="s">
        <v>18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1:10" x14ac:dyDescent="0.25">
      <c r="A91" s="33"/>
      <c r="B91" s="33"/>
      <c r="C91" s="54"/>
      <c r="D91" s="50"/>
      <c r="E91" s="9"/>
      <c r="F91" s="9"/>
      <c r="G91" s="24"/>
      <c r="H91" s="29"/>
      <c r="I91" s="29"/>
      <c r="J91" s="12"/>
    </row>
    <row r="92" spans="1:10" x14ac:dyDescent="0.25">
      <c r="A92" s="33"/>
      <c r="B92" s="33"/>
      <c r="C92" s="54" t="s">
        <v>19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1:10" x14ac:dyDescent="0.25">
      <c r="A93" s="33"/>
      <c r="B93" s="33"/>
      <c r="C93" s="54"/>
      <c r="D93" s="50"/>
      <c r="E93" s="9"/>
      <c r="F93" s="9"/>
      <c r="G93" s="24"/>
      <c r="H93" s="29"/>
      <c r="I93" s="29"/>
      <c r="J93" s="12"/>
    </row>
    <row r="94" spans="1:10" x14ac:dyDescent="0.25">
      <c r="A94" s="33"/>
      <c r="B94" s="33"/>
      <c r="C94" s="54" t="s">
        <v>20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1:10" x14ac:dyDescent="0.25">
      <c r="A95" s="33"/>
      <c r="B95" s="33"/>
      <c r="C95" s="54"/>
      <c r="D95" s="50"/>
      <c r="E95" s="9"/>
      <c r="F95" s="9"/>
      <c r="G95" s="24"/>
      <c r="H95" s="29"/>
      <c r="I95" s="29"/>
      <c r="J95" s="12"/>
    </row>
    <row r="96" spans="1:10" x14ac:dyDescent="0.25">
      <c r="A96" s="33"/>
      <c r="B96" s="33"/>
      <c r="C96" s="54" t="s">
        <v>21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A97" s="33"/>
      <c r="B97" s="33"/>
      <c r="C97" s="54"/>
      <c r="D97" s="50"/>
      <c r="E97" s="9"/>
      <c r="F97" s="9"/>
      <c r="G97" s="24"/>
      <c r="H97" s="29"/>
      <c r="I97" s="29"/>
      <c r="J97" s="12"/>
    </row>
    <row r="98" spans="1:10" x14ac:dyDescent="0.25">
      <c r="C98" s="55" t="s">
        <v>22</v>
      </c>
      <c r="D98" s="50"/>
      <c r="E98" s="9"/>
      <c r="F98" s="9"/>
      <c r="G98" s="24"/>
      <c r="H98" s="29"/>
      <c r="I98" s="29"/>
      <c r="J98" s="12"/>
    </row>
    <row r="99" spans="1:10" x14ac:dyDescent="0.25">
      <c r="B99" s="11" t="s">
        <v>174</v>
      </c>
      <c r="C99" s="53" t="s">
        <v>175</v>
      </c>
      <c r="D99" s="50"/>
      <c r="E99" s="9"/>
      <c r="F99" s="9"/>
      <c r="G99" s="24"/>
      <c r="H99" s="29">
        <v>2381.36</v>
      </c>
      <c r="I99" s="29">
        <v>0.86</v>
      </c>
      <c r="J99" s="12"/>
    </row>
    <row r="100" spans="1:10" x14ac:dyDescent="0.25">
      <c r="C100" s="56" t="s">
        <v>161</v>
      </c>
      <c r="D100" s="50"/>
      <c r="E100" s="9"/>
      <c r="F100" s="9"/>
      <c r="G100" s="24"/>
      <c r="H100" s="30">
        <v>2381.36</v>
      </c>
      <c r="I100" s="30">
        <v>0.86</v>
      </c>
      <c r="J100" s="12"/>
    </row>
    <row r="101" spans="1:10" x14ac:dyDescent="0.25">
      <c r="C101" s="53"/>
      <c r="D101" s="50"/>
      <c r="E101" s="9"/>
      <c r="F101" s="9"/>
      <c r="G101" s="24"/>
      <c r="H101" s="29"/>
      <c r="I101" s="29"/>
      <c r="J101" s="12"/>
    </row>
    <row r="102" spans="1:10" x14ac:dyDescent="0.25">
      <c r="A102" s="15"/>
      <c r="B102" s="33"/>
      <c r="C102" s="54" t="s">
        <v>23</v>
      </c>
      <c r="D102" s="50"/>
      <c r="E102" s="9"/>
      <c r="F102" s="9"/>
      <c r="G102" s="24"/>
      <c r="H102" s="29"/>
      <c r="I102" s="29"/>
      <c r="J102" s="12"/>
    </row>
    <row r="103" spans="1:10" x14ac:dyDescent="0.25">
      <c r="A103" s="33"/>
      <c r="B103" s="33"/>
      <c r="C103" s="57" t="s">
        <v>3687</v>
      </c>
      <c r="D103" s="50"/>
      <c r="E103" s="9"/>
      <c r="F103" s="9"/>
      <c r="G103" s="24"/>
      <c r="H103" s="29" t="s">
        <v>2</v>
      </c>
      <c r="I103" s="29" t="s">
        <v>2</v>
      </c>
      <c r="J103" s="12"/>
    </row>
    <row r="104" spans="1:10" x14ac:dyDescent="0.25">
      <c r="B104" s="11"/>
      <c r="C104" s="53" t="s">
        <v>176</v>
      </c>
      <c r="D104" s="50"/>
      <c r="E104" s="9"/>
      <c r="F104" s="9"/>
      <c r="G104" s="24"/>
      <c r="H104" s="29">
        <v>6886.59</v>
      </c>
      <c r="I104" s="29">
        <v>2.5</v>
      </c>
      <c r="J104" s="12"/>
    </row>
    <row r="105" spans="1:10" x14ac:dyDescent="0.25">
      <c r="C105" s="56" t="s">
        <v>161</v>
      </c>
      <c r="D105" s="50"/>
      <c r="E105" s="9"/>
      <c r="F105" s="9"/>
      <c r="G105" s="24"/>
      <c r="H105" s="30">
        <v>6886.59</v>
      </c>
      <c r="I105" s="30">
        <v>2.5</v>
      </c>
      <c r="J105" s="12"/>
    </row>
    <row r="106" spans="1:10" x14ac:dyDescent="0.25">
      <c r="C106" s="53"/>
      <c r="D106" s="50"/>
      <c r="E106" s="9"/>
      <c r="F106" s="9"/>
      <c r="G106" s="24"/>
      <c r="H106" s="29"/>
      <c r="I106" s="29"/>
      <c r="J106" s="12"/>
    </row>
    <row r="107" spans="1:10" x14ac:dyDescent="0.25">
      <c r="C107" s="58" t="s">
        <v>177</v>
      </c>
      <c r="D107" s="51"/>
      <c r="E107" s="6"/>
      <c r="F107" s="7"/>
      <c r="G107" s="25"/>
      <c r="H107" s="31">
        <v>276948.27</v>
      </c>
      <c r="I107" s="31">
        <f>SUMIFS(I:I,C:C,"Total")</f>
        <v>99.999999999999986</v>
      </c>
      <c r="J107" s="8"/>
    </row>
    <row r="110" spans="1:10" x14ac:dyDescent="0.25">
      <c r="C110" s="1" t="s">
        <v>178</v>
      </c>
    </row>
    <row r="111" spans="1:10" x14ac:dyDescent="0.25">
      <c r="C111" s="2" t="s">
        <v>179</v>
      </c>
    </row>
    <row r="112" spans="1:10" x14ac:dyDescent="0.25">
      <c r="C112" s="2" t="s">
        <v>180</v>
      </c>
    </row>
    <row r="113" spans="3:3" x14ac:dyDescent="0.25">
      <c r="C113" s="2" t="s">
        <v>181</v>
      </c>
    </row>
    <row r="114" spans="3:3" ht="15" x14ac:dyDescent="0.25">
      <c r="C114" s="62" t="s">
        <v>3693</v>
      </c>
    </row>
  </sheetData>
  <sheetCalcPr fullCalcOnLoad="1"/>
  <hyperlinks>
    <hyperlink ref="J2" location="'Index'!A1" display="'Index'!A1"/>
    <hyperlink ref="C114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2619</v>
      </c>
      <c r="J2" s="34" t="s">
        <v>3592</v>
      </c>
    </row>
    <row r="3" spans="1:10" ht="16.5" x14ac:dyDescent="0.3">
      <c r="C3" s="1" t="s">
        <v>26</v>
      </c>
      <c r="D3" s="26" t="s">
        <v>2620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2621</v>
      </c>
      <c r="C18" s="53" t="s">
        <v>740</v>
      </c>
      <c r="D18" s="50" t="s">
        <v>2622</v>
      </c>
      <c r="E18" s="9" t="s">
        <v>562</v>
      </c>
      <c r="F18" s="9" t="s">
        <v>48</v>
      </c>
      <c r="G18" s="24">
        <v>100</v>
      </c>
      <c r="H18" s="29">
        <v>1189.72</v>
      </c>
      <c r="I18" s="29">
        <v>10.55</v>
      </c>
      <c r="J18" s="12" t="s">
        <v>530</v>
      </c>
    </row>
    <row r="19" spans="2:10" x14ac:dyDescent="0.25">
      <c r="B19" s="11" t="s">
        <v>2623</v>
      </c>
      <c r="C19" s="53" t="s">
        <v>553</v>
      </c>
      <c r="D19" s="50" t="s">
        <v>2624</v>
      </c>
      <c r="E19" s="9" t="s">
        <v>547</v>
      </c>
      <c r="F19" s="9" t="s">
        <v>48</v>
      </c>
      <c r="G19" s="24">
        <v>100</v>
      </c>
      <c r="H19" s="29">
        <v>1007.65</v>
      </c>
      <c r="I19" s="29">
        <v>8.93</v>
      </c>
      <c r="J19" s="12" t="s">
        <v>530</v>
      </c>
    </row>
    <row r="20" spans="2:10" x14ac:dyDescent="0.25">
      <c r="B20" s="11" t="s">
        <v>1614</v>
      </c>
      <c r="C20" s="53" t="s">
        <v>571</v>
      </c>
      <c r="D20" s="50" t="s">
        <v>1615</v>
      </c>
      <c r="E20" s="9" t="s">
        <v>547</v>
      </c>
      <c r="F20" s="9" t="s">
        <v>48</v>
      </c>
      <c r="G20" s="24">
        <v>100</v>
      </c>
      <c r="H20" s="29">
        <v>1007.53</v>
      </c>
      <c r="I20" s="29">
        <v>8.93</v>
      </c>
      <c r="J20" s="12" t="s">
        <v>530</v>
      </c>
    </row>
    <row r="21" spans="2:10" x14ac:dyDescent="0.25">
      <c r="B21" s="11" t="s">
        <v>2625</v>
      </c>
      <c r="C21" s="53" t="s">
        <v>579</v>
      </c>
      <c r="D21" s="50" t="s">
        <v>2626</v>
      </c>
      <c r="E21" s="9" t="s">
        <v>547</v>
      </c>
      <c r="F21" s="9" t="s">
        <v>48</v>
      </c>
      <c r="G21" s="24">
        <v>100</v>
      </c>
      <c r="H21" s="29">
        <v>1007.44</v>
      </c>
      <c r="I21" s="29">
        <v>8.93</v>
      </c>
      <c r="J21" s="12" t="s">
        <v>530</v>
      </c>
    </row>
    <row r="22" spans="2:10" x14ac:dyDescent="0.25">
      <c r="B22" s="11" t="s">
        <v>2627</v>
      </c>
      <c r="C22" s="53" t="s">
        <v>2530</v>
      </c>
      <c r="D22" s="50" t="s">
        <v>2628</v>
      </c>
      <c r="E22" s="9" t="s">
        <v>1622</v>
      </c>
      <c r="F22" s="9" t="s">
        <v>48</v>
      </c>
      <c r="G22" s="24">
        <v>100</v>
      </c>
      <c r="H22" s="29">
        <v>999.57</v>
      </c>
      <c r="I22" s="29">
        <v>8.86</v>
      </c>
      <c r="J22" s="12" t="s">
        <v>530</v>
      </c>
    </row>
    <row r="23" spans="2:10" x14ac:dyDescent="0.25">
      <c r="B23" s="11" t="s">
        <v>1575</v>
      </c>
      <c r="C23" s="53" t="s">
        <v>754</v>
      </c>
      <c r="D23" s="50" t="s">
        <v>1576</v>
      </c>
      <c r="E23" s="9" t="s">
        <v>547</v>
      </c>
      <c r="F23" s="9" t="s">
        <v>48</v>
      </c>
      <c r="G23" s="24">
        <v>95</v>
      </c>
      <c r="H23" s="29">
        <v>962.69</v>
      </c>
      <c r="I23" s="29">
        <v>8.5299999999999994</v>
      </c>
      <c r="J23" s="12" t="s">
        <v>530</v>
      </c>
    </row>
    <row r="24" spans="2:10" x14ac:dyDescent="0.25">
      <c r="B24" s="11" t="s">
        <v>538</v>
      </c>
      <c r="C24" s="53" t="s">
        <v>208</v>
      </c>
      <c r="D24" s="50" t="s">
        <v>539</v>
      </c>
      <c r="E24" s="9" t="s">
        <v>540</v>
      </c>
      <c r="F24" s="9" t="s">
        <v>48</v>
      </c>
      <c r="G24" s="24">
        <v>95000</v>
      </c>
      <c r="H24" s="29">
        <v>951.9</v>
      </c>
      <c r="I24" s="29">
        <v>8.44</v>
      </c>
      <c r="J24" s="12" t="s">
        <v>530</v>
      </c>
    </row>
    <row r="25" spans="2:10" x14ac:dyDescent="0.25">
      <c r="B25" s="11" t="s">
        <v>2629</v>
      </c>
      <c r="C25" s="53" t="s">
        <v>215</v>
      </c>
      <c r="D25" s="50" t="s">
        <v>2630</v>
      </c>
      <c r="E25" s="9" t="s">
        <v>547</v>
      </c>
      <c r="F25" s="9" t="s">
        <v>217</v>
      </c>
      <c r="G25" s="24">
        <v>20</v>
      </c>
      <c r="H25" s="29">
        <v>202.03</v>
      </c>
      <c r="I25" s="29">
        <v>1.79</v>
      </c>
      <c r="J25" s="12" t="s">
        <v>530</v>
      </c>
    </row>
    <row r="26" spans="2:10" x14ac:dyDescent="0.25">
      <c r="B26" s="11" t="s">
        <v>1510</v>
      </c>
      <c r="C26" s="53" t="s">
        <v>668</v>
      </c>
      <c r="D26" s="50" t="s">
        <v>1511</v>
      </c>
      <c r="E26" s="9" t="s">
        <v>670</v>
      </c>
      <c r="F26" s="9" t="s">
        <v>48</v>
      </c>
      <c r="G26" s="24">
        <v>95000</v>
      </c>
      <c r="H26" s="59">
        <v>0</v>
      </c>
      <c r="I26" s="29" t="s">
        <v>3688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7328.53</v>
      </c>
      <c r="I27" s="30">
        <v>64.959999999999994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9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5" t="s">
        <v>10</v>
      </c>
      <c r="D35" s="50"/>
      <c r="E35" s="9"/>
      <c r="F35" s="9"/>
      <c r="G35" s="24"/>
      <c r="H35" s="29"/>
      <c r="I35" s="29"/>
      <c r="J35" s="12"/>
    </row>
    <row r="36" spans="1:10" x14ac:dyDescent="0.25">
      <c r="B36" s="11" t="s">
        <v>2302</v>
      </c>
      <c r="C36" s="53" t="s">
        <v>2303</v>
      </c>
      <c r="D36" s="50" t="s">
        <v>2304</v>
      </c>
      <c r="E36" s="9" t="s">
        <v>720</v>
      </c>
      <c r="F36" s="9"/>
      <c r="G36" s="24">
        <v>2000000</v>
      </c>
      <c r="H36" s="29">
        <v>2026.62</v>
      </c>
      <c r="I36" s="29">
        <v>17.96</v>
      </c>
      <c r="J36" s="12"/>
    </row>
    <row r="37" spans="1:10" x14ac:dyDescent="0.25">
      <c r="C37" s="56" t="s">
        <v>161</v>
      </c>
      <c r="D37" s="50"/>
      <c r="E37" s="9"/>
      <c r="F37" s="9"/>
      <c r="G37" s="24"/>
      <c r="H37" s="30">
        <v>2026.62</v>
      </c>
      <c r="I37" s="30">
        <v>17.96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A39" s="15"/>
      <c r="B39" s="33"/>
      <c r="C39" s="54" t="s">
        <v>11</v>
      </c>
      <c r="D39" s="50"/>
      <c r="E39" s="9"/>
      <c r="F39" s="9"/>
      <c r="G39" s="24"/>
      <c r="H39" s="29"/>
      <c r="I39" s="29"/>
      <c r="J39" s="12"/>
    </row>
    <row r="40" spans="1:10" x14ac:dyDescent="0.25">
      <c r="A40" s="33"/>
      <c r="B40" s="33"/>
      <c r="C40" s="54" t="s">
        <v>13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A41" s="33"/>
      <c r="B41" s="33"/>
      <c r="C41" s="54"/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14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2546</v>
      </c>
      <c r="C43" s="53" t="s">
        <v>2270</v>
      </c>
      <c r="D43" s="50" t="s">
        <v>2547</v>
      </c>
      <c r="E43" s="9" t="s">
        <v>1010</v>
      </c>
      <c r="F43" s="9" t="s">
        <v>40</v>
      </c>
      <c r="G43" s="24">
        <v>600</v>
      </c>
      <c r="H43" s="29">
        <v>599.75</v>
      </c>
      <c r="I43" s="29">
        <v>5.32</v>
      </c>
      <c r="J43" s="12" t="s">
        <v>530</v>
      </c>
    </row>
    <row r="44" spans="1:10" x14ac:dyDescent="0.25">
      <c r="B44" s="11" t="s">
        <v>2579</v>
      </c>
      <c r="C44" s="53" t="s">
        <v>63</v>
      </c>
      <c r="D44" s="50" t="s">
        <v>2580</v>
      </c>
      <c r="E44" s="9" t="s">
        <v>1007</v>
      </c>
      <c r="F44" s="9" t="s">
        <v>40</v>
      </c>
      <c r="G44" s="24">
        <v>200</v>
      </c>
      <c r="H44" s="29">
        <v>198.02</v>
      </c>
      <c r="I44" s="29">
        <v>1.76</v>
      </c>
      <c r="J44" s="12" t="s">
        <v>530</v>
      </c>
    </row>
    <row r="45" spans="1:10" x14ac:dyDescent="0.25">
      <c r="B45" s="11" t="s">
        <v>1407</v>
      </c>
      <c r="C45" s="53" t="s">
        <v>53</v>
      </c>
      <c r="D45" s="50" t="s">
        <v>1408</v>
      </c>
      <c r="E45" s="9" t="s">
        <v>1007</v>
      </c>
      <c r="F45" s="9" t="s">
        <v>40</v>
      </c>
      <c r="G45" s="24">
        <v>200</v>
      </c>
      <c r="H45" s="29">
        <v>194.77</v>
      </c>
      <c r="I45" s="29">
        <v>1.73</v>
      </c>
      <c r="J45" s="12" t="s">
        <v>530</v>
      </c>
    </row>
    <row r="46" spans="1:10" x14ac:dyDescent="0.25">
      <c r="B46" s="11" t="s">
        <v>2556</v>
      </c>
      <c r="C46" s="53" t="s">
        <v>2270</v>
      </c>
      <c r="D46" s="50" t="s">
        <v>2557</v>
      </c>
      <c r="E46" s="9" t="s">
        <v>1010</v>
      </c>
      <c r="F46" s="9" t="s">
        <v>40</v>
      </c>
      <c r="G46" s="24">
        <v>100</v>
      </c>
      <c r="H46" s="29">
        <v>98.98</v>
      </c>
      <c r="I46" s="29">
        <v>0.88</v>
      </c>
      <c r="J46" s="12" t="s">
        <v>530</v>
      </c>
    </row>
    <row r="47" spans="1:10" x14ac:dyDescent="0.25">
      <c r="B47" s="11" t="s">
        <v>1368</v>
      </c>
      <c r="C47" s="53" t="s">
        <v>609</v>
      </c>
      <c r="D47" s="50" t="s">
        <v>1369</v>
      </c>
      <c r="E47" s="9" t="s">
        <v>1010</v>
      </c>
      <c r="F47" s="9" t="s">
        <v>40</v>
      </c>
      <c r="G47" s="24">
        <v>100</v>
      </c>
      <c r="H47" s="29">
        <v>97.37</v>
      </c>
      <c r="I47" s="29">
        <v>0.86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1188.8900000000001</v>
      </c>
      <c r="I48" s="30">
        <v>10.55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271.02</v>
      </c>
      <c r="I64" s="29">
        <v>2.4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271.02</v>
      </c>
      <c r="I65" s="30">
        <v>2.4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466.64</v>
      </c>
      <c r="I69" s="29">
        <v>4.13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466.64</v>
      </c>
      <c r="I70" s="30">
        <v>4.13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11281.7</v>
      </c>
      <c r="I72" s="31">
        <f>SUMIFS(I:I,C:C,"Total")</f>
        <v>99.999999999999986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  <row r="79" spans="1:10" ht="15" x14ac:dyDescent="0.25">
      <c r="C79" s="62" t="s">
        <v>3693</v>
      </c>
    </row>
  </sheetData>
  <sheetCalcPr fullCalcOnLoad="1"/>
  <hyperlinks>
    <hyperlink ref="J2" location="'Index'!A1" display="'Index'!A1"/>
    <hyperlink ref="C79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/>
  <dimension ref="A1:J10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635</v>
      </c>
      <c r="J2" s="34" t="s">
        <v>3592</v>
      </c>
    </row>
    <row r="3" spans="1:10" ht="16.5" x14ac:dyDescent="0.3">
      <c r="C3" s="1" t="s">
        <v>26</v>
      </c>
      <c r="D3" s="26" t="s">
        <v>2631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236000</v>
      </c>
      <c r="H10" s="29">
        <v>3008.88</v>
      </c>
      <c r="I10" s="29">
        <v>1.21</v>
      </c>
      <c r="J10" s="12"/>
    </row>
    <row r="11" spans="1:10" x14ac:dyDescent="0.25">
      <c r="B11" s="11" t="s">
        <v>62</v>
      </c>
      <c r="C11" s="53" t="s">
        <v>63</v>
      </c>
      <c r="D11" s="50" t="s">
        <v>64</v>
      </c>
      <c r="E11" s="9"/>
      <c r="F11" s="9" t="s">
        <v>40</v>
      </c>
      <c r="G11" s="24">
        <v>270000</v>
      </c>
      <c r="H11" s="29">
        <v>1995.44</v>
      </c>
      <c r="I11" s="29">
        <v>0.8</v>
      </c>
      <c r="J11" s="12"/>
    </row>
    <row r="12" spans="1:10" x14ac:dyDescent="0.25">
      <c r="B12" s="11" t="s">
        <v>93</v>
      </c>
      <c r="C12" s="53" t="s">
        <v>94</v>
      </c>
      <c r="D12" s="50" t="s">
        <v>95</v>
      </c>
      <c r="E12" s="9"/>
      <c r="F12" s="9" t="s">
        <v>96</v>
      </c>
      <c r="G12" s="24">
        <v>80000</v>
      </c>
      <c r="H12" s="29">
        <v>1217.72</v>
      </c>
      <c r="I12" s="29">
        <v>0.49</v>
      </c>
      <c r="J12" s="12"/>
    </row>
    <row r="13" spans="1:10" x14ac:dyDescent="0.25">
      <c r="B13" s="11" t="s">
        <v>114</v>
      </c>
      <c r="C13" s="53" t="s">
        <v>115</v>
      </c>
      <c r="D13" s="50" t="s">
        <v>116</v>
      </c>
      <c r="E13" s="9"/>
      <c r="F13" s="9" t="s">
        <v>117</v>
      </c>
      <c r="G13" s="24">
        <v>160000</v>
      </c>
      <c r="H13" s="29">
        <v>867.6</v>
      </c>
      <c r="I13" s="29">
        <v>0.35</v>
      </c>
      <c r="J13" s="12"/>
    </row>
    <row r="14" spans="1:10" x14ac:dyDescent="0.25">
      <c r="B14" s="11" t="s">
        <v>360</v>
      </c>
      <c r="C14" s="53" t="s">
        <v>361</v>
      </c>
      <c r="D14" s="50" t="s">
        <v>362</v>
      </c>
      <c r="E14" s="9"/>
      <c r="F14" s="9" t="s">
        <v>81</v>
      </c>
      <c r="G14" s="24">
        <v>225000</v>
      </c>
      <c r="H14" s="29">
        <v>809.78</v>
      </c>
      <c r="I14" s="29">
        <v>0.33</v>
      </c>
      <c r="J14" s="12"/>
    </row>
    <row r="15" spans="1:10" x14ac:dyDescent="0.25">
      <c r="B15" s="11" t="s">
        <v>133</v>
      </c>
      <c r="C15" s="53" t="s">
        <v>134</v>
      </c>
      <c r="D15" s="50" t="s">
        <v>135</v>
      </c>
      <c r="E15" s="9"/>
      <c r="F15" s="9" t="s">
        <v>136</v>
      </c>
      <c r="G15" s="24">
        <v>325000</v>
      </c>
      <c r="H15" s="29">
        <v>650.49</v>
      </c>
      <c r="I15" s="29">
        <v>0.26</v>
      </c>
      <c r="J15" s="12"/>
    </row>
    <row r="16" spans="1:10" x14ac:dyDescent="0.25">
      <c r="B16" s="11" t="s">
        <v>210</v>
      </c>
      <c r="C16" s="53" t="s">
        <v>211</v>
      </c>
      <c r="D16" s="50" t="s">
        <v>212</v>
      </c>
      <c r="E16" s="9"/>
      <c r="F16" s="9" t="s">
        <v>213</v>
      </c>
      <c r="G16" s="24">
        <v>300000</v>
      </c>
      <c r="H16" s="29">
        <v>585.15</v>
      </c>
      <c r="I16" s="29">
        <v>0.23</v>
      </c>
      <c r="J16" s="12"/>
    </row>
    <row r="17" spans="1:10" x14ac:dyDescent="0.25">
      <c r="B17" s="11" t="s">
        <v>97</v>
      </c>
      <c r="C17" s="53" t="s">
        <v>98</v>
      </c>
      <c r="D17" s="50" t="s">
        <v>99</v>
      </c>
      <c r="E17" s="9"/>
      <c r="F17" s="9" t="s">
        <v>100</v>
      </c>
      <c r="G17" s="24">
        <v>105000</v>
      </c>
      <c r="H17" s="29">
        <v>557.08000000000004</v>
      </c>
      <c r="I17" s="29">
        <v>0.22</v>
      </c>
      <c r="J17" s="12"/>
    </row>
    <row r="18" spans="1:10" x14ac:dyDescent="0.25">
      <c r="B18" s="11" t="s">
        <v>376</v>
      </c>
      <c r="C18" s="53" t="s">
        <v>377</v>
      </c>
      <c r="D18" s="50" t="s">
        <v>378</v>
      </c>
      <c r="E18" s="9"/>
      <c r="F18" s="9" t="s">
        <v>153</v>
      </c>
      <c r="G18" s="24">
        <v>112976</v>
      </c>
      <c r="H18" s="29">
        <v>437.84</v>
      </c>
      <c r="I18" s="29">
        <v>0.18</v>
      </c>
      <c r="J18" s="12"/>
    </row>
    <row r="19" spans="1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25800</v>
      </c>
      <c r="H19" s="29">
        <v>343.28</v>
      </c>
      <c r="I19" s="29">
        <v>0.14000000000000001</v>
      </c>
      <c r="J19" s="12"/>
    </row>
    <row r="20" spans="1:10" x14ac:dyDescent="0.25">
      <c r="B20" s="11" t="s">
        <v>127</v>
      </c>
      <c r="C20" s="53" t="s">
        <v>128</v>
      </c>
      <c r="D20" s="50" t="s">
        <v>129</v>
      </c>
      <c r="E20" s="9"/>
      <c r="F20" s="9" t="s">
        <v>100</v>
      </c>
      <c r="G20" s="24">
        <v>160000</v>
      </c>
      <c r="H20" s="29">
        <v>258.39999999999998</v>
      </c>
      <c r="I20" s="29">
        <v>0.1</v>
      </c>
      <c r="J20" s="12"/>
    </row>
    <row r="21" spans="1:10" x14ac:dyDescent="0.25">
      <c r="C21" s="56" t="s">
        <v>161</v>
      </c>
      <c r="D21" s="50"/>
      <c r="E21" s="9"/>
      <c r="F21" s="9"/>
      <c r="G21" s="24"/>
      <c r="H21" s="30">
        <v>10731.66</v>
      </c>
      <c r="I21" s="30">
        <v>4.3099999999999996</v>
      </c>
      <c r="J21" s="12"/>
    </row>
    <row r="22" spans="1:10" x14ac:dyDescent="0.25">
      <c r="C22" s="53"/>
      <c r="D22" s="50"/>
      <c r="E22" s="9"/>
      <c r="F22" s="9"/>
      <c r="G22" s="24"/>
      <c r="H22" s="29"/>
      <c r="I22" s="29"/>
      <c r="J22" s="12"/>
    </row>
    <row r="23" spans="1:10" x14ac:dyDescent="0.25">
      <c r="C23" s="56" t="s">
        <v>3</v>
      </c>
      <c r="D23" s="50"/>
      <c r="E23" s="9"/>
      <c r="F23" s="9"/>
      <c r="G23" s="24"/>
      <c r="H23" s="29" t="s">
        <v>2</v>
      </c>
      <c r="I23" s="29" t="s">
        <v>2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4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A27" s="15"/>
      <c r="B27" s="33"/>
      <c r="C27" s="54" t="s">
        <v>5</v>
      </c>
      <c r="D27" s="50"/>
      <c r="E27" s="9"/>
      <c r="F27" s="9"/>
      <c r="G27" s="24"/>
      <c r="H27" s="29"/>
      <c r="I27" s="29"/>
      <c r="J27" s="12"/>
    </row>
    <row r="28" spans="1:10" x14ac:dyDescent="0.25">
      <c r="C28" s="55" t="s">
        <v>6</v>
      </c>
      <c r="D28" s="50"/>
      <c r="E28" s="9"/>
      <c r="F28" s="9"/>
      <c r="G28" s="24"/>
      <c r="H28" s="29"/>
      <c r="I28" s="29"/>
      <c r="J28" s="12"/>
    </row>
    <row r="29" spans="1:10" x14ac:dyDescent="0.25">
      <c r="B29" s="11" t="s">
        <v>2051</v>
      </c>
      <c r="C29" s="53" t="s">
        <v>128</v>
      </c>
      <c r="D29" s="50" t="s">
        <v>2052</v>
      </c>
      <c r="E29" s="9" t="s">
        <v>1492</v>
      </c>
      <c r="F29" s="9" t="s">
        <v>100</v>
      </c>
      <c r="G29" s="24">
        <v>2250</v>
      </c>
      <c r="H29" s="29">
        <v>22486.73</v>
      </c>
      <c r="I29" s="29">
        <v>9.0299999999999994</v>
      </c>
      <c r="J29" s="12" t="s">
        <v>530</v>
      </c>
    </row>
    <row r="30" spans="1:10" x14ac:dyDescent="0.25">
      <c r="B30" s="11" t="s">
        <v>1565</v>
      </c>
      <c r="C30" s="53" t="s">
        <v>571</v>
      </c>
      <c r="D30" s="50" t="s">
        <v>1566</v>
      </c>
      <c r="E30" s="9" t="s">
        <v>547</v>
      </c>
      <c r="F30" s="9" t="s">
        <v>48</v>
      </c>
      <c r="G30" s="24">
        <v>2200</v>
      </c>
      <c r="H30" s="29">
        <v>22319.29</v>
      </c>
      <c r="I30" s="29">
        <v>8.9600000000000009</v>
      </c>
      <c r="J30" s="12" t="s">
        <v>530</v>
      </c>
    </row>
    <row r="31" spans="1:10" x14ac:dyDescent="0.25">
      <c r="B31" s="11" t="s">
        <v>2632</v>
      </c>
      <c r="C31" s="53" t="s">
        <v>1172</v>
      </c>
      <c r="D31" s="50" t="s">
        <v>2633</v>
      </c>
      <c r="E31" s="9" t="s">
        <v>547</v>
      </c>
      <c r="F31" s="9" t="s">
        <v>48</v>
      </c>
      <c r="G31" s="24">
        <v>2000</v>
      </c>
      <c r="H31" s="29">
        <v>19951.82</v>
      </c>
      <c r="I31" s="29">
        <v>8.01</v>
      </c>
      <c r="J31" s="12" t="s">
        <v>530</v>
      </c>
    </row>
    <row r="32" spans="1:10" x14ac:dyDescent="0.25">
      <c r="B32" s="11" t="s">
        <v>2623</v>
      </c>
      <c r="C32" s="53" t="s">
        <v>553</v>
      </c>
      <c r="D32" s="50" t="s">
        <v>2624</v>
      </c>
      <c r="E32" s="9" t="s">
        <v>547</v>
      </c>
      <c r="F32" s="9" t="s">
        <v>48</v>
      </c>
      <c r="G32" s="24">
        <v>1586</v>
      </c>
      <c r="H32" s="29">
        <v>15981.39</v>
      </c>
      <c r="I32" s="29">
        <v>6.42</v>
      </c>
      <c r="J32" s="12" t="s">
        <v>530</v>
      </c>
    </row>
    <row r="33" spans="2:10" x14ac:dyDescent="0.25">
      <c r="B33" s="11" t="s">
        <v>1417</v>
      </c>
      <c r="C33" s="53" t="s">
        <v>1144</v>
      </c>
      <c r="D33" s="50" t="s">
        <v>1418</v>
      </c>
      <c r="E33" s="9" t="s">
        <v>540</v>
      </c>
      <c r="F33" s="9" t="s">
        <v>255</v>
      </c>
      <c r="G33" s="24">
        <v>1550</v>
      </c>
      <c r="H33" s="29">
        <v>15511.3</v>
      </c>
      <c r="I33" s="29">
        <v>6.23</v>
      </c>
      <c r="J33" s="12" t="s">
        <v>530</v>
      </c>
    </row>
    <row r="34" spans="2:10" x14ac:dyDescent="0.25">
      <c r="B34" s="11" t="s">
        <v>2583</v>
      </c>
      <c r="C34" s="53" t="s">
        <v>1696</v>
      </c>
      <c r="D34" s="50" t="s">
        <v>2584</v>
      </c>
      <c r="E34" s="9" t="s">
        <v>2522</v>
      </c>
      <c r="F34" s="9" t="s">
        <v>48</v>
      </c>
      <c r="G34" s="24">
        <v>1000</v>
      </c>
      <c r="H34" s="29">
        <v>12026.09</v>
      </c>
      <c r="I34" s="29">
        <v>4.83</v>
      </c>
      <c r="J34" s="12" t="s">
        <v>530</v>
      </c>
    </row>
    <row r="35" spans="2:10" x14ac:dyDescent="0.25">
      <c r="B35" s="11" t="s">
        <v>2625</v>
      </c>
      <c r="C35" s="53" t="s">
        <v>579</v>
      </c>
      <c r="D35" s="50" t="s">
        <v>2626</v>
      </c>
      <c r="E35" s="9" t="s">
        <v>547</v>
      </c>
      <c r="F35" s="9" t="s">
        <v>48</v>
      </c>
      <c r="G35" s="24">
        <v>1100</v>
      </c>
      <c r="H35" s="29">
        <v>11081.84</v>
      </c>
      <c r="I35" s="29">
        <v>4.45</v>
      </c>
      <c r="J35" s="12" t="s">
        <v>530</v>
      </c>
    </row>
    <row r="36" spans="2:10" x14ac:dyDescent="0.25">
      <c r="B36" s="11" t="s">
        <v>2634</v>
      </c>
      <c r="C36" s="53" t="s">
        <v>2635</v>
      </c>
      <c r="D36" s="50" t="s">
        <v>2636</v>
      </c>
      <c r="E36" s="9" t="s">
        <v>1583</v>
      </c>
      <c r="F36" s="9" t="s">
        <v>48</v>
      </c>
      <c r="G36" s="24">
        <v>1000</v>
      </c>
      <c r="H36" s="29">
        <v>9920.41</v>
      </c>
      <c r="I36" s="29">
        <v>3.98</v>
      </c>
      <c r="J36" s="12" t="s">
        <v>530</v>
      </c>
    </row>
    <row r="37" spans="2:10" x14ac:dyDescent="0.25">
      <c r="B37" s="11" t="s">
        <v>2637</v>
      </c>
      <c r="C37" s="53" t="s">
        <v>740</v>
      </c>
      <c r="D37" s="50" t="s">
        <v>2638</v>
      </c>
      <c r="E37" s="9" t="s">
        <v>562</v>
      </c>
      <c r="F37" s="9" t="s">
        <v>48</v>
      </c>
      <c r="G37" s="24">
        <v>1000</v>
      </c>
      <c r="H37" s="29">
        <v>9838.68</v>
      </c>
      <c r="I37" s="29">
        <v>3.95</v>
      </c>
      <c r="J37" s="12" t="s">
        <v>530</v>
      </c>
    </row>
    <row r="38" spans="2:10" x14ac:dyDescent="0.25">
      <c r="B38" s="11" t="s">
        <v>2639</v>
      </c>
      <c r="C38" s="53" t="s">
        <v>2640</v>
      </c>
      <c r="D38" s="50" t="s">
        <v>2641</v>
      </c>
      <c r="E38" s="9" t="s">
        <v>533</v>
      </c>
      <c r="F38" s="9" t="s">
        <v>48</v>
      </c>
      <c r="G38" s="24">
        <v>750</v>
      </c>
      <c r="H38" s="29">
        <v>8890.9699999999993</v>
      </c>
      <c r="I38" s="29">
        <v>3.57</v>
      </c>
      <c r="J38" s="12" t="s">
        <v>530</v>
      </c>
    </row>
    <row r="39" spans="2:10" x14ac:dyDescent="0.25">
      <c r="B39" s="11" t="s">
        <v>1575</v>
      </c>
      <c r="C39" s="53" t="s">
        <v>754</v>
      </c>
      <c r="D39" s="50" t="s">
        <v>1576</v>
      </c>
      <c r="E39" s="9" t="s">
        <v>547</v>
      </c>
      <c r="F39" s="9" t="s">
        <v>48</v>
      </c>
      <c r="G39" s="24">
        <v>800</v>
      </c>
      <c r="H39" s="29">
        <v>8106.83</v>
      </c>
      <c r="I39" s="29">
        <v>3.26</v>
      </c>
      <c r="J39" s="12" t="s">
        <v>530</v>
      </c>
    </row>
    <row r="40" spans="2:10" x14ac:dyDescent="0.25">
      <c r="B40" s="11" t="s">
        <v>2642</v>
      </c>
      <c r="C40" s="53" t="s">
        <v>754</v>
      </c>
      <c r="D40" s="50" t="s">
        <v>2643</v>
      </c>
      <c r="E40" s="9" t="s">
        <v>547</v>
      </c>
      <c r="F40" s="9" t="s">
        <v>48</v>
      </c>
      <c r="G40" s="24">
        <v>650</v>
      </c>
      <c r="H40" s="29">
        <v>6536.99</v>
      </c>
      <c r="I40" s="29">
        <v>2.62</v>
      </c>
      <c r="J40" s="12" t="s">
        <v>530</v>
      </c>
    </row>
    <row r="41" spans="2:10" x14ac:dyDescent="0.25">
      <c r="B41" s="11" t="s">
        <v>2644</v>
      </c>
      <c r="C41" s="53" t="s">
        <v>579</v>
      </c>
      <c r="D41" s="50" t="s">
        <v>2645</v>
      </c>
      <c r="E41" s="9" t="s">
        <v>547</v>
      </c>
      <c r="F41" s="9" t="s">
        <v>48</v>
      </c>
      <c r="G41" s="24">
        <v>500</v>
      </c>
      <c r="H41" s="29">
        <v>5024.3500000000004</v>
      </c>
      <c r="I41" s="29">
        <v>2.02</v>
      </c>
      <c r="J41" s="12" t="s">
        <v>530</v>
      </c>
    </row>
    <row r="42" spans="2:10" x14ac:dyDescent="0.25">
      <c r="B42" s="11" t="s">
        <v>2598</v>
      </c>
      <c r="C42" s="53" t="s">
        <v>1366</v>
      </c>
      <c r="D42" s="50" t="s">
        <v>2599</v>
      </c>
      <c r="E42" s="9" t="s">
        <v>1460</v>
      </c>
      <c r="F42" s="9" t="s">
        <v>48</v>
      </c>
      <c r="G42" s="24">
        <v>250</v>
      </c>
      <c r="H42" s="29">
        <v>2514.9</v>
      </c>
      <c r="I42" s="29">
        <v>1.01</v>
      </c>
      <c r="J42" s="12" t="s">
        <v>530</v>
      </c>
    </row>
    <row r="43" spans="2:10" x14ac:dyDescent="0.25">
      <c r="B43" s="11" t="s">
        <v>1610</v>
      </c>
      <c r="C43" s="53" t="s">
        <v>571</v>
      </c>
      <c r="D43" s="50" t="s">
        <v>1611</v>
      </c>
      <c r="E43" s="9" t="s">
        <v>547</v>
      </c>
      <c r="F43" s="9" t="s">
        <v>48</v>
      </c>
      <c r="G43" s="24">
        <v>150</v>
      </c>
      <c r="H43" s="29">
        <v>1512.71</v>
      </c>
      <c r="I43" s="29">
        <v>0.61</v>
      </c>
      <c r="J43" s="12" t="s">
        <v>530</v>
      </c>
    </row>
    <row r="44" spans="2:10" x14ac:dyDescent="0.25">
      <c r="B44" s="11" t="s">
        <v>2646</v>
      </c>
      <c r="C44" s="53" t="s">
        <v>2640</v>
      </c>
      <c r="D44" s="50" t="s">
        <v>2647</v>
      </c>
      <c r="E44" s="9" t="s">
        <v>533</v>
      </c>
      <c r="F44" s="9" t="s">
        <v>48</v>
      </c>
      <c r="G44" s="24">
        <v>50</v>
      </c>
      <c r="H44" s="29">
        <v>501.43</v>
      </c>
      <c r="I44" s="29">
        <v>0.2</v>
      </c>
      <c r="J44" s="12" t="s">
        <v>530</v>
      </c>
    </row>
    <row r="45" spans="2:10" x14ac:dyDescent="0.25">
      <c r="B45" s="11" t="s">
        <v>2648</v>
      </c>
      <c r="C45" s="53" t="s">
        <v>592</v>
      </c>
      <c r="D45" s="50" t="s">
        <v>2649</v>
      </c>
      <c r="E45" s="9" t="s">
        <v>547</v>
      </c>
      <c r="F45" s="9" t="s">
        <v>48</v>
      </c>
      <c r="G45" s="24">
        <v>50</v>
      </c>
      <c r="H45" s="29">
        <v>500.23</v>
      </c>
      <c r="I45" s="29">
        <v>0.2</v>
      </c>
      <c r="J45" s="12" t="s">
        <v>530</v>
      </c>
    </row>
    <row r="46" spans="2:10" x14ac:dyDescent="0.25">
      <c r="B46" s="11" t="s">
        <v>667</v>
      </c>
      <c r="C46" s="53" t="s">
        <v>668</v>
      </c>
      <c r="D46" s="50" t="s">
        <v>669</v>
      </c>
      <c r="E46" s="9" t="s">
        <v>670</v>
      </c>
      <c r="F46" s="9" t="s">
        <v>48</v>
      </c>
      <c r="G46" s="24">
        <v>670000</v>
      </c>
      <c r="H46" s="59">
        <v>0</v>
      </c>
      <c r="I46" s="29" t="s">
        <v>3688</v>
      </c>
      <c r="J46" s="12" t="s">
        <v>530</v>
      </c>
    </row>
    <row r="47" spans="2:10" x14ac:dyDescent="0.25">
      <c r="B47" s="11" t="s">
        <v>1510</v>
      </c>
      <c r="C47" s="53" t="s">
        <v>668</v>
      </c>
      <c r="D47" s="50" t="s">
        <v>1511</v>
      </c>
      <c r="E47" s="9" t="s">
        <v>670</v>
      </c>
      <c r="F47" s="9" t="s">
        <v>48</v>
      </c>
      <c r="G47" s="24">
        <v>1075000</v>
      </c>
      <c r="H47" s="59">
        <v>0</v>
      </c>
      <c r="I47" s="29" t="s">
        <v>3688</v>
      </c>
      <c r="J47" s="12" t="s">
        <v>530</v>
      </c>
    </row>
    <row r="48" spans="2:10" x14ac:dyDescent="0.25">
      <c r="C48" s="56" t="s">
        <v>161</v>
      </c>
      <c r="D48" s="50"/>
      <c r="E48" s="9"/>
      <c r="F48" s="9"/>
      <c r="G48" s="24"/>
      <c r="H48" s="30">
        <v>172705.96</v>
      </c>
      <c r="I48" s="30">
        <v>69.349999999999994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7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5" t="s">
        <v>10</v>
      </c>
      <c r="D56" s="50"/>
      <c r="E56" s="9"/>
      <c r="F56" s="9"/>
      <c r="G56" s="24"/>
      <c r="H56" s="29"/>
      <c r="I56" s="29"/>
      <c r="J56" s="12"/>
    </row>
    <row r="57" spans="1:10" x14ac:dyDescent="0.25">
      <c r="B57" s="11" t="s">
        <v>2650</v>
      </c>
      <c r="C57" s="53" t="s">
        <v>2651</v>
      </c>
      <c r="D57" s="50" t="s">
        <v>2652</v>
      </c>
      <c r="E57" s="9" t="s">
        <v>720</v>
      </c>
      <c r="F57" s="9"/>
      <c r="G57" s="24">
        <v>7952200</v>
      </c>
      <c r="H57" s="29">
        <v>8086.55</v>
      </c>
      <c r="I57" s="29">
        <v>3.25</v>
      </c>
      <c r="J57" s="12"/>
    </row>
    <row r="58" spans="1:10" x14ac:dyDescent="0.25">
      <c r="B58" s="11" t="s">
        <v>2653</v>
      </c>
      <c r="C58" s="53" t="s">
        <v>2654</v>
      </c>
      <c r="D58" s="50" t="s">
        <v>2655</v>
      </c>
      <c r="E58" s="9" t="s">
        <v>720</v>
      </c>
      <c r="F58" s="9"/>
      <c r="G58" s="24">
        <v>7500000</v>
      </c>
      <c r="H58" s="29">
        <v>7597.71</v>
      </c>
      <c r="I58" s="29">
        <v>3.05</v>
      </c>
      <c r="J58" s="12"/>
    </row>
    <row r="59" spans="1:10" x14ac:dyDescent="0.25">
      <c r="B59" s="11" t="s">
        <v>2656</v>
      </c>
      <c r="C59" s="53" t="s">
        <v>2657</v>
      </c>
      <c r="D59" s="50" t="s">
        <v>2658</v>
      </c>
      <c r="E59" s="9" t="s">
        <v>720</v>
      </c>
      <c r="F59" s="9"/>
      <c r="G59" s="24">
        <v>500000</v>
      </c>
      <c r="H59" s="29">
        <v>507.95</v>
      </c>
      <c r="I59" s="29">
        <v>0.2</v>
      </c>
      <c r="J59" s="12"/>
    </row>
    <row r="60" spans="1:10" x14ac:dyDescent="0.25">
      <c r="C60" s="56" t="s">
        <v>161</v>
      </c>
      <c r="D60" s="50"/>
      <c r="E60" s="9"/>
      <c r="F60" s="9"/>
      <c r="G60" s="24"/>
      <c r="H60" s="30">
        <v>16192.21</v>
      </c>
      <c r="I60" s="30">
        <v>6.5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A62" s="15"/>
      <c r="B62" s="33"/>
      <c r="C62" s="54" t="s">
        <v>11</v>
      </c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13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2:10" x14ac:dyDescent="0.25">
      <c r="C65" s="55" t="s">
        <v>14</v>
      </c>
      <c r="D65" s="50"/>
      <c r="E65" s="9"/>
      <c r="F65" s="9"/>
      <c r="G65" s="24"/>
      <c r="H65" s="29"/>
      <c r="I65" s="29"/>
      <c r="J65" s="12"/>
    </row>
    <row r="66" spans="2:10" x14ac:dyDescent="0.25">
      <c r="B66" s="11" t="s">
        <v>2126</v>
      </c>
      <c r="C66" s="53" t="s">
        <v>1366</v>
      </c>
      <c r="D66" s="50" t="s">
        <v>2127</v>
      </c>
      <c r="E66" s="9" t="s">
        <v>1007</v>
      </c>
      <c r="F66" s="9" t="s">
        <v>48</v>
      </c>
      <c r="G66" s="24">
        <v>10900</v>
      </c>
      <c r="H66" s="29">
        <v>10605.98</v>
      </c>
      <c r="I66" s="29">
        <v>4.26</v>
      </c>
      <c r="J66" s="12" t="s">
        <v>530</v>
      </c>
    </row>
    <row r="67" spans="2:10" x14ac:dyDescent="0.25">
      <c r="B67" s="11" t="s">
        <v>2659</v>
      </c>
      <c r="C67" s="53" t="s">
        <v>754</v>
      </c>
      <c r="D67" s="50" t="s">
        <v>2660</v>
      </c>
      <c r="E67" s="9" t="s">
        <v>1007</v>
      </c>
      <c r="F67" s="9" t="s">
        <v>48</v>
      </c>
      <c r="G67" s="24">
        <v>10000</v>
      </c>
      <c r="H67" s="29">
        <v>9652.83</v>
      </c>
      <c r="I67" s="29">
        <v>3.88</v>
      </c>
      <c r="J67" s="12" t="s">
        <v>530</v>
      </c>
    </row>
    <row r="68" spans="2:10" x14ac:dyDescent="0.25">
      <c r="B68" s="11" t="s">
        <v>1403</v>
      </c>
      <c r="C68" s="53" t="s">
        <v>63</v>
      </c>
      <c r="D68" s="50" t="s">
        <v>1404</v>
      </c>
      <c r="E68" s="9" t="s">
        <v>1007</v>
      </c>
      <c r="F68" s="9" t="s">
        <v>40</v>
      </c>
      <c r="G68" s="24">
        <v>7000</v>
      </c>
      <c r="H68" s="29">
        <v>6909.69</v>
      </c>
      <c r="I68" s="29">
        <v>2.77</v>
      </c>
      <c r="J68" s="12"/>
    </row>
    <row r="69" spans="2:10" x14ac:dyDescent="0.25">
      <c r="B69" s="11" t="s">
        <v>2661</v>
      </c>
      <c r="C69" s="53" t="s">
        <v>63</v>
      </c>
      <c r="D69" s="50" t="s">
        <v>2662</v>
      </c>
      <c r="E69" s="9" t="s">
        <v>1007</v>
      </c>
      <c r="F69" s="9" t="s">
        <v>40</v>
      </c>
      <c r="G69" s="24">
        <v>6000</v>
      </c>
      <c r="H69" s="29">
        <v>5784.59</v>
      </c>
      <c r="I69" s="29">
        <v>2.3199999999999998</v>
      </c>
      <c r="J69" s="12" t="s">
        <v>530</v>
      </c>
    </row>
    <row r="70" spans="2:10" x14ac:dyDescent="0.25">
      <c r="B70" s="11" t="s">
        <v>2617</v>
      </c>
      <c r="C70" s="53" t="s">
        <v>1366</v>
      </c>
      <c r="D70" s="50" t="s">
        <v>2618</v>
      </c>
      <c r="E70" s="9" t="s">
        <v>1007</v>
      </c>
      <c r="F70" s="9" t="s">
        <v>48</v>
      </c>
      <c r="G70" s="24">
        <v>4200</v>
      </c>
      <c r="H70" s="29">
        <v>4098.87</v>
      </c>
      <c r="I70" s="29">
        <v>1.65</v>
      </c>
      <c r="J70" s="12" t="s">
        <v>530</v>
      </c>
    </row>
    <row r="71" spans="2:10" x14ac:dyDescent="0.25">
      <c r="B71" s="11" t="s">
        <v>1383</v>
      </c>
      <c r="C71" s="53" t="s">
        <v>38</v>
      </c>
      <c r="D71" s="50" t="s">
        <v>1384</v>
      </c>
      <c r="E71" s="9" t="s">
        <v>1096</v>
      </c>
      <c r="F71" s="9" t="s">
        <v>40</v>
      </c>
      <c r="G71" s="24">
        <v>4000</v>
      </c>
      <c r="H71" s="29">
        <v>3947.46</v>
      </c>
      <c r="I71" s="29">
        <v>1.59</v>
      </c>
      <c r="J71" s="12" t="s">
        <v>530</v>
      </c>
    </row>
    <row r="72" spans="2:10" x14ac:dyDescent="0.25">
      <c r="B72" s="11" t="s">
        <v>2511</v>
      </c>
      <c r="C72" s="53" t="s">
        <v>2270</v>
      </c>
      <c r="D72" s="50" t="s">
        <v>2512</v>
      </c>
      <c r="E72" s="9" t="s">
        <v>1010</v>
      </c>
      <c r="F72" s="9" t="s">
        <v>40</v>
      </c>
      <c r="G72" s="24">
        <v>1600</v>
      </c>
      <c r="H72" s="29">
        <v>1574.8</v>
      </c>
      <c r="I72" s="29">
        <v>0.63</v>
      </c>
      <c r="J72" s="12" t="s">
        <v>530</v>
      </c>
    </row>
    <row r="73" spans="2:10" x14ac:dyDescent="0.25">
      <c r="B73" s="11" t="s">
        <v>1368</v>
      </c>
      <c r="C73" s="53" t="s">
        <v>609</v>
      </c>
      <c r="D73" s="50" t="s">
        <v>1369</v>
      </c>
      <c r="E73" s="9" t="s">
        <v>1010</v>
      </c>
      <c r="F73" s="9" t="s">
        <v>40</v>
      </c>
      <c r="G73" s="24">
        <v>200</v>
      </c>
      <c r="H73" s="29">
        <v>194.74</v>
      </c>
      <c r="I73" s="29">
        <v>0.08</v>
      </c>
      <c r="J73" s="12" t="s">
        <v>530</v>
      </c>
    </row>
    <row r="74" spans="2:10" x14ac:dyDescent="0.25">
      <c r="B74" s="11" t="s">
        <v>1407</v>
      </c>
      <c r="C74" s="53" t="s">
        <v>53</v>
      </c>
      <c r="D74" s="50" t="s">
        <v>1408</v>
      </c>
      <c r="E74" s="9" t="s">
        <v>1007</v>
      </c>
      <c r="F74" s="9" t="s">
        <v>40</v>
      </c>
      <c r="G74" s="24">
        <v>100</v>
      </c>
      <c r="H74" s="29">
        <v>97.39</v>
      </c>
      <c r="I74" s="29">
        <v>0.04</v>
      </c>
      <c r="J74" s="12" t="s">
        <v>530</v>
      </c>
    </row>
    <row r="75" spans="2:10" x14ac:dyDescent="0.25">
      <c r="C75" s="56" t="s">
        <v>161</v>
      </c>
      <c r="D75" s="50"/>
      <c r="E75" s="9"/>
      <c r="F75" s="9"/>
      <c r="G75" s="24"/>
      <c r="H75" s="30">
        <v>42866.35</v>
      </c>
      <c r="I75" s="30">
        <v>17.22</v>
      </c>
      <c r="J75" s="12"/>
    </row>
    <row r="76" spans="2:10" x14ac:dyDescent="0.25">
      <c r="C76" s="53"/>
      <c r="D76" s="50"/>
      <c r="E76" s="9"/>
      <c r="F76" s="9"/>
      <c r="G76" s="24"/>
      <c r="H76" s="29"/>
      <c r="I76" s="29"/>
      <c r="J76" s="12"/>
    </row>
    <row r="77" spans="2:10" x14ac:dyDescent="0.25">
      <c r="C77" s="56" t="s">
        <v>15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2:10" x14ac:dyDescent="0.25">
      <c r="C78" s="53"/>
      <c r="D78" s="50"/>
      <c r="E78" s="9"/>
      <c r="F78" s="9"/>
      <c r="G78" s="24"/>
      <c r="H78" s="29"/>
      <c r="I78" s="29"/>
      <c r="J78" s="12"/>
    </row>
    <row r="79" spans="2:10" x14ac:dyDescent="0.25">
      <c r="C79" s="56" t="s">
        <v>16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2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A81" s="15"/>
      <c r="B81" s="33"/>
      <c r="C81" s="54" t="s">
        <v>17</v>
      </c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18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19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20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A88" s="33"/>
      <c r="B88" s="33"/>
      <c r="C88" s="54" t="s">
        <v>21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A89" s="33"/>
      <c r="B89" s="33"/>
      <c r="C89" s="54"/>
      <c r="D89" s="50"/>
      <c r="E89" s="9"/>
      <c r="F89" s="9"/>
      <c r="G89" s="24"/>
      <c r="H89" s="29"/>
      <c r="I89" s="29"/>
      <c r="J89" s="12"/>
    </row>
    <row r="90" spans="1:10" x14ac:dyDescent="0.25">
      <c r="C90" s="55" t="s">
        <v>22</v>
      </c>
      <c r="D90" s="50"/>
      <c r="E90" s="9"/>
      <c r="F90" s="9"/>
      <c r="G90" s="24"/>
      <c r="H90" s="29"/>
      <c r="I90" s="29"/>
      <c r="J90" s="12"/>
    </row>
    <row r="91" spans="1:10" x14ac:dyDescent="0.25">
      <c r="B91" s="11" t="s">
        <v>174</v>
      </c>
      <c r="C91" s="53" t="s">
        <v>175</v>
      </c>
      <c r="D91" s="50"/>
      <c r="E91" s="9"/>
      <c r="F91" s="9"/>
      <c r="G91" s="24"/>
      <c r="H91" s="29">
        <v>1213.53</v>
      </c>
      <c r="I91" s="29">
        <v>0.49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1213.53</v>
      </c>
      <c r="I92" s="30">
        <v>0.49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A94" s="15"/>
      <c r="B94" s="33"/>
      <c r="C94" s="54" t="s">
        <v>23</v>
      </c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7" t="s">
        <v>3687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B96" s="11"/>
      <c r="C96" s="53" t="s">
        <v>176</v>
      </c>
      <c r="D96" s="50"/>
      <c r="E96" s="9"/>
      <c r="F96" s="9"/>
      <c r="G96" s="24"/>
      <c r="H96" s="29">
        <v>5318.42</v>
      </c>
      <c r="I96" s="29">
        <v>2.1300000000000003</v>
      </c>
      <c r="J96" s="12"/>
    </row>
    <row r="97" spans="3:10" x14ac:dyDescent="0.25">
      <c r="C97" s="56" t="s">
        <v>161</v>
      </c>
      <c r="D97" s="50"/>
      <c r="E97" s="9"/>
      <c r="F97" s="9"/>
      <c r="G97" s="24"/>
      <c r="H97" s="30">
        <v>5318.42</v>
      </c>
      <c r="I97" s="30">
        <v>2.1300000000000003</v>
      </c>
      <c r="J97" s="12"/>
    </row>
    <row r="98" spans="3:10" x14ac:dyDescent="0.25">
      <c r="C98" s="53"/>
      <c r="D98" s="50"/>
      <c r="E98" s="9"/>
      <c r="F98" s="9"/>
      <c r="G98" s="24"/>
      <c r="H98" s="29"/>
      <c r="I98" s="29"/>
      <c r="J98" s="12"/>
    </row>
    <row r="99" spans="3:10" x14ac:dyDescent="0.25">
      <c r="C99" s="58" t="s">
        <v>177</v>
      </c>
      <c r="D99" s="51"/>
      <c r="E99" s="6"/>
      <c r="F99" s="7"/>
      <c r="G99" s="25"/>
      <c r="H99" s="31">
        <v>249028.13</v>
      </c>
      <c r="I99" s="31">
        <f>SUMIFS(I:I,C:C,"Total")</f>
        <v>99.999999999999986</v>
      </c>
      <c r="J99" s="8"/>
    </row>
    <row r="102" spans="3:10" x14ac:dyDescent="0.25">
      <c r="C102" s="1" t="s">
        <v>178</v>
      </c>
    </row>
    <row r="103" spans="3:10" x14ac:dyDescent="0.25">
      <c r="C103" s="2" t="s">
        <v>179</v>
      </c>
    </row>
    <row r="104" spans="3:10" x14ac:dyDescent="0.25">
      <c r="C104" s="2" t="s">
        <v>180</v>
      </c>
    </row>
    <row r="105" spans="3:10" x14ac:dyDescent="0.25">
      <c r="C105" s="2" t="s">
        <v>181</v>
      </c>
    </row>
    <row r="106" spans="3:10" ht="15" x14ac:dyDescent="0.25">
      <c r="C106" s="62" t="s">
        <v>3693</v>
      </c>
    </row>
  </sheetData>
  <sheetCalcPr fullCalcOnLoad="1"/>
  <hyperlinks>
    <hyperlink ref="J2" location="'Index'!A1" display="'Index'!A1"/>
    <hyperlink ref="C106" r:id="rId1" display="https://www.sbimf.com/campaign/pdf/update%20on%20valuation%20of%20debt%20securities%20of%20reliance%20home%20finance%20ltd.pdf"/>
  </hyperlinks>
  <pageMargins left="0.7" right="0.7" top="0.75" bottom="0.75" header="0.3" footer="0.3"/>
  <pageSetup orientation="portrait" horizontalDpi="4294967293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2663</v>
      </c>
      <c r="J2" s="34" t="s">
        <v>3592</v>
      </c>
    </row>
    <row r="3" spans="1:10" ht="16.5" x14ac:dyDescent="0.3">
      <c r="C3" s="1" t="s">
        <v>26</v>
      </c>
      <c r="D3" s="26" t="s">
        <v>2664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2665</v>
      </c>
      <c r="C18" s="53" t="s">
        <v>592</v>
      </c>
      <c r="D18" s="50" t="s">
        <v>2666</v>
      </c>
      <c r="E18" s="9" t="s">
        <v>547</v>
      </c>
      <c r="F18" s="9" t="s">
        <v>48</v>
      </c>
      <c r="G18" s="24">
        <v>50</v>
      </c>
      <c r="H18" s="29">
        <v>505.63</v>
      </c>
      <c r="I18" s="29">
        <v>8.93</v>
      </c>
      <c r="J18" s="12" t="s">
        <v>530</v>
      </c>
    </row>
    <row r="19" spans="2:10" x14ac:dyDescent="0.25">
      <c r="B19" s="11" t="s">
        <v>2667</v>
      </c>
      <c r="C19" s="53" t="s">
        <v>46</v>
      </c>
      <c r="D19" s="50" t="s">
        <v>2668</v>
      </c>
      <c r="E19" s="9" t="s">
        <v>547</v>
      </c>
      <c r="F19" s="9" t="s">
        <v>48</v>
      </c>
      <c r="G19" s="24">
        <v>50</v>
      </c>
      <c r="H19" s="29">
        <v>502.9</v>
      </c>
      <c r="I19" s="29">
        <v>8.8800000000000008</v>
      </c>
      <c r="J19" s="12" t="s">
        <v>530</v>
      </c>
    </row>
    <row r="20" spans="2:10" x14ac:dyDescent="0.25">
      <c r="B20" s="11" t="s">
        <v>1629</v>
      </c>
      <c r="C20" s="53" t="s">
        <v>571</v>
      </c>
      <c r="D20" s="50" t="s">
        <v>1630</v>
      </c>
      <c r="E20" s="9" t="s">
        <v>547</v>
      </c>
      <c r="F20" s="9" t="s">
        <v>48</v>
      </c>
      <c r="G20" s="24">
        <v>45</v>
      </c>
      <c r="H20" s="29">
        <v>456.69</v>
      </c>
      <c r="I20" s="29">
        <v>8.07</v>
      </c>
      <c r="J20" s="12" t="s">
        <v>530</v>
      </c>
    </row>
    <row r="21" spans="2:10" x14ac:dyDescent="0.25">
      <c r="B21" s="11" t="s">
        <v>2623</v>
      </c>
      <c r="C21" s="53" t="s">
        <v>553</v>
      </c>
      <c r="D21" s="50" t="s">
        <v>2624</v>
      </c>
      <c r="E21" s="9" t="s">
        <v>547</v>
      </c>
      <c r="F21" s="9" t="s">
        <v>48</v>
      </c>
      <c r="G21" s="24">
        <v>45</v>
      </c>
      <c r="H21" s="29">
        <v>453.44</v>
      </c>
      <c r="I21" s="29">
        <v>8.01</v>
      </c>
      <c r="J21" s="12" t="s">
        <v>530</v>
      </c>
    </row>
    <row r="22" spans="2:10" x14ac:dyDescent="0.25">
      <c r="B22" s="11" t="s">
        <v>2284</v>
      </c>
      <c r="C22" s="53" t="s">
        <v>1302</v>
      </c>
      <c r="D22" s="50" t="s">
        <v>2285</v>
      </c>
      <c r="E22" s="9" t="s">
        <v>547</v>
      </c>
      <c r="F22" s="9" t="s">
        <v>48</v>
      </c>
      <c r="G22" s="24">
        <v>45</v>
      </c>
      <c r="H22" s="29">
        <v>452.55</v>
      </c>
      <c r="I22" s="29">
        <v>7.99</v>
      </c>
      <c r="J22" s="12" t="s">
        <v>530</v>
      </c>
    </row>
    <row r="23" spans="2:10" x14ac:dyDescent="0.25">
      <c r="B23" s="11" t="s">
        <v>1594</v>
      </c>
      <c r="C23" s="53" t="s">
        <v>579</v>
      </c>
      <c r="D23" s="50" t="s">
        <v>1595</v>
      </c>
      <c r="E23" s="9" t="s">
        <v>547</v>
      </c>
      <c r="F23" s="9" t="s">
        <v>48</v>
      </c>
      <c r="G23" s="24">
        <v>40</v>
      </c>
      <c r="H23" s="29">
        <v>406.01</v>
      </c>
      <c r="I23" s="29">
        <v>7.17</v>
      </c>
      <c r="J23" s="12" t="s">
        <v>530</v>
      </c>
    </row>
    <row r="24" spans="2:10" x14ac:dyDescent="0.25">
      <c r="B24" s="11" t="s">
        <v>2542</v>
      </c>
      <c r="C24" s="53" t="s">
        <v>754</v>
      </c>
      <c r="D24" s="50" t="s">
        <v>2543</v>
      </c>
      <c r="E24" s="9" t="s">
        <v>547</v>
      </c>
      <c r="F24" s="9" t="s">
        <v>48</v>
      </c>
      <c r="G24" s="24">
        <v>40</v>
      </c>
      <c r="H24" s="29">
        <v>402.58</v>
      </c>
      <c r="I24" s="29">
        <v>7.11</v>
      </c>
      <c r="J24" s="12" t="s">
        <v>530</v>
      </c>
    </row>
    <row r="25" spans="2:10" x14ac:dyDescent="0.25">
      <c r="B25" s="11" t="s">
        <v>2629</v>
      </c>
      <c r="C25" s="53" t="s">
        <v>215</v>
      </c>
      <c r="D25" s="50" t="s">
        <v>2630</v>
      </c>
      <c r="E25" s="9" t="s">
        <v>547</v>
      </c>
      <c r="F25" s="9" t="s">
        <v>217</v>
      </c>
      <c r="G25" s="24">
        <v>30</v>
      </c>
      <c r="H25" s="29">
        <v>303.04000000000002</v>
      </c>
      <c r="I25" s="29">
        <v>5.35</v>
      </c>
      <c r="J25" s="12" t="s">
        <v>530</v>
      </c>
    </row>
    <row r="26" spans="2:10" x14ac:dyDescent="0.25">
      <c r="B26" s="11" t="s">
        <v>2495</v>
      </c>
      <c r="C26" s="53" t="s">
        <v>73</v>
      </c>
      <c r="D26" s="50" t="s">
        <v>2496</v>
      </c>
      <c r="E26" s="9" t="s">
        <v>547</v>
      </c>
      <c r="F26" s="9" t="s">
        <v>48</v>
      </c>
      <c r="G26" s="24">
        <v>3</v>
      </c>
      <c r="H26" s="29">
        <v>301.85000000000002</v>
      </c>
      <c r="I26" s="29">
        <v>5.33</v>
      </c>
      <c r="J26" s="12" t="s">
        <v>530</v>
      </c>
    </row>
    <row r="27" spans="2:10" x14ac:dyDescent="0.25">
      <c r="C27" s="56" t="s">
        <v>161</v>
      </c>
      <c r="D27" s="50"/>
      <c r="E27" s="9"/>
      <c r="F27" s="9"/>
      <c r="G27" s="24"/>
      <c r="H27" s="30">
        <v>3784.69</v>
      </c>
      <c r="I27" s="30">
        <v>66.84</v>
      </c>
      <c r="J27" s="12"/>
    </row>
    <row r="28" spans="2:10" x14ac:dyDescent="0.25">
      <c r="C28" s="53"/>
      <c r="D28" s="50"/>
      <c r="E28" s="9"/>
      <c r="F28" s="9"/>
      <c r="G28" s="24"/>
      <c r="H28" s="29"/>
      <c r="I28" s="29"/>
      <c r="J28" s="12"/>
    </row>
    <row r="29" spans="2:10" x14ac:dyDescent="0.25">
      <c r="C29" s="56" t="s">
        <v>7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8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9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5" t="s">
        <v>10</v>
      </c>
      <c r="D35" s="50"/>
      <c r="E35" s="9"/>
      <c r="F35" s="9"/>
      <c r="G35" s="24"/>
      <c r="H35" s="29"/>
      <c r="I35" s="29"/>
      <c r="J35" s="12"/>
    </row>
    <row r="36" spans="1:10" x14ac:dyDescent="0.25">
      <c r="B36" s="11" t="s">
        <v>2302</v>
      </c>
      <c r="C36" s="53" t="s">
        <v>2303</v>
      </c>
      <c r="D36" s="50" t="s">
        <v>2304</v>
      </c>
      <c r="E36" s="9" t="s">
        <v>720</v>
      </c>
      <c r="F36" s="9"/>
      <c r="G36" s="24">
        <v>900000</v>
      </c>
      <c r="H36" s="29">
        <v>911.98</v>
      </c>
      <c r="I36" s="29">
        <v>16.11</v>
      </c>
      <c r="J36" s="12"/>
    </row>
    <row r="37" spans="1:10" x14ac:dyDescent="0.25">
      <c r="C37" s="56" t="s">
        <v>161</v>
      </c>
      <c r="D37" s="50"/>
      <c r="E37" s="9"/>
      <c r="F37" s="9"/>
      <c r="G37" s="24"/>
      <c r="H37" s="30">
        <v>911.98</v>
      </c>
      <c r="I37" s="30">
        <v>16.11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A39" s="15"/>
      <c r="B39" s="33"/>
      <c r="C39" s="54" t="s">
        <v>11</v>
      </c>
      <c r="D39" s="50"/>
      <c r="E39" s="9"/>
      <c r="F39" s="9"/>
      <c r="G39" s="24"/>
      <c r="H39" s="29"/>
      <c r="I39" s="29"/>
      <c r="J39" s="12"/>
    </row>
    <row r="40" spans="1:10" x14ac:dyDescent="0.25">
      <c r="A40" s="33"/>
      <c r="B40" s="33"/>
      <c r="C40" s="54" t="s">
        <v>13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A41" s="33"/>
      <c r="B41" s="33"/>
      <c r="C41" s="54"/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14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2669</v>
      </c>
      <c r="C43" s="53" t="s">
        <v>63</v>
      </c>
      <c r="D43" s="50" t="s">
        <v>2670</v>
      </c>
      <c r="E43" s="9" t="s">
        <v>1007</v>
      </c>
      <c r="F43" s="9" t="s">
        <v>40</v>
      </c>
      <c r="G43" s="24">
        <v>300</v>
      </c>
      <c r="H43" s="29">
        <v>288.83999999999997</v>
      </c>
      <c r="I43" s="29">
        <v>5.0999999999999996</v>
      </c>
      <c r="J43" s="12" t="s">
        <v>530</v>
      </c>
    </row>
    <row r="44" spans="1:10" x14ac:dyDescent="0.25">
      <c r="B44" s="11" t="s">
        <v>2546</v>
      </c>
      <c r="C44" s="53" t="s">
        <v>2270</v>
      </c>
      <c r="D44" s="50" t="s">
        <v>2547</v>
      </c>
      <c r="E44" s="9" t="s">
        <v>1010</v>
      </c>
      <c r="F44" s="9" t="s">
        <v>40</v>
      </c>
      <c r="G44" s="24">
        <v>200</v>
      </c>
      <c r="H44" s="29">
        <v>199.92</v>
      </c>
      <c r="I44" s="29">
        <v>3.53</v>
      </c>
      <c r="J44" s="12" t="s">
        <v>530</v>
      </c>
    </row>
    <row r="45" spans="1:10" x14ac:dyDescent="0.25">
      <c r="B45" s="11" t="s">
        <v>2575</v>
      </c>
      <c r="C45" s="53" t="s">
        <v>898</v>
      </c>
      <c r="D45" s="50" t="s">
        <v>2576</v>
      </c>
      <c r="E45" s="9" t="s">
        <v>1007</v>
      </c>
      <c r="F45" s="9" t="s">
        <v>40</v>
      </c>
      <c r="G45" s="24">
        <v>100</v>
      </c>
      <c r="H45" s="29">
        <v>98.6</v>
      </c>
      <c r="I45" s="29">
        <v>1.74</v>
      </c>
      <c r="J45" s="12" t="s">
        <v>530</v>
      </c>
    </row>
    <row r="46" spans="1:10" x14ac:dyDescent="0.25">
      <c r="C46" s="56" t="s">
        <v>161</v>
      </c>
      <c r="D46" s="50"/>
      <c r="E46" s="9"/>
      <c r="F46" s="9"/>
      <c r="G46" s="24"/>
      <c r="H46" s="30">
        <v>587.36</v>
      </c>
      <c r="I46" s="30">
        <v>10.37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203.59</v>
      </c>
      <c r="I62" s="29">
        <v>3.6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203.59</v>
      </c>
      <c r="I63" s="30">
        <v>3.6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174.9</v>
      </c>
      <c r="I67" s="29">
        <v>3.08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174.9</v>
      </c>
      <c r="I68" s="30">
        <v>3.08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5662.52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J11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2671</v>
      </c>
      <c r="J2" s="34" t="s">
        <v>3592</v>
      </c>
    </row>
    <row r="3" spans="1:10" ht="16.5" x14ac:dyDescent="0.3">
      <c r="C3" s="1" t="s">
        <v>26</v>
      </c>
      <c r="D3" s="26" t="s">
        <v>2672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236000</v>
      </c>
      <c r="H10" s="29">
        <v>3008.88</v>
      </c>
      <c r="I10" s="29">
        <v>1.22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154000</v>
      </c>
      <c r="H11" s="29">
        <v>2487.41</v>
      </c>
      <c r="I11" s="29">
        <v>1.01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425000</v>
      </c>
      <c r="H12" s="29">
        <v>2178.5500000000002</v>
      </c>
      <c r="I12" s="29">
        <v>0.88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245000</v>
      </c>
      <c r="H13" s="29">
        <v>1810.67</v>
      </c>
      <c r="I13" s="29">
        <v>0.73</v>
      </c>
      <c r="J13" s="12"/>
    </row>
    <row r="14" spans="1:10" x14ac:dyDescent="0.25">
      <c r="B14" s="11" t="s">
        <v>1792</v>
      </c>
      <c r="C14" s="53" t="s">
        <v>1793</v>
      </c>
      <c r="D14" s="50" t="s">
        <v>1794</v>
      </c>
      <c r="E14" s="9"/>
      <c r="F14" s="9" t="s">
        <v>160</v>
      </c>
      <c r="G14" s="24">
        <v>430000</v>
      </c>
      <c r="H14" s="29">
        <v>1777.84</v>
      </c>
      <c r="I14" s="29">
        <v>0.72</v>
      </c>
      <c r="J14" s="12"/>
    </row>
    <row r="15" spans="1:10" x14ac:dyDescent="0.25">
      <c r="B15" s="11" t="s">
        <v>124</v>
      </c>
      <c r="C15" s="53" t="s">
        <v>125</v>
      </c>
      <c r="D15" s="50" t="s">
        <v>126</v>
      </c>
      <c r="E15" s="9"/>
      <c r="F15" s="9" t="s">
        <v>48</v>
      </c>
      <c r="G15" s="24">
        <v>348600</v>
      </c>
      <c r="H15" s="29">
        <v>1751.54</v>
      </c>
      <c r="I15" s="29">
        <v>0.71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127200</v>
      </c>
      <c r="H16" s="29">
        <v>1692.46</v>
      </c>
      <c r="I16" s="29">
        <v>0.69</v>
      </c>
      <c r="J16" s="12"/>
    </row>
    <row r="17" spans="2:10" x14ac:dyDescent="0.25">
      <c r="B17" s="11" t="s">
        <v>157</v>
      </c>
      <c r="C17" s="53" t="s">
        <v>158</v>
      </c>
      <c r="D17" s="50" t="s">
        <v>159</v>
      </c>
      <c r="E17" s="9"/>
      <c r="F17" s="9" t="s">
        <v>160</v>
      </c>
      <c r="G17" s="24">
        <v>610000</v>
      </c>
      <c r="H17" s="29">
        <v>1656.15</v>
      </c>
      <c r="I17" s="29">
        <v>0.67</v>
      </c>
      <c r="J17" s="12"/>
    </row>
    <row r="18" spans="2:10" x14ac:dyDescent="0.25">
      <c r="B18" s="11" t="s">
        <v>110</v>
      </c>
      <c r="C18" s="53" t="s">
        <v>111</v>
      </c>
      <c r="D18" s="50" t="s">
        <v>112</v>
      </c>
      <c r="E18" s="9"/>
      <c r="F18" s="9" t="s">
        <v>113</v>
      </c>
      <c r="G18" s="24">
        <v>111000</v>
      </c>
      <c r="H18" s="29">
        <v>1603.06</v>
      </c>
      <c r="I18" s="29">
        <v>0.65</v>
      </c>
      <c r="J18" s="12"/>
    </row>
    <row r="19" spans="2:10" x14ac:dyDescent="0.25">
      <c r="B19" s="11" t="s">
        <v>409</v>
      </c>
      <c r="C19" s="53" t="s">
        <v>410</v>
      </c>
      <c r="D19" s="50" t="s">
        <v>411</v>
      </c>
      <c r="E19" s="9"/>
      <c r="F19" s="9" t="s">
        <v>100</v>
      </c>
      <c r="G19" s="24">
        <v>21700</v>
      </c>
      <c r="H19" s="29">
        <v>1572.35</v>
      </c>
      <c r="I19" s="29">
        <v>0.64</v>
      </c>
      <c r="J19" s="12"/>
    </row>
    <row r="20" spans="2:10" x14ac:dyDescent="0.25">
      <c r="B20" s="11" t="s">
        <v>101</v>
      </c>
      <c r="C20" s="53" t="s">
        <v>102</v>
      </c>
      <c r="D20" s="50" t="s">
        <v>103</v>
      </c>
      <c r="E20" s="9"/>
      <c r="F20" s="9" t="s">
        <v>96</v>
      </c>
      <c r="G20" s="24">
        <v>35000</v>
      </c>
      <c r="H20" s="29">
        <v>1490.69</v>
      </c>
      <c r="I20" s="29">
        <v>0.6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430000</v>
      </c>
      <c r="H21" s="29">
        <v>1469.96</v>
      </c>
      <c r="I21" s="29">
        <v>0.6</v>
      </c>
      <c r="J21" s="12"/>
    </row>
    <row r="22" spans="2:10" x14ac:dyDescent="0.25">
      <c r="B22" s="11" t="s">
        <v>55</v>
      </c>
      <c r="C22" s="53" t="s">
        <v>56</v>
      </c>
      <c r="D22" s="50" t="s">
        <v>57</v>
      </c>
      <c r="E22" s="9"/>
      <c r="F22" s="9" t="s">
        <v>58</v>
      </c>
      <c r="G22" s="24">
        <v>67000</v>
      </c>
      <c r="H22" s="29">
        <v>1375.68</v>
      </c>
      <c r="I22" s="29">
        <v>0.56000000000000005</v>
      </c>
      <c r="J22" s="12"/>
    </row>
    <row r="23" spans="2:10" x14ac:dyDescent="0.25">
      <c r="B23" s="11" t="s">
        <v>144</v>
      </c>
      <c r="C23" s="53" t="s">
        <v>145</v>
      </c>
      <c r="D23" s="50" t="s">
        <v>146</v>
      </c>
      <c r="E23" s="9"/>
      <c r="F23" s="9" t="s">
        <v>100</v>
      </c>
      <c r="G23" s="24">
        <v>47500</v>
      </c>
      <c r="H23" s="29">
        <v>1155.94</v>
      </c>
      <c r="I23" s="29">
        <v>0.47</v>
      </c>
      <c r="J23" s="12"/>
    </row>
    <row r="24" spans="2:10" x14ac:dyDescent="0.25">
      <c r="B24" s="11" t="s">
        <v>93</v>
      </c>
      <c r="C24" s="53" t="s">
        <v>94</v>
      </c>
      <c r="D24" s="50" t="s">
        <v>95</v>
      </c>
      <c r="E24" s="9"/>
      <c r="F24" s="9" t="s">
        <v>96</v>
      </c>
      <c r="G24" s="24">
        <v>75000</v>
      </c>
      <c r="H24" s="29">
        <v>1141.6099999999999</v>
      </c>
      <c r="I24" s="29">
        <v>0.46</v>
      </c>
      <c r="J24" s="12"/>
    </row>
    <row r="25" spans="2:10" x14ac:dyDescent="0.25">
      <c r="B25" s="11" t="s">
        <v>505</v>
      </c>
      <c r="C25" s="53" t="s">
        <v>506</v>
      </c>
      <c r="D25" s="50" t="s">
        <v>507</v>
      </c>
      <c r="E25" s="9"/>
      <c r="F25" s="9" t="s">
        <v>96</v>
      </c>
      <c r="G25" s="24">
        <v>140000</v>
      </c>
      <c r="H25" s="29">
        <v>1120.98</v>
      </c>
      <c r="I25" s="29">
        <v>0.45</v>
      </c>
      <c r="J25" s="12"/>
    </row>
    <row r="26" spans="2:10" x14ac:dyDescent="0.25">
      <c r="B26" s="11" t="s">
        <v>82</v>
      </c>
      <c r="C26" s="53" t="s">
        <v>83</v>
      </c>
      <c r="D26" s="50" t="s">
        <v>84</v>
      </c>
      <c r="E26" s="9"/>
      <c r="F26" s="9" t="s">
        <v>85</v>
      </c>
      <c r="G26" s="24">
        <v>224626</v>
      </c>
      <c r="H26" s="29">
        <v>993.86</v>
      </c>
      <c r="I26" s="29">
        <v>0.4</v>
      </c>
      <c r="J26" s="12"/>
    </row>
    <row r="27" spans="2:10" x14ac:dyDescent="0.25">
      <c r="B27" s="11" t="s">
        <v>114</v>
      </c>
      <c r="C27" s="53" t="s">
        <v>115</v>
      </c>
      <c r="D27" s="50" t="s">
        <v>116</v>
      </c>
      <c r="E27" s="9"/>
      <c r="F27" s="9" t="s">
        <v>117</v>
      </c>
      <c r="G27" s="24">
        <v>160000</v>
      </c>
      <c r="H27" s="29">
        <v>867.6</v>
      </c>
      <c r="I27" s="29">
        <v>0.35</v>
      </c>
      <c r="J27" s="12"/>
    </row>
    <row r="28" spans="2:10" x14ac:dyDescent="0.25">
      <c r="B28" s="11" t="s">
        <v>360</v>
      </c>
      <c r="C28" s="53" t="s">
        <v>361</v>
      </c>
      <c r="D28" s="50" t="s">
        <v>362</v>
      </c>
      <c r="E28" s="9"/>
      <c r="F28" s="9" t="s">
        <v>81</v>
      </c>
      <c r="G28" s="24">
        <v>207000</v>
      </c>
      <c r="H28" s="29">
        <v>744.99</v>
      </c>
      <c r="I28" s="29">
        <v>0.3</v>
      </c>
      <c r="J28" s="12"/>
    </row>
    <row r="29" spans="2:10" x14ac:dyDescent="0.25">
      <c r="B29" s="11" t="s">
        <v>2465</v>
      </c>
      <c r="C29" s="53" t="s">
        <v>2466</v>
      </c>
      <c r="D29" s="50" t="s">
        <v>2467</v>
      </c>
      <c r="E29" s="9"/>
      <c r="F29" s="9" t="s">
        <v>346</v>
      </c>
      <c r="G29" s="24">
        <v>260000</v>
      </c>
      <c r="H29" s="29">
        <v>730.6</v>
      </c>
      <c r="I29" s="29">
        <v>0.3</v>
      </c>
      <c r="J29" s="12"/>
    </row>
    <row r="30" spans="2:10" x14ac:dyDescent="0.25">
      <c r="B30" s="11" t="s">
        <v>133</v>
      </c>
      <c r="C30" s="53" t="s">
        <v>134</v>
      </c>
      <c r="D30" s="50" t="s">
        <v>135</v>
      </c>
      <c r="E30" s="9"/>
      <c r="F30" s="9" t="s">
        <v>136</v>
      </c>
      <c r="G30" s="24">
        <v>300000</v>
      </c>
      <c r="H30" s="29">
        <v>600.45000000000005</v>
      </c>
      <c r="I30" s="29">
        <v>0.24</v>
      </c>
      <c r="J30" s="12"/>
    </row>
    <row r="31" spans="2:10" x14ac:dyDescent="0.25">
      <c r="B31" s="11" t="s">
        <v>210</v>
      </c>
      <c r="C31" s="53" t="s">
        <v>211</v>
      </c>
      <c r="D31" s="50" t="s">
        <v>212</v>
      </c>
      <c r="E31" s="9"/>
      <c r="F31" s="9" t="s">
        <v>213</v>
      </c>
      <c r="G31" s="24">
        <v>300000</v>
      </c>
      <c r="H31" s="29">
        <v>585.15</v>
      </c>
      <c r="I31" s="29">
        <v>0.24</v>
      </c>
      <c r="J31" s="12"/>
    </row>
    <row r="32" spans="2:10" x14ac:dyDescent="0.25">
      <c r="B32" s="11" t="s">
        <v>97</v>
      </c>
      <c r="C32" s="53" t="s">
        <v>98</v>
      </c>
      <c r="D32" s="50" t="s">
        <v>99</v>
      </c>
      <c r="E32" s="9"/>
      <c r="F32" s="9" t="s">
        <v>100</v>
      </c>
      <c r="G32" s="24">
        <v>100000</v>
      </c>
      <c r="H32" s="29">
        <v>530.54999999999995</v>
      </c>
      <c r="I32" s="29">
        <v>0.22</v>
      </c>
      <c r="J32" s="12"/>
    </row>
    <row r="33" spans="1:10" x14ac:dyDescent="0.25">
      <c r="B33" s="11" t="s">
        <v>376</v>
      </c>
      <c r="C33" s="53" t="s">
        <v>377</v>
      </c>
      <c r="D33" s="50" t="s">
        <v>378</v>
      </c>
      <c r="E33" s="9"/>
      <c r="F33" s="9" t="s">
        <v>153</v>
      </c>
      <c r="G33" s="24">
        <v>125000</v>
      </c>
      <c r="H33" s="29">
        <v>484.44</v>
      </c>
      <c r="I33" s="29">
        <v>0.2</v>
      </c>
      <c r="J33" s="12"/>
    </row>
    <row r="34" spans="1:10" x14ac:dyDescent="0.25">
      <c r="B34" s="11" t="s">
        <v>127</v>
      </c>
      <c r="C34" s="53" t="s">
        <v>128</v>
      </c>
      <c r="D34" s="50" t="s">
        <v>129</v>
      </c>
      <c r="E34" s="9"/>
      <c r="F34" s="9" t="s">
        <v>100</v>
      </c>
      <c r="G34" s="24">
        <v>150000</v>
      </c>
      <c r="H34" s="29">
        <v>242.25</v>
      </c>
      <c r="I34" s="29">
        <v>0.1</v>
      </c>
      <c r="J34" s="12"/>
    </row>
    <row r="35" spans="1:10" x14ac:dyDescent="0.25">
      <c r="C35" s="56" t="s">
        <v>161</v>
      </c>
      <c r="D35" s="50"/>
      <c r="E35" s="9"/>
      <c r="F35" s="9"/>
      <c r="G35" s="24"/>
      <c r="H35" s="30">
        <v>33073.660000000003</v>
      </c>
      <c r="I35" s="30">
        <v>13.41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3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4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5</v>
      </c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6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2673</v>
      </c>
      <c r="C43" s="53" t="s">
        <v>1696</v>
      </c>
      <c r="D43" s="50" t="s">
        <v>2674</v>
      </c>
      <c r="E43" s="9" t="s">
        <v>2522</v>
      </c>
      <c r="F43" s="9" t="s">
        <v>48</v>
      </c>
      <c r="G43" s="24">
        <v>2000</v>
      </c>
      <c r="H43" s="29">
        <v>22940.6</v>
      </c>
      <c r="I43" s="29">
        <v>9.3000000000000007</v>
      </c>
      <c r="J43" s="12" t="s">
        <v>530</v>
      </c>
    </row>
    <row r="44" spans="1:10" x14ac:dyDescent="0.25">
      <c r="B44" s="11" t="s">
        <v>1584</v>
      </c>
      <c r="C44" s="53" t="s">
        <v>754</v>
      </c>
      <c r="D44" s="50" t="s">
        <v>1585</v>
      </c>
      <c r="E44" s="9" t="s">
        <v>547</v>
      </c>
      <c r="F44" s="9" t="s">
        <v>48</v>
      </c>
      <c r="G44" s="24">
        <v>2150</v>
      </c>
      <c r="H44" s="29">
        <v>21679.759999999998</v>
      </c>
      <c r="I44" s="29">
        <v>8.7899999999999991</v>
      </c>
      <c r="J44" s="12"/>
    </row>
    <row r="45" spans="1:10" x14ac:dyDescent="0.25">
      <c r="B45" s="11" t="s">
        <v>2675</v>
      </c>
      <c r="C45" s="53" t="s">
        <v>1060</v>
      </c>
      <c r="D45" s="50" t="s">
        <v>2676</v>
      </c>
      <c r="E45" s="9" t="s">
        <v>1460</v>
      </c>
      <c r="F45" s="9" t="s">
        <v>48</v>
      </c>
      <c r="G45" s="24">
        <v>2000</v>
      </c>
      <c r="H45" s="29">
        <v>19868.34</v>
      </c>
      <c r="I45" s="29">
        <v>8.06</v>
      </c>
      <c r="J45" s="12" t="s">
        <v>530</v>
      </c>
    </row>
    <row r="46" spans="1:10" x14ac:dyDescent="0.25">
      <c r="B46" s="11" t="s">
        <v>1559</v>
      </c>
      <c r="C46" s="53" t="s">
        <v>579</v>
      </c>
      <c r="D46" s="50" t="s">
        <v>1560</v>
      </c>
      <c r="E46" s="9" t="s">
        <v>547</v>
      </c>
      <c r="F46" s="9" t="s">
        <v>48</v>
      </c>
      <c r="G46" s="24">
        <v>1500</v>
      </c>
      <c r="H46" s="29">
        <v>15259.73</v>
      </c>
      <c r="I46" s="29">
        <v>6.19</v>
      </c>
      <c r="J46" s="12" t="s">
        <v>530</v>
      </c>
    </row>
    <row r="47" spans="1:10" x14ac:dyDescent="0.25">
      <c r="B47" s="11" t="s">
        <v>1571</v>
      </c>
      <c r="C47" s="53" t="s">
        <v>42</v>
      </c>
      <c r="D47" s="50" t="s">
        <v>1572</v>
      </c>
      <c r="E47" s="9" t="s">
        <v>547</v>
      </c>
      <c r="F47" s="9" t="s">
        <v>44</v>
      </c>
      <c r="G47" s="24">
        <v>1500</v>
      </c>
      <c r="H47" s="29">
        <v>15080.76</v>
      </c>
      <c r="I47" s="29">
        <v>6.12</v>
      </c>
      <c r="J47" s="12" t="s">
        <v>530</v>
      </c>
    </row>
    <row r="48" spans="1:10" x14ac:dyDescent="0.25">
      <c r="B48" s="11" t="s">
        <v>2677</v>
      </c>
      <c r="C48" s="53" t="s">
        <v>589</v>
      </c>
      <c r="D48" s="50" t="s">
        <v>2678</v>
      </c>
      <c r="E48" s="9" t="s">
        <v>1622</v>
      </c>
      <c r="F48" s="9" t="s">
        <v>48</v>
      </c>
      <c r="G48" s="24">
        <v>1500</v>
      </c>
      <c r="H48" s="29">
        <v>15017.21</v>
      </c>
      <c r="I48" s="29">
        <v>6.09</v>
      </c>
      <c r="J48" s="12" t="s">
        <v>530</v>
      </c>
    </row>
    <row r="49" spans="2:10" x14ac:dyDescent="0.25">
      <c r="B49" s="11" t="s">
        <v>1598</v>
      </c>
      <c r="C49" s="53" t="s">
        <v>571</v>
      </c>
      <c r="D49" s="50" t="s">
        <v>1599</v>
      </c>
      <c r="E49" s="9" t="s">
        <v>547</v>
      </c>
      <c r="F49" s="9" t="s">
        <v>48</v>
      </c>
      <c r="G49" s="24">
        <v>1250</v>
      </c>
      <c r="H49" s="29">
        <v>12630.84</v>
      </c>
      <c r="I49" s="29">
        <v>5.12</v>
      </c>
      <c r="J49" s="12"/>
    </row>
    <row r="50" spans="2:10" x14ac:dyDescent="0.25">
      <c r="B50" s="11" t="s">
        <v>2679</v>
      </c>
      <c r="C50" s="53" t="s">
        <v>2530</v>
      </c>
      <c r="D50" s="50" t="s">
        <v>2680</v>
      </c>
      <c r="E50" s="9" t="s">
        <v>1622</v>
      </c>
      <c r="F50" s="9" t="s">
        <v>48</v>
      </c>
      <c r="G50" s="24">
        <v>1000</v>
      </c>
      <c r="H50" s="29">
        <v>9947.52</v>
      </c>
      <c r="I50" s="29">
        <v>4.03</v>
      </c>
      <c r="J50" s="12" t="s">
        <v>530</v>
      </c>
    </row>
    <row r="51" spans="2:10" x14ac:dyDescent="0.25">
      <c r="B51" s="11" t="s">
        <v>1594</v>
      </c>
      <c r="C51" s="53" t="s">
        <v>579</v>
      </c>
      <c r="D51" s="50" t="s">
        <v>1595</v>
      </c>
      <c r="E51" s="9" t="s">
        <v>547</v>
      </c>
      <c r="F51" s="9" t="s">
        <v>48</v>
      </c>
      <c r="G51" s="24">
        <v>600</v>
      </c>
      <c r="H51" s="29">
        <v>6090.2</v>
      </c>
      <c r="I51" s="29">
        <v>2.4700000000000002</v>
      </c>
      <c r="J51" s="12" t="s">
        <v>530</v>
      </c>
    </row>
    <row r="52" spans="2:10" x14ac:dyDescent="0.25">
      <c r="B52" s="11" t="s">
        <v>2681</v>
      </c>
      <c r="C52" s="53" t="s">
        <v>66</v>
      </c>
      <c r="D52" s="50" t="s">
        <v>2682</v>
      </c>
      <c r="E52" s="9" t="s">
        <v>547</v>
      </c>
      <c r="F52" s="9" t="s">
        <v>68</v>
      </c>
      <c r="G52" s="24">
        <v>500</v>
      </c>
      <c r="H52" s="29">
        <v>5102.08</v>
      </c>
      <c r="I52" s="29">
        <v>2.0699999999999998</v>
      </c>
      <c r="J52" s="12" t="s">
        <v>530</v>
      </c>
    </row>
    <row r="53" spans="2:10" x14ac:dyDescent="0.25">
      <c r="B53" s="11" t="s">
        <v>1472</v>
      </c>
      <c r="C53" s="53" t="s">
        <v>571</v>
      </c>
      <c r="D53" s="50" t="s">
        <v>1473</v>
      </c>
      <c r="E53" s="9" t="s">
        <v>547</v>
      </c>
      <c r="F53" s="9" t="s">
        <v>48</v>
      </c>
      <c r="G53" s="24">
        <v>450</v>
      </c>
      <c r="H53" s="29">
        <v>4569.04</v>
      </c>
      <c r="I53" s="29">
        <v>1.85</v>
      </c>
      <c r="J53" s="12" t="s">
        <v>530</v>
      </c>
    </row>
    <row r="54" spans="2:10" x14ac:dyDescent="0.25">
      <c r="B54" s="11" t="s">
        <v>1629</v>
      </c>
      <c r="C54" s="53" t="s">
        <v>571</v>
      </c>
      <c r="D54" s="50" t="s">
        <v>1630</v>
      </c>
      <c r="E54" s="9" t="s">
        <v>547</v>
      </c>
      <c r="F54" s="9" t="s">
        <v>48</v>
      </c>
      <c r="G54" s="24">
        <v>300</v>
      </c>
      <c r="H54" s="29">
        <v>3044.62</v>
      </c>
      <c r="I54" s="29">
        <v>1.23</v>
      </c>
      <c r="J54" s="12" t="s">
        <v>530</v>
      </c>
    </row>
    <row r="55" spans="2:10" x14ac:dyDescent="0.25">
      <c r="B55" s="11" t="s">
        <v>2683</v>
      </c>
      <c r="C55" s="53" t="s">
        <v>592</v>
      </c>
      <c r="D55" s="50" t="s">
        <v>2684</v>
      </c>
      <c r="E55" s="9" t="s">
        <v>547</v>
      </c>
      <c r="F55" s="9" t="s">
        <v>48</v>
      </c>
      <c r="G55" s="24">
        <v>200</v>
      </c>
      <c r="H55" s="29">
        <v>2029.84</v>
      </c>
      <c r="I55" s="29">
        <v>0.82</v>
      </c>
      <c r="J55" s="12" t="s">
        <v>530</v>
      </c>
    </row>
    <row r="56" spans="2:10" x14ac:dyDescent="0.25">
      <c r="B56" s="11" t="s">
        <v>1565</v>
      </c>
      <c r="C56" s="53" t="s">
        <v>571</v>
      </c>
      <c r="D56" s="50" t="s">
        <v>1566</v>
      </c>
      <c r="E56" s="9" t="s">
        <v>547</v>
      </c>
      <c r="F56" s="9" t="s">
        <v>48</v>
      </c>
      <c r="G56" s="24">
        <v>180</v>
      </c>
      <c r="H56" s="29">
        <v>1826.12</v>
      </c>
      <c r="I56" s="29">
        <v>0.74</v>
      </c>
      <c r="J56" s="12" t="s">
        <v>530</v>
      </c>
    </row>
    <row r="57" spans="2:10" x14ac:dyDescent="0.25">
      <c r="B57" s="11" t="s">
        <v>2625</v>
      </c>
      <c r="C57" s="53" t="s">
        <v>579</v>
      </c>
      <c r="D57" s="50" t="s">
        <v>2626</v>
      </c>
      <c r="E57" s="9" t="s">
        <v>547</v>
      </c>
      <c r="F57" s="9" t="s">
        <v>48</v>
      </c>
      <c r="G57" s="24">
        <v>100</v>
      </c>
      <c r="H57" s="29">
        <v>1007.44</v>
      </c>
      <c r="I57" s="29">
        <v>0.41</v>
      </c>
      <c r="J57" s="12" t="s">
        <v>530</v>
      </c>
    </row>
    <row r="58" spans="2:10" x14ac:dyDescent="0.25">
      <c r="B58" s="11" t="s">
        <v>2594</v>
      </c>
      <c r="C58" s="53" t="s">
        <v>625</v>
      </c>
      <c r="D58" s="50" t="s">
        <v>2595</v>
      </c>
      <c r="E58" s="9" t="s">
        <v>529</v>
      </c>
      <c r="F58" s="9" t="s">
        <v>48</v>
      </c>
      <c r="G58" s="24">
        <v>30</v>
      </c>
      <c r="H58" s="29">
        <v>301.75</v>
      </c>
      <c r="I58" s="29">
        <v>0.12</v>
      </c>
      <c r="J58" s="12" t="s">
        <v>530</v>
      </c>
    </row>
    <row r="59" spans="2:10" x14ac:dyDescent="0.25">
      <c r="C59" s="56" t="s">
        <v>161</v>
      </c>
      <c r="D59" s="50"/>
      <c r="E59" s="9"/>
      <c r="F59" s="9"/>
      <c r="G59" s="24"/>
      <c r="H59" s="30">
        <v>156395.85</v>
      </c>
      <c r="I59" s="30">
        <v>63.41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7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10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2685</v>
      </c>
      <c r="C68" s="53" t="s">
        <v>2686</v>
      </c>
      <c r="D68" s="50" t="s">
        <v>2687</v>
      </c>
      <c r="E68" s="9" t="s">
        <v>720</v>
      </c>
      <c r="F68" s="9"/>
      <c r="G68" s="24">
        <v>14030900</v>
      </c>
      <c r="H68" s="29">
        <v>14357.33</v>
      </c>
      <c r="I68" s="29">
        <v>5.82</v>
      </c>
      <c r="J68" s="12"/>
    </row>
    <row r="69" spans="1:10" x14ac:dyDescent="0.25">
      <c r="B69" s="11" t="s">
        <v>2688</v>
      </c>
      <c r="C69" s="53" t="s">
        <v>2689</v>
      </c>
      <c r="D69" s="50" t="s">
        <v>2690</v>
      </c>
      <c r="E69" s="9" t="s">
        <v>720</v>
      </c>
      <c r="F69" s="9"/>
      <c r="G69" s="24">
        <v>11942000</v>
      </c>
      <c r="H69" s="29">
        <v>12193.16</v>
      </c>
      <c r="I69" s="29">
        <v>4.9400000000000004</v>
      </c>
      <c r="J69" s="12"/>
    </row>
    <row r="70" spans="1:10" x14ac:dyDescent="0.25">
      <c r="B70" s="11" t="s">
        <v>2691</v>
      </c>
      <c r="C70" s="53" t="s">
        <v>2692</v>
      </c>
      <c r="D70" s="50" t="s">
        <v>2693</v>
      </c>
      <c r="E70" s="9" t="s">
        <v>720</v>
      </c>
      <c r="F70" s="9"/>
      <c r="G70" s="24">
        <v>5097500</v>
      </c>
      <c r="H70" s="29">
        <v>5226.82</v>
      </c>
      <c r="I70" s="29">
        <v>2.12</v>
      </c>
      <c r="J70" s="12"/>
    </row>
    <row r="71" spans="1:10" x14ac:dyDescent="0.25">
      <c r="B71" s="11" t="s">
        <v>2694</v>
      </c>
      <c r="C71" s="53" t="s">
        <v>2695</v>
      </c>
      <c r="D71" s="50" t="s">
        <v>2696</v>
      </c>
      <c r="E71" s="9" t="s">
        <v>720</v>
      </c>
      <c r="F71" s="9"/>
      <c r="G71" s="24">
        <v>4500000</v>
      </c>
      <c r="H71" s="29">
        <v>4595.32</v>
      </c>
      <c r="I71" s="29">
        <v>1.86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36372.629999999997</v>
      </c>
      <c r="I72" s="30">
        <v>14.74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A74" s="15"/>
      <c r="B74" s="33"/>
      <c r="C74" s="54" t="s">
        <v>11</v>
      </c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4" t="s">
        <v>13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A76" s="33"/>
      <c r="B76" s="33"/>
      <c r="C76" s="54"/>
      <c r="D76" s="50"/>
      <c r="E76" s="9"/>
      <c r="F76" s="9"/>
      <c r="G76" s="24"/>
      <c r="H76" s="29"/>
      <c r="I76" s="29"/>
      <c r="J76" s="12"/>
    </row>
    <row r="77" spans="1:10" x14ac:dyDescent="0.25">
      <c r="C77" s="55" t="s">
        <v>14</v>
      </c>
      <c r="D77" s="50"/>
      <c r="E77" s="9"/>
      <c r="F77" s="9"/>
      <c r="G77" s="24"/>
      <c r="H77" s="29"/>
      <c r="I77" s="29"/>
      <c r="J77" s="12"/>
    </row>
    <row r="78" spans="1:10" x14ac:dyDescent="0.25">
      <c r="B78" s="11" t="s">
        <v>1368</v>
      </c>
      <c r="C78" s="53" t="s">
        <v>609</v>
      </c>
      <c r="D78" s="50" t="s">
        <v>1369</v>
      </c>
      <c r="E78" s="9" t="s">
        <v>1010</v>
      </c>
      <c r="F78" s="9" t="s">
        <v>40</v>
      </c>
      <c r="G78" s="24">
        <v>4400</v>
      </c>
      <c r="H78" s="29">
        <v>4284.2299999999996</v>
      </c>
      <c r="I78" s="29">
        <v>1.74</v>
      </c>
      <c r="J78" s="12" t="s">
        <v>530</v>
      </c>
    </row>
    <row r="79" spans="1:10" x14ac:dyDescent="0.25">
      <c r="B79" s="11" t="s">
        <v>2126</v>
      </c>
      <c r="C79" s="53" t="s">
        <v>1366</v>
      </c>
      <c r="D79" s="50" t="s">
        <v>2127</v>
      </c>
      <c r="E79" s="9" t="s">
        <v>1007</v>
      </c>
      <c r="F79" s="9" t="s">
        <v>48</v>
      </c>
      <c r="G79" s="24">
        <v>4100</v>
      </c>
      <c r="H79" s="29">
        <v>3989.41</v>
      </c>
      <c r="I79" s="29">
        <v>1.62</v>
      </c>
      <c r="J79" s="12" t="s">
        <v>530</v>
      </c>
    </row>
    <row r="80" spans="1:10" x14ac:dyDescent="0.25">
      <c r="B80" s="11" t="s">
        <v>2669</v>
      </c>
      <c r="C80" s="53" t="s">
        <v>63</v>
      </c>
      <c r="D80" s="50" t="s">
        <v>2670</v>
      </c>
      <c r="E80" s="9" t="s">
        <v>1007</v>
      </c>
      <c r="F80" s="9" t="s">
        <v>40</v>
      </c>
      <c r="G80" s="24">
        <v>1300</v>
      </c>
      <c r="H80" s="29">
        <v>1251.6500000000001</v>
      </c>
      <c r="I80" s="29">
        <v>0.51</v>
      </c>
      <c r="J80" s="12" t="s">
        <v>530</v>
      </c>
    </row>
    <row r="81" spans="1:10" x14ac:dyDescent="0.25">
      <c r="B81" s="11" t="s">
        <v>1407</v>
      </c>
      <c r="C81" s="53" t="s">
        <v>53</v>
      </c>
      <c r="D81" s="50" t="s">
        <v>1408</v>
      </c>
      <c r="E81" s="9" t="s">
        <v>1007</v>
      </c>
      <c r="F81" s="9" t="s">
        <v>40</v>
      </c>
      <c r="G81" s="24">
        <v>200</v>
      </c>
      <c r="H81" s="29">
        <v>194.77</v>
      </c>
      <c r="I81" s="29">
        <v>0.08</v>
      </c>
      <c r="J81" s="12" t="s">
        <v>530</v>
      </c>
    </row>
    <row r="82" spans="1:10" x14ac:dyDescent="0.25">
      <c r="C82" s="56" t="s">
        <v>161</v>
      </c>
      <c r="D82" s="50"/>
      <c r="E82" s="9"/>
      <c r="F82" s="9"/>
      <c r="G82" s="24"/>
      <c r="H82" s="30">
        <v>9720.06</v>
      </c>
      <c r="I82" s="30">
        <v>3.95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A88" s="15"/>
      <c r="B88" s="33"/>
      <c r="C88" s="54" t="s">
        <v>17</v>
      </c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18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19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20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4" t="s">
        <v>21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A96" s="33"/>
      <c r="B96" s="33"/>
      <c r="C96" s="54"/>
      <c r="D96" s="50"/>
      <c r="E96" s="9"/>
      <c r="F96" s="9"/>
      <c r="G96" s="24"/>
      <c r="H96" s="29"/>
      <c r="I96" s="29"/>
      <c r="J96" s="12"/>
    </row>
    <row r="97" spans="1:10" x14ac:dyDescent="0.25">
      <c r="C97" s="55" t="s">
        <v>22</v>
      </c>
      <c r="D97" s="50"/>
      <c r="E97" s="9"/>
      <c r="F97" s="9"/>
      <c r="G97" s="24"/>
      <c r="H97" s="29"/>
      <c r="I97" s="29"/>
      <c r="J97" s="12"/>
    </row>
    <row r="98" spans="1:10" x14ac:dyDescent="0.25">
      <c r="B98" s="11" t="s">
        <v>174</v>
      </c>
      <c r="C98" s="53" t="s">
        <v>175</v>
      </c>
      <c r="D98" s="50"/>
      <c r="E98" s="9"/>
      <c r="F98" s="9"/>
      <c r="G98" s="24"/>
      <c r="H98" s="29">
        <v>1522.28</v>
      </c>
      <c r="I98" s="29">
        <v>0.62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1522.28</v>
      </c>
      <c r="I99" s="30">
        <v>0.62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A101" s="15"/>
      <c r="B101" s="33"/>
      <c r="C101" s="54" t="s">
        <v>23</v>
      </c>
      <c r="D101" s="50"/>
      <c r="E101" s="9"/>
      <c r="F101" s="9"/>
      <c r="G101" s="24"/>
      <c r="H101" s="29"/>
      <c r="I101" s="29"/>
      <c r="J101" s="12"/>
    </row>
    <row r="102" spans="1:10" x14ac:dyDescent="0.25">
      <c r="A102" s="33"/>
      <c r="B102" s="33"/>
      <c r="C102" s="57" t="s">
        <v>3687</v>
      </c>
      <c r="D102" s="50"/>
      <c r="E102" s="9"/>
      <c r="F102" s="9"/>
      <c r="G102" s="24"/>
      <c r="H102" s="29" t="s">
        <v>2</v>
      </c>
      <c r="I102" s="29" t="s">
        <v>2</v>
      </c>
      <c r="J102" s="12"/>
    </row>
    <row r="103" spans="1:10" x14ac:dyDescent="0.25">
      <c r="B103" s="11"/>
      <c r="C103" s="53" t="s">
        <v>176</v>
      </c>
      <c r="D103" s="50"/>
      <c r="E103" s="9"/>
      <c r="F103" s="9"/>
      <c r="G103" s="24"/>
      <c r="H103" s="29">
        <v>9497.9599999999991</v>
      </c>
      <c r="I103" s="29">
        <v>3.87</v>
      </c>
      <c r="J103" s="12"/>
    </row>
    <row r="104" spans="1:10" x14ac:dyDescent="0.25">
      <c r="C104" s="56" t="s">
        <v>161</v>
      </c>
      <c r="D104" s="50"/>
      <c r="E104" s="9"/>
      <c r="F104" s="9"/>
      <c r="G104" s="24"/>
      <c r="H104" s="30">
        <v>9497.9599999999991</v>
      </c>
      <c r="I104" s="30">
        <v>3.87</v>
      </c>
      <c r="J104" s="12"/>
    </row>
    <row r="105" spans="1:10" x14ac:dyDescent="0.25">
      <c r="C105" s="53"/>
      <c r="D105" s="50"/>
      <c r="E105" s="9"/>
      <c r="F105" s="9"/>
      <c r="G105" s="24"/>
      <c r="H105" s="29"/>
      <c r="I105" s="29"/>
      <c r="J105" s="12"/>
    </row>
    <row r="106" spans="1:10" x14ac:dyDescent="0.25">
      <c r="C106" s="58" t="s">
        <v>177</v>
      </c>
      <c r="D106" s="51"/>
      <c r="E106" s="6"/>
      <c r="F106" s="7"/>
      <c r="G106" s="25"/>
      <c r="H106" s="31">
        <v>246582.44</v>
      </c>
      <c r="I106" s="31">
        <f>SUMIFS(I:I,C:C,"Total")</f>
        <v>100</v>
      </c>
      <c r="J106" s="8"/>
    </row>
    <row r="109" spans="1:10" x14ac:dyDescent="0.25">
      <c r="C109" s="1" t="s">
        <v>178</v>
      </c>
    </row>
    <row r="110" spans="1:10" x14ac:dyDescent="0.25">
      <c r="C110" s="2" t="s">
        <v>179</v>
      </c>
    </row>
    <row r="111" spans="1:10" x14ac:dyDescent="0.25">
      <c r="C111" s="2" t="s">
        <v>180</v>
      </c>
    </row>
    <row r="112" spans="1:10" x14ac:dyDescent="0.25">
      <c r="C11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J11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2697</v>
      </c>
      <c r="J2" s="34" t="s">
        <v>3592</v>
      </c>
    </row>
    <row r="3" spans="1:10" ht="16.5" x14ac:dyDescent="0.3">
      <c r="C3" s="1" t="s">
        <v>26</v>
      </c>
      <c r="D3" s="26" t="s">
        <v>2698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248000</v>
      </c>
      <c r="H10" s="29">
        <v>3161.88</v>
      </c>
      <c r="I10" s="29">
        <v>1.23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160000</v>
      </c>
      <c r="H11" s="29">
        <v>2584.3200000000002</v>
      </c>
      <c r="I11" s="29">
        <v>1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450000</v>
      </c>
      <c r="H12" s="29">
        <v>2306.6999999999998</v>
      </c>
      <c r="I12" s="29">
        <v>0.9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255000</v>
      </c>
      <c r="H13" s="29">
        <v>1884.58</v>
      </c>
      <c r="I13" s="29">
        <v>0.73</v>
      </c>
      <c r="J13" s="12"/>
    </row>
    <row r="14" spans="1:10" x14ac:dyDescent="0.25">
      <c r="B14" s="11" t="s">
        <v>1792</v>
      </c>
      <c r="C14" s="53" t="s">
        <v>1793</v>
      </c>
      <c r="D14" s="50" t="s">
        <v>1794</v>
      </c>
      <c r="E14" s="9"/>
      <c r="F14" s="9" t="s">
        <v>160</v>
      </c>
      <c r="G14" s="24">
        <v>450000</v>
      </c>
      <c r="H14" s="29">
        <v>1860.53</v>
      </c>
      <c r="I14" s="29">
        <v>0.72</v>
      </c>
      <c r="J14" s="12"/>
    </row>
    <row r="15" spans="1:10" x14ac:dyDescent="0.25">
      <c r="B15" s="11" t="s">
        <v>65</v>
      </c>
      <c r="C15" s="53" t="s">
        <v>66</v>
      </c>
      <c r="D15" s="50" t="s">
        <v>67</v>
      </c>
      <c r="E15" s="9"/>
      <c r="F15" s="9" t="s">
        <v>68</v>
      </c>
      <c r="G15" s="24">
        <v>135000</v>
      </c>
      <c r="H15" s="29">
        <v>1796.24</v>
      </c>
      <c r="I15" s="29">
        <v>0.7</v>
      </c>
      <c r="J15" s="12"/>
    </row>
    <row r="16" spans="1:10" x14ac:dyDescent="0.25">
      <c r="B16" s="11" t="s">
        <v>157</v>
      </c>
      <c r="C16" s="53" t="s">
        <v>158</v>
      </c>
      <c r="D16" s="50" t="s">
        <v>159</v>
      </c>
      <c r="E16" s="9"/>
      <c r="F16" s="9" t="s">
        <v>160</v>
      </c>
      <c r="G16" s="24">
        <v>650000</v>
      </c>
      <c r="H16" s="29">
        <v>1764.75</v>
      </c>
      <c r="I16" s="29">
        <v>0.69</v>
      </c>
      <c r="J16" s="12"/>
    </row>
    <row r="17" spans="2:10" x14ac:dyDescent="0.25">
      <c r="B17" s="11" t="s">
        <v>110</v>
      </c>
      <c r="C17" s="53" t="s">
        <v>111</v>
      </c>
      <c r="D17" s="50" t="s">
        <v>112</v>
      </c>
      <c r="E17" s="9"/>
      <c r="F17" s="9" t="s">
        <v>113</v>
      </c>
      <c r="G17" s="24">
        <v>115000</v>
      </c>
      <c r="H17" s="29">
        <v>1660.83</v>
      </c>
      <c r="I17" s="29">
        <v>0.64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22700</v>
      </c>
      <c r="H18" s="29">
        <v>1644.81</v>
      </c>
      <c r="I18" s="29">
        <v>0.64</v>
      </c>
      <c r="J18" s="12"/>
    </row>
    <row r="19" spans="2:10" x14ac:dyDescent="0.25">
      <c r="B19" s="11" t="s">
        <v>101</v>
      </c>
      <c r="C19" s="53" t="s">
        <v>102</v>
      </c>
      <c r="D19" s="50" t="s">
        <v>103</v>
      </c>
      <c r="E19" s="9"/>
      <c r="F19" s="9" t="s">
        <v>96</v>
      </c>
      <c r="G19" s="24">
        <v>37000</v>
      </c>
      <c r="H19" s="29">
        <v>1575.87</v>
      </c>
      <c r="I19" s="29">
        <v>0.61</v>
      </c>
      <c r="J19" s="12"/>
    </row>
    <row r="20" spans="2:10" x14ac:dyDescent="0.25">
      <c r="B20" s="11" t="s">
        <v>124</v>
      </c>
      <c r="C20" s="53" t="s">
        <v>125</v>
      </c>
      <c r="D20" s="50" t="s">
        <v>126</v>
      </c>
      <c r="E20" s="9"/>
      <c r="F20" s="9" t="s">
        <v>48</v>
      </c>
      <c r="G20" s="24">
        <v>298600</v>
      </c>
      <c r="H20" s="29">
        <v>1500.32</v>
      </c>
      <c r="I20" s="29">
        <v>0.57999999999999996</v>
      </c>
      <c r="J20" s="12"/>
    </row>
    <row r="21" spans="2:10" x14ac:dyDescent="0.25">
      <c r="B21" s="11" t="s">
        <v>55</v>
      </c>
      <c r="C21" s="53" t="s">
        <v>56</v>
      </c>
      <c r="D21" s="50" t="s">
        <v>57</v>
      </c>
      <c r="E21" s="9"/>
      <c r="F21" s="9" t="s">
        <v>58</v>
      </c>
      <c r="G21" s="24">
        <v>70000</v>
      </c>
      <c r="H21" s="29">
        <v>1437.28</v>
      </c>
      <c r="I21" s="29">
        <v>0.56000000000000005</v>
      </c>
      <c r="J21" s="12"/>
    </row>
    <row r="22" spans="2:10" x14ac:dyDescent="0.25">
      <c r="B22" s="11" t="s">
        <v>69</v>
      </c>
      <c r="C22" s="53" t="s">
        <v>70</v>
      </c>
      <c r="D22" s="50" t="s">
        <v>71</v>
      </c>
      <c r="E22" s="9"/>
      <c r="F22" s="9" t="s">
        <v>40</v>
      </c>
      <c r="G22" s="24">
        <v>420000</v>
      </c>
      <c r="H22" s="29">
        <v>1435.77</v>
      </c>
      <c r="I22" s="29">
        <v>0.56000000000000005</v>
      </c>
      <c r="J22" s="12"/>
    </row>
    <row r="23" spans="2:10" x14ac:dyDescent="0.25">
      <c r="B23" s="11" t="s">
        <v>93</v>
      </c>
      <c r="C23" s="53" t="s">
        <v>94</v>
      </c>
      <c r="D23" s="50" t="s">
        <v>95</v>
      </c>
      <c r="E23" s="9"/>
      <c r="F23" s="9" t="s">
        <v>96</v>
      </c>
      <c r="G23" s="24">
        <v>80000</v>
      </c>
      <c r="H23" s="29">
        <v>1217.72</v>
      </c>
      <c r="I23" s="29">
        <v>0.47</v>
      </c>
      <c r="J23" s="12"/>
    </row>
    <row r="24" spans="2:10" x14ac:dyDescent="0.25">
      <c r="B24" s="11" t="s">
        <v>144</v>
      </c>
      <c r="C24" s="53" t="s">
        <v>145</v>
      </c>
      <c r="D24" s="50" t="s">
        <v>146</v>
      </c>
      <c r="E24" s="9"/>
      <c r="F24" s="9" t="s">
        <v>100</v>
      </c>
      <c r="G24" s="24">
        <v>50000</v>
      </c>
      <c r="H24" s="29">
        <v>1216.78</v>
      </c>
      <c r="I24" s="29">
        <v>0.47</v>
      </c>
      <c r="J24" s="12"/>
    </row>
    <row r="25" spans="2:10" x14ac:dyDescent="0.25">
      <c r="B25" s="11" t="s">
        <v>505</v>
      </c>
      <c r="C25" s="53" t="s">
        <v>506</v>
      </c>
      <c r="D25" s="50" t="s">
        <v>507</v>
      </c>
      <c r="E25" s="9"/>
      <c r="F25" s="9" t="s">
        <v>96</v>
      </c>
      <c r="G25" s="24">
        <v>140000</v>
      </c>
      <c r="H25" s="29">
        <v>1120.98</v>
      </c>
      <c r="I25" s="29">
        <v>0.44</v>
      </c>
      <c r="J25" s="12"/>
    </row>
    <row r="26" spans="2:10" x14ac:dyDescent="0.25">
      <c r="B26" s="11" t="s">
        <v>82</v>
      </c>
      <c r="C26" s="53" t="s">
        <v>83</v>
      </c>
      <c r="D26" s="50" t="s">
        <v>84</v>
      </c>
      <c r="E26" s="9"/>
      <c r="F26" s="9" t="s">
        <v>85</v>
      </c>
      <c r="G26" s="24">
        <v>243880</v>
      </c>
      <c r="H26" s="29">
        <v>1079.05</v>
      </c>
      <c r="I26" s="29">
        <v>0.42</v>
      </c>
      <c r="J26" s="12"/>
    </row>
    <row r="27" spans="2:10" x14ac:dyDescent="0.25">
      <c r="B27" s="11" t="s">
        <v>114</v>
      </c>
      <c r="C27" s="53" t="s">
        <v>115</v>
      </c>
      <c r="D27" s="50" t="s">
        <v>116</v>
      </c>
      <c r="E27" s="9"/>
      <c r="F27" s="9" t="s">
        <v>117</v>
      </c>
      <c r="G27" s="24">
        <v>160000</v>
      </c>
      <c r="H27" s="29">
        <v>867.6</v>
      </c>
      <c r="I27" s="29">
        <v>0.34</v>
      </c>
      <c r="J27" s="12"/>
    </row>
    <row r="28" spans="2:10" x14ac:dyDescent="0.25">
      <c r="B28" s="11" t="s">
        <v>360</v>
      </c>
      <c r="C28" s="53" t="s">
        <v>361</v>
      </c>
      <c r="D28" s="50" t="s">
        <v>362</v>
      </c>
      <c r="E28" s="9"/>
      <c r="F28" s="9" t="s">
        <v>81</v>
      </c>
      <c r="G28" s="24">
        <v>230000</v>
      </c>
      <c r="H28" s="29">
        <v>827.77</v>
      </c>
      <c r="I28" s="29">
        <v>0.32</v>
      </c>
      <c r="J28" s="12"/>
    </row>
    <row r="29" spans="2:10" x14ac:dyDescent="0.25">
      <c r="B29" s="11" t="s">
        <v>2465</v>
      </c>
      <c r="C29" s="53" t="s">
        <v>2466</v>
      </c>
      <c r="D29" s="50" t="s">
        <v>2467</v>
      </c>
      <c r="E29" s="9"/>
      <c r="F29" s="9" t="s">
        <v>346</v>
      </c>
      <c r="G29" s="24">
        <v>260000</v>
      </c>
      <c r="H29" s="29">
        <v>730.6</v>
      </c>
      <c r="I29" s="29">
        <v>0.28000000000000003</v>
      </c>
      <c r="J29" s="12"/>
    </row>
    <row r="30" spans="2:10" x14ac:dyDescent="0.25">
      <c r="B30" s="11" t="s">
        <v>133</v>
      </c>
      <c r="C30" s="53" t="s">
        <v>134</v>
      </c>
      <c r="D30" s="50" t="s">
        <v>135</v>
      </c>
      <c r="E30" s="9"/>
      <c r="F30" s="9" t="s">
        <v>136</v>
      </c>
      <c r="G30" s="24">
        <v>350000</v>
      </c>
      <c r="H30" s="29">
        <v>700.53</v>
      </c>
      <c r="I30" s="29">
        <v>0.27</v>
      </c>
      <c r="J30" s="12"/>
    </row>
    <row r="31" spans="2:10" x14ac:dyDescent="0.25">
      <c r="B31" s="11" t="s">
        <v>97</v>
      </c>
      <c r="C31" s="53" t="s">
        <v>98</v>
      </c>
      <c r="D31" s="50" t="s">
        <v>99</v>
      </c>
      <c r="E31" s="9"/>
      <c r="F31" s="9" t="s">
        <v>100</v>
      </c>
      <c r="G31" s="24">
        <v>105000</v>
      </c>
      <c r="H31" s="29">
        <v>557.08000000000004</v>
      </c>
      <c r="I31" s="29">
        <v>0.22</v>
      </c>
      <c r="J31" s="12"/>
    </row>
    <row r="32" spans="2:10" x14ac:dyDescent="0.25">
      <c r="B32" s="11" t="s">
        <v>210</v>
      </c>
      <c r="C32" s="53" t="s">
        <v>211</v>
      </c>
      <c r="D32" s="50" t="s">
        <v>212</v>
      </c>
      <c r="E32" s="9"/>
      <c r="F32" s="9" t="s">
        <v>213</v>
      </c>
      <c r="G32" s="24">
        <v>200000</v>
      </c>
      <c r="H32" s="29">
        <v>390.1</v>
      </c>
      <c r="I32" s="29">
        <v>0.15</v>
      </c>
      <c r="J32" s="12"/>
    </row>
    <row r="33" spans="1:10" x14ac:dyDescent="0.25">
      <c r="B33" s="11" t="s">
        <v>376</v>
      </c>
      <c r="C33" s="53" t="s">
        <v>377</v>
      </c>
      <c r="D33" s="50" t="s">
        <v>378</v>
      </c>
      <c r="E33" s="9"/>
      <c r="F33" s="9" t="s">
        <v>153</v>
      </c>
      <c r="G33" s="24">
        <v>100000</v>
      </c>
      <c r="H33" s="29">
        <v>387.55</v>
      </c>
      <c r="I33" s="29">
        <v>0.15</v>
      </c>
      <c r="J33" s="12"/>
    </row>
    <row r="34" spans="1:10" x14ac:dyDescent="0.25">
      <c r="B34" s="11" t="s">
        <v>127</v>
      </c>
      <c r="C34" s="53" t="s">
        <v>128</v>
      </c>
      <c r="D34" s="50" t="s">
        <v>129</v>
      </c>
      <c r="E34" s="9"/>
      <c r="F34" s="9" t="s">
        <v>100</v>
      </c>
      <c r="G34" s="24">
        <v>125000</v>
      </c>
      <c r="H34" s="29">
        <v>201.88</v>
      </c>
      <c r="I34" s="29">
        <v>0.08</v>
      </c>
      <c r="J34" s="12"/>
    </row>
    <row r="35" spans="1:10" x14ac:dyDescent="0.25">
      <c r="C35" s="56" t="s">
        <v>161</v>
      </c>
      <c r="D35" s="50"/>
      <c r="E35" s="9"/>
      <c r="F35" s="9"/>
      <c r="G35" s="24"/>
      <c r="H35" s="30">
        <v>33911.519999999997</v>
      </c>
      <c r="I35" s="30">
        <v>13.17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3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4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5</v>
      </c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6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2699</v>
      </c>
      <c r="C43" s="53" t="s">
        <v>740</v>
      </c>
      <c r="D43" s="50" t="s">
        <v>2700</v>
      </c>
      <c r="E43" s="9" t="s">
        <v>562</v>
      </c>
      <c r="F43" s="9" t="s">
        <v>48</v>
      </c>
      <c r="G43" s="24">
        <v>2300</v>
      </c>
      <c r="H43" s="29">
        <v>25551.53</v>
      </c>
      <c r="I43" s="29">
        <v>9.92</v>
      </c>
      <c r="J43" s="12" t="s">
        <v>530</v>
      </c>
    </row>
    <row r="44" spans="1:10" x14ac:dyDescent="0.25">
      <c r="B44" s="11" t="s">
        <v>2701</v>
      </c>
      <c r="C44" s="53" t="s">
        <v>42</v>
      </c>
      <c r="D44" s="50" t="s">
        <v>2702</v>
      </c>
      <c r="E44" s="9" t="s">
        <v>547</v>
      </c>
      <c r="F44" s="9" t="s">
        <v>44</v>
      </c>
      <c r="G44" s="24">
        <v>2300</v>
      </c>
      <c r="H44" s="29">
        <v>23168.31</v>
      </c>
      <c r="I44" s="29">
        <v>9</v>
      </c>
      <c r="J44" s="12"/>
    </row>
    <row r="45" spans="1:10" x14ac:dyDescent="0.25">
      <c r="B45" s="11" t="s">
        <v>2703</v>
      </c>
      <c r="C45" s="53" t="s">
        <v>589</v>
      </c>
      <c r="D45" s="50" t="s">
        <v>2704</v>
      </c>
      <c r="E45" s="9" t="s">
        <v>1622</v>
      </c>
      <c r="F45" s="9" t="s">
        <v>48</v>
      </c>
      <c r="G45" s="24">
        <v>2300</v>
      </c>
      <c r="H45" s="29">
        <v>22917.200000000001</v>
      </c>
      <c r="I45" s="29">
        <v>8.9</v>
      </c>
      <c r="J45" s="12" t="s">
        <v>530</v>
      </c>
    </row>
    <row r="46" spans="1:10" x14ac:dyDescent="0.25">
      <c r="B46" s="11" t="s">
        <v>2705</v>
      </c>
      <c r="C46" s="53" t="s">
        <v>625</v>
      </c>
      <c r="D46" s="50" t="s">
        <v>2706</v>
      </c>
      <c r="E46" s="9" t="s">
        <v>529</v>
      </c>
      <c r="F46" s="9" t="s">
        <v>48</v>
      </c>
      <c r="G46" s="24">
        <v>1850</v>
      </c>
      <c r="H46" s="29">
        <v>18666.41</v>
      </c>
      <c r="I46" s="29">
        <v>7.25</v>
      </c>
      <c r="J46" s="12" t="s">
        <v>530</v>
      </c>
    </row>
    <row r="47" spans="1:10" x14ac:dyDescent="0.25">
      <c r="B47" s="11" t="s">
        <v>2707</v>
      </c>
      <c r="C47" s="53" t="s">
        <v>612</v>
      </c>
      <c r="D47" s="50" t="s">
        <v>2708</v>
      </c>
      <c r="E47" s="9" t="s">
        <v>562</v>
      </c>
      <c r="F47" s="9" t="s">
        <v>48</v>
      </c>
      <c r="G47" s="24">
        <v>1800</v>
      </c>
      <c r="H47" s="29">
        <v>17582.509999999998</v>
      </c>
      <c r="I47" s="29">
        <v>6.83</v>
      </c>
      <c r="J47" s="12" t="s">
        <v>530</v>
      </c>
    </row>
    <row r="48" spans="1:10" x14ac:dyDescent="0.25">
      <c r="B48" s="11" t="s">
        <v>2212</v>
      </c>
      <c r="C48" s="53" t="s">
        <v>1366</v>
      </c>
      <c r="D48" s="50" t="s">
        <v>2213</v>
      </c>
      <c r="E48" s="9" t="s">
        <v>1460</v>
      </c>
      <c r="F48" s="9" t="s">
        <v>48</v>
      </c>
      <c r="G48" s="24">
        <v>1500</v>
      </c>
      <c r="H48" s="29">
        <v>15162.86</v>
      </c>
      <c r="I48" s="29">
        <v>5.89</v>
      </c>
      <c r="J48" s="12" t="s">
        <v>530</v>
      </c>
    </row>
    <row r="49" spans="2:10" x14ac:dyDescent="0.25">
      <c r="B49" s="11" t="s">
        <v>2709</v>
      </c>
      <c r="C49" s="53" t="s">
        <v>2640</v>
      </c>
      <c r="D49" s="50" t="s">
        <v>2710</v>
      </c>
      <c r="E49" s="9" t="s">
        <v>533</v>
      </c>
      <c r="F49" s="9" t="s">
        <v>48</v>
      </c>
      <c r="G49" s="24">
        <v>1150</v>
      </c>
      <c r="H49" s="29">
        <v>13314.85</v>
      </c>
      <c r="I49" s="29">
        <v>5.17</v>
      </c>
      <c r="J49" s="12" t="s">
        <v>530</v>
      </c>
    </row>
    <row r="50" spans="2:10" x14ac:dyDescent="0.25">
      <c r="B50" s="11" t="s">
        <v>2711</v>
      </c>
      <c r="C50" s="53" t="s">
        <v>2712</v>
      </c>
      <c r="D50" s="50" t="s">
        <v>2713</v>
      </c>
      <c r="E50" s="9" t="s">
        <v>551</v>
      </c>
      <c r="F50" s="9" t="s">
        <v>217</v>
      </c>
      <c r="G50" s="24">
        <v>1000</v>
      </c>
      <c r="H50" s="29">
        <v>9938.74</v>
      </c>
      <c r="I50" s="29">
        <v>3.86</v>
      </c>
      <c r="J50" s="12" t="s">
        <v>530</v>
      </c>
    </row>
    <row r="51" spans="2:10" x14ac:dyDescent="0.25">
      <c r="B51" s="11" t="s">
        <v>1550</v>
      </c>
      <c r="C51" s="53" t="s">
        <v>571</v>
      </c>
      <c r="D51" s="50" t="s">
        <v>1551</v>
      </c>
      <c r="E51" s="9" t="s">
        <v>547</v>
      </c>
      <c r="F51" s="9" t="s">
        <v>48</v>
      </c>
      <c r="G51" s="24">
        <v>500</v>
      </c>
      <c r="H51" s="29">
        <v>5078.03</v>
      </c>
      <c r="I51" s="29">
        <v>1.97</v>
      </c>
      <c r="J51" s="12" t="s">
        <v>530</v>
      </c>
    </row>
    <row r="52" spans="2:10" x14ac:dyDescent="0.25">
      <c r="B52" s="11" t="s">
        <v>2714</v>
      </c>
      <c r="C52" s="53" t="s">
        <v>754</v>
      </c>
      <c r="D52" s="50" t="s">
        <v>2715</v>
      </c>
      <c r="E52" s="9" t="s">
        <v>547</v>
      </c>
      <c r="F52" s="9" t="s">
        <v>48</v>
      </c>
      <c r="G52" s="24">
        <v>500</v>
      </c>
      <c r="H52" s="29">
        <v>5062.43</v>
      </c>
      <c r="I52" s="29">
        <v>1.97</v>
      </c>
      <c r="J52" s="12" t="s">
        <v>530</v>
      </c>
    </row>
    <row r="53" spans="2:10" x14ac:dyDescent="0.25">
      <c r="B53" s="11" t="s">
        <v>2200</v>
      </c>
      <c r="C53" s="53" t="s">
        <v>215</v>
      </c>
      <c r="D53" s="50" t="s">
        <v>2201</v>
      </c>
      <c r="E53" s="9" t="s">
        <v>547</v>
      </c>
      <c r="F53" s="9" t="s">
        <v>217</v>
      </c>
      <c r="G53" s="24">
        <v>370</v>
      </c>
      <c r="H53" s="29">
        <v>3789.85</v>
      </c>
      <c r="I53" s="29">
        <v>1.47</v>
      </c>
      <c r="J53" s="12" t="s">
        <v>530</v>
      </c>
    </row>
    <row r="54" spans="2:10" x14ac:dyDescent="0.25">
      <c r="B54" s="11" t="s">
        <v>2716</v>
      </c>
      <c r="C54" s="53" t="s">
        <v>1040</v>
      </c>
      <c r="D54" s="50" t="s">
        <v>2717</v>
      </c>
      <c r="E54" s="9" t="s">
        <v>547</v>
      </c>
      <c r="F54" s="9" t="s">
        <v>48</v>
      </c>
      <c r="G54" s="24">
        <v>300</v>
      </c>
      <c r="H54" s="29">
        <v>3495.95</v>
      </c>
      <c r="I54" s="29">
        <v>1.36</v>
      </c>
      <c r="J54" s="12" t="s">
        <v>530</v>
      </c>
    </row>
    <row r="55" spans="2:10" x14ac:dyDescent="0.25">
      <c r="B55" s="11" t="s">
        <v>1594</v>
      </c>
      <c r="C55" s="53" t="s">
        <v>579</v>
      </c>
      <c r="D55" s="50" t="s">
        <v>1595</v>
      </c>
      <c r="E55" s="9" t="s">
        <v>547</v>
      </c>
      <c r="F55" s="9" t="s">
        <v>48</v>
      </c>
      <c r="G55" s="24">
        <v>260</v>
      </c>
      <c r="H55" s="29">
        <v>2639.09</v>
      </c>
      <c r="I55" s="29">
        <v>1.02</v>
      </c>
      <c r="J55" s="12" t="s">
        <v>530</v>
      </c>
    </row>
    <row r="56" spans="2:10" x14ac:dyDescent="0.25">
      <c r="B56" s="11" t="s">
        <v>2718</v>
      </c>
      <c r="C56" s="53" t="s">
        <v>2241</v>
      </c>
      <c r="D56" s="50" t="s">
        <v>2719</v>
      </c>
      <c r="E56" s="9" t="s">
        <v>547</v>
      </c>
      <c r="F56" s="9" t="s">
        <v>48</v>
      </c>
      <c r="G56" s="24">
        <v>200</v>
      </c>
      <c r="H56" s="29">
        <v>2325.5</v>
      </c>
      <c r="I56" s="29">
        <v>0.9</v>
      </c>
      <c r="J56" s="12" t="s">
        <v>530</v>
      </c>
    </row>
    <row r="57" spans="2:10" x14ac:dyDescent="0.25">
      <c r="B57" s="11" t="s">
        <v>2720</v>
      </c>
      <c r="C57" s="53" t="s">
        <v>579</v>
      </c>
      <c r="D57" s="50" t="s">
        <v>2721</v>
      </c>
      <c r="E57" s="9" t="s">
        <v>547</v>
      </c>
      <c r="F57" s="9" t="s">
        <v>48</v>
      </c>
      <c r="G57" s="24">
        <v>150</v>
      </c>
      <c r="H57" s="29">
        <v>1515.91</v>
      </c>
      <c r="I57" s="29">
        <v>0.59</v>
      </c>
      <c r="J57" s="12" t="s">
        <v>530</v>
      </c>
    </row>
    <row r="58" spans="2:10" x14ac:dyDescent="0.25">
      <c r="B58" s="11" t="s">
        <v>2594</v>
      </c>
      <c r="C58" s="53" t="s">
        <v>625</v>
      </c>
      <c r="D58" s="50" t="s">
        <v>2595</v>
      </c>
      <c r="E58" s="9" t="s">
        <v>529</v>
      </c>
      <c r="F58" s="9" t="s">
        <v>48</v>
      </c>
      <c r="G58" s="24">
        <v>90</v>
      </c>
      <c r="H58" s="29">
        <v>905.24</v>
      </c>
      <c r="I58" s="29">
        <v>0.35</v>
      </c>
      <c r="J58" s="12" t="s">
        <v>530</v>
      </c>
    </row>
    <row r="59" spans="2:10" x14ac:dyDescent="0.25">
      <c r="C59" s="56" t="s">
        <v>161</v>
      </c>
      <c r="D59" s="50"/>
      <c r="E59" s="9"/>
      <c r="F59" s="9"/>
      <c r="G59" s="24"/>
      <c r="H59" s="30">
        <v>171114.41</v>
      </c>
      <c r="I59" s="30">
        <v>66.45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7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10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2722</v>
      </c>
      <c r="C68" s="53" t="s">
        <v>2723</v>
      </c>
      <c r="D68" s="50" t="s">
        <v>2724</v>
      </c>
      <c r="E68" s="9" t="s">
        <v>720</v>
      </c>
      <c r="F68" s="9"/>
      <c r="G68" s="24">
        <v>22700000</v>
      </c>
      <c r="H68" s="29">
        <v>23333.35</v>
      </c>
      <c r="I68" s="29">
        <v>9.06</v>
      </c>
      <c r="J68" s="12"/>
    </row>
    <row r="69" spans="1:10" x14ac:dyDescent="0.25">
      <c r="B69" s="11" t="s">
        <v>2725</v>
      </c>
      <c r="C69" s="53" t="s">
        <v>2726</v>
      </c>
      <c r="D69" s="50" t="s">
        <v>2727</v>
      </c>
      <c r="E69" s="9" t="s">
        <v>720</v>
      </c>
      <c r="F69" s="9"/>
      <c r="G69" s="24">
        <v>7796000</v>
      </c>
      <c r="H69" s="29">
        <v>8002.76</v>
      </c>
      <c r="I69" s="29">
        <v>3.11</v>
      </c>
      <c r="J69" s="12"/>
    </row>
    <row r="70" spans="1:10" x14ac:dyDescent="0.25">
      <c r="B70" s="11" t="s">
        <v>2728</v>
      </c>
      <c r="C70" s="53" t="s">
        <v>2729</v>
      </c>
      <c r="D70" s="50" t="s">
        <v>2730</v>
      </c>
      <c r="E70" s="9" t="s">
        <v>720</v>
      </c>
      <c r="F70" s="9"/>
      <c r="G70" s="24">
        <v>3366000</v>
      </c>
      <c r="H70" s="29">
        <v>3464.38</v>
      </c>
      <c r="I70" s="29">
        <v>1.35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34800.49</v>
      </c>
      <c r="I71" s="30">
        <v>13.52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11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13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C76" s="55" t="s">
        <v>14</v>
      </c>
      <c r="D76" s="50"/>
      <c r="E76" s="9"/>
      <c r="F76" s="9"/>
      <c r="G76" s="24"/>
      <c r="H76" s="29"/>
      <c r="I76" s="29"/>
      <c r="J76" s="12"/>
    </row>
    <row r="77" spans="1:10" x14ac:dyDescent="0.25">
      <c r="B77" s="11" t="s">
        <v>1368</v>
      </c>
      <c r="C77" s="53" t="s">
        <v>609</v>
      </c>
      <c r="D77" s="50" t="s">
        <v>1369</v>
      </c>
      <c r="E77" s="9" t="s">
        <v>1010</v>
      </c>
      <c r="F77" s="9" t="s">
        <v>40</v>
      </c>
      <c r="G77" s="24">
        <v>3400</v>
      </c>
      <c r="H77" s="29">
        <v>3310.54</v>
      </c>
      <c r="I77" s="29">
        <v>1.29</v>
      </c>
      <c r="J77" s="12" t="s">
        <v>530</v>
      </c>
    </row>
    <row r="78" spans="1:10" x14ac:dyDescent="0.25">
      <c r="B78" s="11" t="s">
        <v>1711</v>
      </c>
      <c r="C78" s="53" t="s">
        <v>535</v>
      </c>
      <c r="D78" s="50" t="s">
        <v>1712</v>
      </c>
      <c r="E78" s="9" t="s">
        <v>1192</v>
      </c>
      <c r="F78" s="9" t="s">
        <v>40</v>
      </c>
      <c r="G78" s="24">
        <v>1900</v>
      </c>
      <c r="H78" s="29">
        <v>1875.2</v>
      </c>
      <c r="I78" s="29">
        <v>0.73</v>
      </c>
      <c r="J78" s="12" t="s">
        <v>530</v>
      </c>
    </row>
    <row r="79" spans="1:10" x14ac:dyDescent="0.25">
      <c r="B79" s="11" t="s">
        <v>2509</v>
      </c>
      <c r="C79" s="53" t="s">
        <v>267</v>
      </c>
      <c r="D79" s="50" t="s">
        <v>2510</v>
      </c>
      <c r="E79" s="9" t="s">
        <v>1007</v>
      </c>
      <c r="F79" s="9" t="s">
        <v>40</v>
      </c>
      <c r="G79" s="24">
        <v>700</v>
      </c>
      <c r="H79" s="29">
        <v>690.56</v>
      </c>
      <c r="I79" s="29">
        <v>0.27</v>
      </c>
      <c r="J79" s="12" t="s">
        <v>530</v>
      </c>
    </row>
    <row r="80" spans="1:10" x14ac:dyDescent="0.25">
      <c r="C80" s="56" t="s">
        <v>161</v>
      </c>
      <c r="D80" s="50"/>
      <c r="E80" s="9"/>
      <c r="F80" s="9"/>
      <c r="G80" s="24"/>
      <c r="H80" s="30">
        <v>5876.3</v>
      </c>
      <c r="I80" s="30">
        <v>2.29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15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C84" s="56" t="s">
        <v>16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A86" s="15"/>
      <c r="B86" s="33"/>
      <c r="C86" s="54" t="s">
        <v>17</v>
      </c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4" t="s">
        <v>18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A88" s="33"/>
      <c r="B88" s="33"/>
      <c r="C88" s="54"/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19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20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4" t="s">
        <v>21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A94" s="33"/>
      <c r="B94" s="33"/>
      <c r="C94" s="54"/>
      <c r="D94" s="50"/>
      <c r="E94" s="9"/>
      <c r="F94" s="9"/>
      <c r="G94" s="24"/>
      <c r="H94" s="29"/>
      <c r="I94" s="29"/>
      <c r="J94" s="12"/>
    </row>
    <row r="95" spans="1:10" x14ac:dyDescent="0.25">
      <c r="C95" s="55" t="s">
        <v>22</v>
      </c>
      <c r="D95" s="50"/>
      <c r="E95" s="9"/>
      <c r="F95" s="9"/>
      <c r="G95" s="24"/>
      <c r="H95" s="29"/>
      <c r="I95" s="29"/>
      <c r="J95" s="12"/>
    </row>
    <row r="96" spans="1:10" x14ac:dyDescent="0.25">
      <c r="B96" s="11" t="s">
        <v>174</v>
      </c>
      <c r="C96" s="53" t="s">
        <v>175</v>
      </c>
      <c r="D96" s="50"/>
      <c r="E96" s="9"/>
      <c r="F96" s="9"/>
      <c r="G96" s="24"/>
      <c r="H96" s="29">
        <v>5811.11</v>
      </c>
      <c r="I96" s="29">
        <v>2.2599999999999998</v>
      </c>
      <c r="J96" s="12"/>
    </row>
    <row r="97" spans="1:10" x14ac:dyDescent="0.25">
      <c r="C97" s="56" t="s">
        <v>161</v>
      </c>
      <c r="D97" s="50"/>
      <c r="E97" s="9"/>
      <c r="F97" s="9"/>
      <c r="G97" s="24"/>
      <c r="H97" s="30">
        <v>5811.11</v>
      </c>
      <c r="I97" s="30">
        <v>2.2599999999999998</v>
      </c>
      <c r="J97" s="12"/>
    </row>
    <row r="98" spans="1:10" x14ac:dyDescent="0.25">
      <c r="C98" s="53"/>
      <c r="D98" s="50"/>
      <c r="E98" s="9"/>
      <c r="F98" s="9"/>
      <c r="G98" s="24"/>
      <c r="H98" s="29"/>
      <c r="I98" s="29"/>
      <c r="J98" s="12"/>
    </row>
    <row r="99" spans="1:10" x14ac:dyDescent="0.25">
      <c r="A99" s="15"/>
      <c r="B99" s="33"/>
      <c r="C99" s="54" t="s">
        <v>23</v>
      </c>
      <c r="D99" s="50"/>
      <c r="E99" s="9"/>
      <c r="F99" s="9"/>
      <c r="G99" s="24"/>
      <c r="H99" s="29"/>
      <c r="I99" s="29"/>
      <c r="J99" s="12"/>
    </row>
    <row r="100" spans="1:10" x14ac:dyDescent="0.25">
      <c r="A100" s="33"/>
      <c r="B100" s="33"/>
      <c r="C100" s="57" t="s">
        <v>3687</v>
      </c>
      <c r="D100" s="50"/>
      <c r="E100" s="9"/>
      <c r="F100" s="9"/>
      <c r="G100" s="24"/>
      <c r="H100" s="29" t="s">
        <v>2</v>
      </c>
      <c r="I100" s="29" t="s">
        <v>2</v>
      </c>
      <c r="J100" s="12"/>
    </row>
    <row r="101" spans="1:10" x14ac:dyDescent="0.25">
      <c r="B101" s="11"/>
      <c r="C101" s="53" t="s">
        <v>176</v>
      </c>
      <c r="D101" s="50"/>
      <c r="E101" s="9"/>
      <c r="F101" s="9"/>
      <c r="G101" s="24"/>
      <c r="H101" s="29">
        <v>6035.8</v>
      </c>
      <c r="I101" s="29">
        <v>2.31</v>
      </c>
      <c r="J101" s="12"/>
    </row>
    <row r="102" spans="1:10" x14ac:dyDescent="0.25">
      <c r="C102" s="56" t="s">
        <v>161</v>
      </c>
      <c r="D102" s="50"/>
      <c r="E102" s="9"/>
      <c r="F102" s="9"/>
      <c r="G102" s="24"/>
      <c r="H102" s="30">
        <v>6035.8</v>
      </c>
      <c r="I102" s="30">
        <v>2.31</v>
      </c>
      <c r="J102" s="12"/>
    </row>
    <row r="103" spans="1:10" x14ac:dyDescent="0.25">
      <c r="C103" s="53"/>
      <c r="D103" s="50"/>
      <c r="E103" s="9"/>
      <c r="F103" s="9"/>
      <c r="G103" s="24"/>
      <c r="H103" s="29"/>
      <c r="I103" s="29"/>
      <c r="J103" s="12"/>
    </row>
    <row r="104" spans="1:10" x14ac:dyDescent="0.25">
      <c r="C104" s="58" t="s">
        <v>177</v>
      </c>
      <c r="D104" s="51"/>
      <c r="E104" s="6"/>
      <c r="F104" s="7"/>
      <c r="G104" s="25"/>
      <c r="H104" s="31">
        <v>257549.63</v>
      </c>
      <c r="I104" s="31">
        <f>SUMIFS(I:I,C:C,"Total")</f>
        <v>100.00000000000001</v>
      </c>
      <c r="J104" s="8"/>
    </row>
    <row r="107" spans="1:10" x14ac:dyDescent="0.25">
      <c r="C107" s="1" t="s">
        <v>178</v>
      </c>
    </row>
    <row r="108" spans="1:10" x14ac:dyDescent="0.25">
      <c r="C108" s="2" t="s">
        <v>179</v>
      </c>
    </row>
    <row r="109" spans="1:10" x14ac:dyDescent="0.25">
      <c r="C109" s="2" t="s">
        <v>180</v>
      </c>
    </row>
    <row r="110" spans="1:10" x14ac:dyDescent="0.25">
      <c r="C11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/>
  <dimension ref="A1:J9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2731</v>
      </c>
      <c r="J2" s="34" t="s">
        <v>3592</v>
      </c>
    </row>
    <row r="3" spans="1:10" ht="16.5" x14ac:dyDescent="0.3">
      <c r="C3" s="1" t="s">
        <v>26</v>
      </c>
      <c r="D3" s="26" t="s">
        <v>2732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267632</v>
      </c>
      <c r="H10" s="29">
        <v>3412.17</v>
      </c>
      <c r="I10" s="29">
        <v>10.62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481457</v>
      </c>
      <c r="H11" s="29">
        <v>2467.9499999999998</v>
      </c>
      <c r="I11" s="29">
        <v>7.68</v>
      </c>
      <c r="J11" s="12"/>
    </row>
    <row r="12" spans="1:10" x14ac:dyDescent="0.25">
      <c r="B12" s="11" t="s">
        <v>62</v>
      </c>
      <c r="C12" s="53" t="s">
        <v>63</v>
      </c>
      <c r="D12" s="50" t="s">
        <v>64</v>
      </c>
      <c r="E12" s="9"/>
      <c r="F12" s="9" t="s">
        <v>40</v>
      </c>
      <c r="G12" s="24">
        <v>256900</v>
      </c>
      <c r="H12" s="29">
        <v>1898.62</v>
      </c>
      <c r="I12" s="29">
        <v>5.91</v>
      </c>
      <c r="J12" s="12"/>
    </row>
    <row r="13" spans="1:10" x14ac:dyDescent="0.25">
      <c r="B13" s="11" t="s">
        <v>69</v>
      </c>
      <c r="C13" s="53" t="s">
        <v>70</v>
      </c>
      <c r="D13" s="50" t="s">
        <v>71</v>
      </c>
      <c r="E13" s="9"/>
      <c r="F13" s="9" t="s">
        <v>40</v>
      </c>
      <c r="G13" s="24">
        <v>478000</v>
      </c>
      <c r="H13" s="29">
        <v>1634.04</v>
      </c>
      <c r="I13" s="29">
        <v>5.09</v>
      </c>
      <c r="J13" s="12"/>
    </row>
    <row r="14" spans="1:10" x14ac:dyDescent="0.25">
      <c r="B14" s="11" t="s">
        <v>107</v>
      </c>
      <c r="C14" s="53" t="s">
        <v>108</v>
      </c>
      <c r="D14" s="50" t="s">
        <v>109</v>
      </c>
      <c r="E14" s="9"/>
      <c r="F14" s="9" t="s">
        <v>81</v>
      </c>
      <c r="G14" s="24">
        <v>91694</v>
      </c>
      <c r="H14" s="29">
        <v>1351.75</v>
      </c>
      <c r="I14" s="29">
        <v>4.21</v>
      </c>
      <c r="J14" s="12"/>
    </row>
    <row r="15" spans="1:10" x14ac:dyDescent="0.25">
      <c r="B15" s="11" t="s">
        <v>82</v>
      </c>
      <c r="C15" s="53" t="s">
        <v>83</v>
      </c>
      <c r="D15" s="50" t="s">
        <v>84</v>
      </c>
      <c r="E15" s="9"/>
      <c r="F15" s="9" t="s">
        <v>85</v>
      </c>
      <c r="G15" s="24">
        <v>290683</v>
      </c>
      <c r="H15" s="29">
        <v>1286.1300000000001</v>
      </c>
      <c r="I15" s="29">
        <v>4</v>
      </c>
      <c r="J15" s="12"/>
    </row>
    <row r="16" spans="1:10" x14ac:dyDescent="0.25">
      <c r="B16" s="11" t="s">
        <v>307</v>
      </c>
      <c r="C16" s="53" t="s">
        <v>308</v>
      </c>
      <c r="D16" s="50" t="s">
        <v>309</v>
      </c>
      <c r="E16" s="9"/>
      <c r="F16" s="9" t="s">
        <v>81</v>
      </c>
      <c r="G16" s="24">
        <v>509846</v>
      </c>
      <c r="H16" s="29">
        <v>1256.26</v>
      </c>
      <c r="I16" s="29">
        <v>3.91</v>
      </c>
      <c r="J16" s="12"/>
    </row>
    <row r="17" spans="2:10" x14ac:dyDescent="0.25">
      <c r="B17" s="11" t="s">
        <v>415</v>
      </c>
      <c r="C17" s="53" t="s">
        <v>416</v>
      </c>
      <c r="D17" s="50" t="s">
        <v>417</v>
      </c>
      <c r="E17" s="9"/>
      <c r="F17" s="9" t="s">
        <v>153</v>
      </c>
      <c r="G17" s="24">
        <v>66304</v>
      </c>
      <c r="H17" s="29">
        <v>1184.32</v>
      </c>
      <c r="I17" s="29">
        <v>3.69</v>
      </c>
      <c r="J17" s="12"/>
    </row>
    <row r="18" spans="2:10" x14ac:dyDescent="0.25">
      <c r="B18" s="11" t="s">
        <v>45</v>
      </c>
      <c r="C18" s="53" t="s">
        <v>46</v>
      </c>
      <c r="D18" s="50" t="s">
        <v>47</v>
      </c>
      <c r="E18" s="9"/>
      <c r="F18" s="9" t="s">
        <v>48</v>
      </c>
      <c r="G18" s="24">
        <v>27500</v>
      </c>
      <c r="H18" s="29">
        <v>1120.4100000000001</v>
      </c>
      <c r="I18" s="29">
        <v>3.49</v>
      </c>
      <c r="J18" s="12"/>
    </row>
    <row r="19" spans="2:10" x14ac:dyDescent="0.25">
      <c r="B19" s="11" t="s">
        <v>65</v>
      </c>
      <c r="C19" s="53" t="s">
        <v>66</v>
      </c>
      <c r="D19" s="50" t="s">
        <v>67</v>
      </c>
      <c r="E19" s="9"/>
      <c r="F19" s="9" t="s">
        <v>68</v>
      </c>
      <c r="G19" s="24">
        <v>79300</v>
      </c>
      <c r="H19" s="29">
        <v>1055.1300000000001</v>
      </c>
      <c r="I19" s="29">
        <v>3.29</v>
      </c>
      <c r="J19" s="12"/>
    </row>
    <row r="20" spans="2:10" x14ac:dyDescent="0.25">
      <c r="B20" s="11" t="s">
        <v>157</v>
      </c>
      <c r="C20" s="53" t="s">
        <v>158</v>
      </c>
      <c r="D20" s="50" t="s">
        <v>159</v>
      </c>
      <c r="E20" s="9"/>
      <c r="F20" s="9" t="s">
        <v>160</v>
      </c>
      <c r="G20" s="24">
        <v>363700</v>
      </c>
      <c r="H20" s="29">
        <v>987.45</v>
      </c>
      <c r="I20" s="29">
        <v>3.07</v>
      </c>
      <c r="J20" s="12"/>
    </row>
    <row r="21" spans="2:10" x14ac:dyDescent="0.25">
      <c r="B21" s="11" t="s">
        <v>86</v>
      </c>
      <c r="C21" s="53" t="s">
        <v>87</v>
      </c>
      <c r="D21" s="50" t="s">
        <v>88</v>
      </c>
      <c r="E21" s="9"/>
      <c r="F21" s="9" t="s">
        <v>48</v>
      </c>
      <c r="G21" s="24">
        <v>69400</v>
      </c>
      <c r="H21" s="29">
        <v>945.85</v>
      </c>
      <c r="I21" s="29">
        <v>2.95</v>
      </c>
      <c r="J21" s="12"/>
    </row>
    <row r="22" spans="2:10" x14ac:dyDescent="0.25">
      <c r="B22" s="11" t="s">
        <v>266</v>
      </c>
      <c r="C22" s="53" t="s">
        <v>267</v>
      </c>
      <c r="D22" s="50" t="s">
        <v>268</v>
      </c>
      <c r="E22" s="9"/>
      <c r="F22" s="9" t="s">
        <v>40</v>
      </c>
      <c r="G22" s="24">
        <v>997083</v>
      </c>
      <c r="H22" s="29">
        <v>886.41</v>
      </c>
      <c r="I22" s="29">
        <v>2.76</v>
      </c>
      <c r="J22" s="12"/>
    </row>
    <row r="23" spans="2:10" x14ac:dyDescent="0.25">
      <c r="B23" s="11" t="s">
        <v>1533</v>
      </c>
      <c r="C23" s="53" t="s">
        <v>1534</v>
      </c>
      <c r="D23" s="50" t="s">
        <v>1535</v>
      </c>
      <c r="E23" s="9"/>
      <c r="F23" s="9" t="s">
        <v>255</v>
      </c>
      <c r="G23" s="24">
        <v>48430</v>
      </c>
      <c r="H23" s="29">
        <v>882.93</v>
      </c>
      <c r="I23" s="29">
        <v>2.75</v>
      </c>
      <c r="J23" s="12"/>
    </row>
    <row r="24" spans="2:10" x14ac:dyDescent="0.25">
      <c r="B24" s="11" t="s">
        <v>913</v>
      </c>
      <c r="C24" s="53" t="s">
        <v>914</v>
      </c>
      <c r="D24" s="50" t="s">
        <v>915</v>
      </c>
      <c r="E24" s="9"/>
      <c r="F24" s="9" t="s">
        <v>916</v>
      </c>
      <c r="G24" s="24">
        <v>429000</v>
      </c>
      <c r="H24" s="29">
        <v>880.52</v>
      </c>
      <c r="I24" s="29">
        <v>2.74</v>
      </c>
      <c r="J24" s="12"/>
    </row>
    <row r="25" spans="2:10" x14ac:dyDescent="0.25">
      <c r="B25" s="11" t="s">
        <v>188</v>
      </c>
      <c r="C25" s="53" t="s">
        <v>189</v>
      </c>
      <c r="D25" s="50" t="s">
        <v>190</v>
      </c>
      <c r="E25" s="9"/>
      <c r="F25" s="9" t="s">
        <v>40</v>
      </c>
      <c r="G25" s="24">
        <v>92000</v>
      </c>
      <c r="H25" s="29">
        <v>757.85</v>
      </c>
      <c r="I25" s="29">
        <v>2.36</v>
      </c>
      <c r="J25" s="12"/>
    </row>
    <row r="26" spans="2:10" x14ac:dyDescent="0.25">
      <c r="B26" s="11" t="s">
        <v>130</v>
      </c>
      <c r="C26" s="53" t="s">
        <v>131</v>
      </c>
      <c r="D26" s="50" t="s">
        <v>132</v>
      </c>
      <c r="E26" s="9"/>
      <c r="F26" s="9" t="s">
        <v>44</v>
      </c>
      <c r="G26" s="24">
        <v>145800</v>
      </c>
      <c r="H26" s="29">
        <v>745.84</v>
      </c>
      <c r="I26" s="29">
        <v>2.3199999999999998</v>
      </c>
      <c r="J26" s="12"/>
    </row>
    <row r="27" spans="2:10" x14ac:dyDescent="0.25">
      <c r="B27" s="11" t="s">
        <v>903</v>
      </c>
      <c r="C27" s="53" t="s">
        <v>904</v>
      </c>
      <c r="D27" s="50" t="s">
        <v>905</v>
      </c>
      <c r="E27" s="9"/>
      <c r="F27" s="9" t="s">
        <v>217</v>
      </c>
      <c r="G27" s="24">
        <v>640300</v>
      </c>
      <c r="H27" s="29">
        <v>744.99</v>
      </c>
      <c r="I27" s="29">
        <v>2.3199999999999998</v>
      </c>
      <c r="J27" s="12"/>
    </row>
    <row r="28" spans="2:10" x14ac:dyDescent="0.25">
      <c r="B28" s="11" t="s">
        <v>871</v>
      </c>
      <c r="C28" s="53" t="s">
        <v>872</v>
      </c>
      <c r="D28" s="50" t="s">
        <v>873</v>
      </c>
      <c r="E28" s="9"/>
      <c r="F28" s="9" t="s">
        <v>255</v>
      </c>
      <c r="G28" s="24">
        <v>200005</v>
      </c>
      <c r="H28" s="29">
        <v>741.92</v>
      </c>
      <c r="I28" s="29">
        <v>2.31</v>
      </c>
      <c r="J28" s="12"/>
    </row>
    <row r="29" spans="2:10" x14ac:dyDescent="0.25">
      <c r="B29" s="11" t="s">
        <v>118</v>
      </c>
      <c r="C29" s="53" t="s">
        <v>119</v>
      </c>
      <c r="D29" s="50" t="s">
        <v>120</v>
      </c>
      <c r="E29" s="9"/>
      <c r="F29" s="9" t="s">
        <v>81</v>
      </c>
      <c r="G29" s="24">
        <v>8200</v>
      </c>
      <c r="H29" s="29">
        <v>725.43</v>
      </c>
      <c r="I29" s="29">
        <v>2.2599999999999998</v>
      </c>
      <c r="J29" s="12"/>
    </row>
    <row r="30" spans="2:10" x14ac:dyDescent="0.25">
      <c r="B30" s="11" t="s">
        <v>886</v>
      </c>
      <c r="C30" s="53" t="s">
        <v>609</v>
      </c>
      <c r="D30" s="50" t="s">
        <v>887</v>
      </c>
      <c r="E30" s="9"/>
      <c r="F30" s="9" t="s">
        <v>40</v>
      </c>
      <c r="G30" s="24">
        <v>652000</v>
      </c>
      <c r="H30" s="29">
        <v>683.95</v>
      </c>
      <c r="I30" s="29">
        <v>2.13</v>
      </c>
      <c r="J30" s="12"/>
    </row>
    <row r="31" spans="2:10" x14ac:dyDescent="0.25">
      <c r="B31" s="11" t="s">
        <v>433</v>
      </c>
      <c r="C31" s="53" t="s">
        <v>434</v>
      </c>
      <c r="D31" s="50" t="s">
        <v>435</v>
      </c>
      <c r="E31" s="9"/>
      <c r="F31" s="9" t="s">
        <v>255</v>
      </c>
      <c r="G31" s="24">
        <v>16467</v>
      </c>
      <c r="H31" s="29">
        <v>666.3</v>
      </c>
      <c r="I31" s="29">
        <v>2.0699999999999998</v>
      </c>
      <c r="J31" s="12"/>
    </row>
    <row r="32" spans="2:10" x14ac:dyDescent="0.25">
      <c r="B32" s="11" t="s">
        <v>41</v>
      </c>
      <c r="C32" s="53" t="s">
        <v>42</v>
      </c>
      <c r="D32" s="50" t="s">
        <v>43</v>
      </c>
      <c r="E32" s="9"/>
      <c r="F32" s="9" t="s">
        <v>44</v>
      </c>
      <c r="G32" s="24">
        <v>42000</v>
      </c>
      <c r="H32" s="29">
        <v>651.48</v>
      </c>
      <c r="I32" s="29">
        <v>2.0299999999999998</v>
      </c>
      <c r="J32" s="12"/>
    </row>
    <row r="33" spans="2:10" x14ac:dyDescent="0.25">
      <c r="B33" s="11" t="s">
        <v>52</v>
      </c>
      <c r="C33" s="53" t="s">
        <v>53</v>
      </c>
      <c r="D33" s="50" t="s">
        <v>54</v>
      </c>
      <c r="E33" s="9"/>
      <c r="F33" s="9" t="s">
        <v>40</v>
      </c>
      <c r="G33" s="24">
        <v>38000</v>
      </c>
      <c r="H33" s="29">
        <v>613.78</v>
      </c>
      <c r="I33" s="29">
        <v>1.91</v>
      </c>
      <c r="J33" s="12"/>
    </row>
    <row r="34" spans="2:10" x14ac:dyDescent="0.25">
      <c r="B34" s="11" t="s">
        <v>430</v>
      </c>
      <c r="C34" s="53" t="s">
        <v>431</v>
      </c>
      <c r="D34" s="50" t="s">
        <v>432</v>
      </c>
      <c r="E34" s="9"/>
      <c r="F34" s="9" t="s">
        <v>92</v>
      </c>
      <c r="G34" s="24">
        <v>16250</v>
      </c>
      <c r="H34" s="29">
        <v>537.46</v>
      </c>
      <c r="I34" s="29">
        <v>1.67</v>
      </c>
      <c r="J34" s="12"/>
    </row>
    <row r="35" spans="2:10" x14ac:dyDescent="0.25">
      <c r="B35" s="11" t="s">
        <v>256</v>
      </c>
      <c r="C35" s="53" t="s">
        <v>257</v>
      </c>
      <c r="D35" s="50" t="s">
        <v>258</v>
      </c>
      <c r="E35" s="9"/>
      <c r="F35" s="9" t="s">
        <v>259</v>
      </c>
      <c r="G35" s="24">
        <v>190000</v>
      </c>
      <c r="H35" s="29">
        <v>522.12</v>
      </c>
      <c r="I35" s="29">
        <v>1.63</v>
      </c>
      <c r="J35" s="12"/>
    </row>
    <row r="36" spans="2:10" x14ac:dyDescent="0.25">
      <c r="B36" s="11" t="s">
        <v>400</v>
      </c>
      <c r="C36" s="53" t="s">
        <v>401</v>
      </c>
      <c r="D36" s="50" t="s">
        <v>402</v>
      </c>
      <c r="E36" s="9"/>
      <c r="F36" s="9" t="s">
        <v>81</v>
      </c>
      <c r="G36" s="24">
        <v>2745</v>
      </c>
      <c r="H36" s="29">
        <v>396.76</v>
      </c>
      <c r="I36" s="29">
        <v>1.24</v>
      </c>
      <c r="J36" s="12"/>
    </row>
    <row r="37" spans="2:10" x14ac:dyDescent="0.25">
      <c r="B37" s="11" t="s">
        <v>1536</v>
      </c>
      <c r="C37" s="53" t="s">
        <v>1537</v>
      </c>
      <c r="D37" s="50" t="s">
        <v>1538</v>
      </c>
      <c r="E37" s="9"/>
      <c r="F37" s="9" t="s">
        <v>92</v>
      </c>
      <c r="G37" s="24">
        <v>49000</v>
      </c>
      <c r="H37" s="29">
        <v>385.26</v>
      </c>
      <c r="I37" s="29">
        <v>1.2</v>
      </c>
      <c r="J37" s="12"/>
    </row>
    <row r="38" spans="2:10" x14ac:dyDescent="0.25">
      <c r="B38" s="11" t="s">
        <v>1789</v>
      </c>
      <c r="C38" s="53" t="s">
        <v>1790</v>
      </c>
      <c r="D38" s="50" t="s">
        <v>1791</v>
      </c>
      <c r="E38" s="9"/>
      <c r="F38" s="9" t="s">
        <v>255</v>
      </c>
      <c r="G38" s="24">
        <v>583000</v>
      </c>
      <c r="H38" s="29">
        <v>344.26</v>
      </c>
      <c r="I38" s="29">
        <v>1.07</v>
      </c>
      <c r="J38" s="12"/>
    </row>
    <row r="39" spans="2:10" x14ac:dyDescent="0.25">
      <c r="B39" s="11" t="s">
        <v>201</v>
      </c>
      <c r="C39" s="53" t="s">
        <v>202</v>
      </c>
      <c r="D39" s="50" t="s">
        <v>203</v>
      </c>
      <c r="E39" s="9"/>
      <c r="F39" s="9" t="s">
        <v>92</v>
      </c>
      <c r="G39" s="24">
        <v>23982</v>
      </c>
      <c r="H39" s="29">
        <v>314.01</v>
      </c>
      <c r="I39" s="29">
        <v>0.98</v>
      </c>
      <c r="J39" s="12"/>
    </row>
    <row r="40" spans="2:10" x14ac:dyDescent="0.25">
      <c r="B40" s="11" t="s">
        <v>442</v>
      </c>
      <c r="C40" s="53" t="s">
        <v>443</v>
      </c>
      <c r="D40" s="50" t="s">
        <v>444</v>
      </c>
      <c r="E40" s="9"/>
      <c r="F40" s="9" t="s">
        <v>153</v>
      </c>
      <c r="G40" s="24">
        <v>9960</v>
      </c>
      <c r="H40" s="29">
        <v>290.22000000000003</v>
      </c>
      <c r="I40" s="29">
        <v>0.9</v>
      </c>
      <c r="J40" s="12"/>
    </row>
    <row r="41" spans="2:10" x14ac:dyDescent="0.25">
      <c r="B41" s="11" t="s">
        <v>2465</v>
      </c>
      <c r="C41" s="53" t="s">
        <v>2466</v>
      </c>
      <c r="D41" s="50" t="s">
        <v>2467</v>
      </c>
      <c r="E41" s="9"/>
      <c r="F41" s="9" t="s">
        <v>346</v>
      </c>
      <c r="G41" s="24">
        <v>51284</v>
      </c>
      <c r="H41" s="29">
        <v>144.11000000000001</v>
      </c>
      <c r="I41" s="29">
        <v>0.45</v>
      </c>
      <c r="J41" s="12"/>
    </row>
    <row r="42" spans="2:10" x14ac:dyDescent="0.25">
      <c r="C42" s="56" t="s">
        <v>161</v>
      </c>
      <c r="D42" s="50"/>
      <c r="E42" s="9"/>
      <c r="F42" s="9"/>
      <c r="G42" s="24"/>
      <c r="H42" s="30">
        <v>30515.68</v>
      </c>
      <c r="I42" s="30">
        <v>95.01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4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5</v>
      </c>
      <c r="D48" s="50"/>
      <c r="E48" s="9"/>
      <c r="F48" s="9"/>
      <c r="G48" s="24"/>
      <c r="H48" s="29"/>
      <c r="I48" s="29"/>
      <c r="J48" s="12"/>
    </row>
    <row r="49" spans="3:10" x14ac:dyDescent="0.25">
      <c r="C49" s="53"/>
      <c r="D49" s="50"/>
      <c r="E49" s="9"/>
      <c r="F49" s="9"/>
      <c r="G49" s="24"/>
      <c r="H49" s="29"/>
      <c r="I49" s="29"/>
      <c r="J49" s="12"/>
    </row>
    <row r="50" spans="3:10" x14ac:dyDescent="0.25">
      <c r="C50" s="56" t="s">
        <v>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3:10" x14ac:dyDescent="0.25">
      <c r="C51" s="53"/>
      <c r="D51" s="50"/>
      <c r="E51" s="9"/>
      <c r="F51" s="9"/>
      <c r="G51" s="24"/>
      <c r="H51" s="29"/>
      <c r="I51" s="29"/>
      <c r="J51" s="12"/>
    </row>
    <row r="52" spans="3:10" x14ac:dyDescent="0.25">
      <c r="C52" s="56" t="s">
        <v>7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3:10" x14ac:dyDescent="0.25">
      <c r="C53" s="53"/>
      <c r="D53" s="50"/>
      <c r="E53" s="9"/>
      <c r="F53" s="9"/>
      <c r="G53" s="24"/>
      <c r="H53" s="29"/>
      <c r="I53" s="29"/>
      <c r="J53" s="12"/>
    </row>
    <row r="54" spans="3:10" x14ac:dyDescent="0.25">
      <c r="C54" s="56" t="s">
        <v>8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3:10" x14ac:dyDescent="0.25">
      <c r="C55" s="53"/>
      <c r="D55" s="50"/>
      <c r="E55" s="9"/>
      <c r="F55" s="9"/>
      <c r="G55" s="24"/>
      <c r="H55" s="29"/>
      <c r="I55" s="29"/>
      <c r="J55" s="12"/>
    </row>
    <row r="56" spans="3:10" x14ac:dyDescent="0.25">
      <c r="C56" s="56" t="s">
        <v>9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53"/>
      <c r="D57" s="50"/>
      <c r="E57" s="9"/>
      <c r="F57" s="9"/>
      <c r="G57" s="24"/>
      <c r="H57" s="29"/>
      <c r="I57" s="29"/>
      <c r="J57" s="12"/>
    </row>
    <row r="58" spans="3:10" x14ac:dyDescent="0.25">
      <c r="C58" s="56" t="s">
        <v>10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3:10" x14ac:dyDescent="0.25">
      <c r="C59" s="53"/>
      <c r="D59" s="50"/>
      <c r="E59" s="9"/>
      <c r="F59" s="9"/>
      <c r="G59" s="24"/>
      <c r="H59" s="29"/>
      <c r="I59" s="29"/>
      <c r="J59" s="12"/>
    </row>
    <row r="60" spans="3:10" x14ac:dyDescent="0.25">
      <c r="C60" s="56" t="s">
        <v>11</v>
      </c>
      <c r="D60" s="50"/>
      <c r="E60" s="9"/>
      <c r="F60" s="9"/>
      <c r="G60" s="24"/>
      <c r="H60" s="29"/>
      <c r="I60" s="29"/>
      <c r="J60" s="12"/>
    </row>
    <row r="61" spans="3:10" x14ac:dyDescent="0.25">
      <c r="C61" s="53"/>
      <c r="D61" s="50"/>
      <c r="E61" s="9"/>
      <c r="F61" s="9"/>
      <c r="G61" s="24"/>
      <c r="H61" s="29"/>
      <c r="I61" s="29"/>
      <c r="J61" s="12"/>
    </row>
    <row r="62" spans="3:10" x14ac:dyDescent="0.25">
      <c r="C62" s="56" t="s">
        <v>13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3:10" x14ac:dyDescent="0.25">
      <c r="C63" s="53"/>
      <c r="D63" s="50"/>
      <c r="E63" s="9"/>
      <c r="F63" s="9"/>
      <c r="G63" s="24"/>
      <c r="H63" s="29"/>
      <c r="I63" s="29"/>
      <c r="J63" s="12"/>
    </row>
    <row r="64" spans="3:10" x14ac:dyDescent="0.25">
      <c r="C64" s="56" t="s">
        <v>14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6" t="s">
        <v>15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C68" s="56" t="s">
        <v>16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17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18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A73" s="33"/>
      <c r="B73" s="33"/>
      <c r="C73" s="54" t="s">
        <v>19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A74" s="33"/>
      <c r="B74" s="33"/>
      <c r="C74" s="54"/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4" t="s">
        <v>20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A76" s="33"/>
      <c r="B76" s="33"/>
      <c r="C76" s="54"/>
      <c r="D76" s="50"/>
      <c r="E76" s="9"/>
      <c r="F76" s="9"/>
      <c r="G76" s="24"/>
      <c r="H76" s="29"/>
      <c r="I76" s="29"/>
      <c r="J76" s="12"/>
    </row>
    <row r="77" spans="1:10" x14ac:dyDescent="0.25">
      <c r="A77" s="33"/>
      <c r="B77" s="33"/>
      <c r="C77" s="54" t="s">
        <v>21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A78" s="33"/>
      <c r="B78" s="33"/>
      <c r="C78" s="54"/>
      <c r="D78" s="50"/>
      <c r="E78" s="9"/>
      <c r="F78" s="9"/>
      <c r="G78" s="24"/>
      <c r="H78" s="29"/>
      <c r="I78" s="29"/>
      <c r="J78" s="12"/>
    </row>
    <row r="79" spans="1:10" x14ac:dyDescent="0.25">
      <c r="C79" s="55" t="s">
        <v>22</v>
      </c>
      <c r="D79" s="50"/>
      <c r="E79" s="9"/>
      <c r="F79" s="9"/>
      <c r="G79" s="24"/>
      <c r="H79" s="29"/>
      <c r="I79" s="29"/>
      <c r="J79" s="12"/>
    </row>
    <row r="80" spans="1:10" x14ac:dyDescent="0.25">
      <c r="B80" s="11" t="s">
        <v>174</v>
      </c>
      <c r="C80" s="53" t="s">
        <v>175</v>
      </c>
      <c r="D80" s="50"/>
      <c r="E80" s="9"/>
      <c r="F80" s="9"/>
      <c r="G80" s="24"/>
      <c r="H80" s="29">
        <v>1647.35</v>
      </c>
      <c r="I80" s="29">
        <v>5.13</v>
      </c>
      <c r="J80" s="12"/>
    </row>
    <row r="81" spans="1:10" x14ac:dyDescent="0.25">
      <c r="C81" s="56" t="s">
        <v>161</v>
      </c>
      <c r="D81" s="50"/>
      <c r="E81" s="9"/>
      <c r="F81" s="9"/>
      <c r="G81" s="24"/>
      <c r="H81" s="30">
        <v>1647.35</v>
      </c>
      <c r="I81" s="30">
        <v>5.13</v>
      </c>
      <c r="J81" s="12"/>
    </row>
    <row r="82" spans="1:10" x14ac:dyDescent="0.25">
      <c r="C82" s="53"/>
      <c r="D82" s="50"/>
      <c r="E82" s="9"/>
      <c r="F82" s="9"/>
      <c r="G82" s="24"/>
      <c r="H82" s="29"/>
      <c r="I82" s="29"/>
      <c r="J82" s="12"/>
    </row>
    <row r="83" spans="1:10" x14ac:dyDescent="0.25">
      <c r="A83" s="15"/>
      <c r="B83" s="33"/>
      <c r="C83" s="54" t="s">
        <v>23</v>
      </c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7" t="s">
        <v>3687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B85" s="11"/>
      <c r="C85" s="53" t="s">
        <v>176</v>
      </c>
      <c r="D85" s="50"/>
      <c r="E85" s="9"/>
      <c r="F85" s="9"/>
      <c r="G85" s="24"/>
      <c r="H85" s="29">
        <v>-47.72</v>
      </c>
      <c r="I85" s="29">
        <v>-0.13999999999999999</v>
      </c>
      <c r="J85" s="12"/>
    </row>
    <row r="86" spans="1:10" x14ac:dyDescent="0.25">
      <c r="C86" s="56" t="s">
        <v>161</v>
      </c>
      <c r="D86" s="50"/>
      <c r="E86" s="9"/>
      <c r="F86" s="9"/>
      <c r="G86" s="24"/>
      <c r="H86" s="30">
        <v>-47.72</v>
      </c>
      <c r="I86" s="30">
        <v>-0.13999999999999999</v>
      </c>
      <c r="J86" s="12"/>
    </row>
    <row r="87" spans="1:10" x14ac:dyDescent="0.25">
      <c r="C87" s="53"/>
      <c r="D87" s="50"/>
      <c r="E87" s="9"/>
      <c r="F87" s="9"/>
      <c r="G87" s="24"/>
      <c r="H87" s="29"/>
      <c r="I87" s="29"/>
      <c r="J87" s="12"/>
    </row>
    <row r="88" spans="1:10" x14ac:dyDescent="0.25">
      <c r="C88" s="58" t="s">
        <v>177</v>
      </c>
      <c r="D88" s="51"/>
      <c r="E88" s="6"/>
      <c r="F88" s="7"/>
      <c r="G88" s="25"/>
      <c r="H88" s="31">
        <v>32115.31</v>
      </c>
      <c r="I88" s="31">
        <f>SUMIFS(I:I,C:C,"Total")</f>
        <v>100</v>
      </c>
      <c r="J88" s="8"/>
    </row>
    <row r="91" spans="1:10" x14ac:dyDescent="0.25">
      <c r="C91" s="1" t="s">
        <v>178</v>
      </c>
    </row>
    <row r="92" spans="1:10" x14ac:dyDescent="0.25">
      <c r="C92" s="2" t="s">
        <v>179</v>
      </c>
    </row>
    <row r="93" spans="1:10" x14ac:dyDescent="0.25">
      <c r="C93" s="2" t="s">
        <v>180</v>
      </c>
    </row>
    <row r="94" spans="1:10" x14ac:dyDescent="0.25">
      <c r="C9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2733</v>
      </c>
      <c r="J2" s="34" t="s">
        <v>3592</v>
      </c>
    </row>
    <row r="3" spans="1:10" ht="16.5" x14ac:dyDescent="0.3">
      <c r="C3" s="1" t="s">
        <v>26</v>
      </c>
      <c r="D3" s="26" t="s">
        <v>2734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2716</v>
      </c>
      <c r="C18" s="53" t="s">
        <v>1040</v>
      </c>
      <c r="D18" s="50" t="s">
        <v>2717</v>
      </c>
      <c r="E18" s="9" t="s">
        <v>547</v>
      </c>
      <c r="F18" s="9" t="s">
        <v>48</v>
      </c>
      <c r="G18" s="24">
        <v>240</v>
      </c>
      <c r="H18" s="29">
        <v>2796.76</v>
      </c>
      <c r="I18" s="29">
        <v>9.75</v>
      </c>
      <c r="J18" s="12" t="s">
        <v>530</v>
      </c>
    </row>
    <row r="19" spans="2:10" x14ac:dyDescent="0.25">
      <c r="B19" s="11" t="s">
        <v>1508</v>
      </c>
      <c r="C19" s="53" t="s">
        <v>1073</v>
      </c>
      <c r="D19" s="50" t="s">
        <v>1509</v>
      </c>
      <c r="E19" s="9" t="s">
        <v>547</v>
      </c>
      <c r="F19" s="9" t="s">
        <v>48</v>
      </c>
      <c r="G19" s="24">
        <v>240</v>
      </c>
      <c r="H19" s="29">
        <v>2796.63</v>
      </c>
      <c r="I19" s="29">
        <v>9.75</v>
      </c>
      <c r="J19" s="12" t="s">
        <v>530</v>
      </c>
    </row>
    <row r="20" spans="2:10" x14ac:dyDescent="0.25">
      <c r="B20" s="11" t="s">
        <v>2735</v>
      </c>
      <c r="C20" s="53" t="s">
        <v>1766</v>
      </c>
      <c r="D20" s="50" t="s">
        <v>2736</v>
      </c>
      <c r="E20" s="9" t="s">
        <v>1622</v>
      </c>
      <c r="F20" s="9" t="s">
        <v>48</v>
      </c>
      <c r="G20" s="24">
        <v>240</v>
      </c>
      <c r="H20" s="29">
        <v>2682.64</v>
      </c>
      <c r="I20" s="29">
        <v>9.35</v>
      </c>
      <c r="J20" s="12" t="s">
        <v>530</v>
      </c>
    </row>
    <row r="21" spans="2:10" x14ac:dyDescent="0.25">
      <c r="B21" s="11" t="s">
        <v>2737</v>
      </c>
      <c r="C21" s="53" t="s">
        <v>1294</v>
      </c>
      <c r="D21" s="50" t="s">
        <v>2738</v>
      </c>
      <c r="E21" s="9" t="s">
        <v>529</v>
      </c>
      <c r="F21" s="9" t="s">
        <v>48</v>
      </c>
      <c r="G21" s="24">
        <v>240</v>
      </c>
      <c r="H21" s="29">
        <v>2426.52</v>
      </c>
      <c r="I21" s="29">
        <v>8.4600000000000009</v>
      </c>
      <c r="J21" s="12" t="s">
        <v>530</v>
      </c>
    </row>
    <row r="22" spans="2:10" x14ac:dyDescent="0.25">
      <c r="B22" s="11" t="s">
        <v>2200</v>
      </c>
      <c r="C22" s="53" t="s">
        <v>215</v>
      </c>
      <c r="D22" s="50" t="s">
        <v>2201</v>
      </c>
      <c r="E22" s="9" t="s">
        <v>547</v>
      </c>
      <c r="F22" s="9" t="s">
        <v>217</v>
      </c>
      <c r="G22" s="24">
        <v>230</v>
      </c>
      <c r="H22" s="29">
        <v>2355.85</v>
      </c>
      <c r="I22" s="29">
        <v>8.2100000000000009</v>
      </c>
      <c r="J22" s="12" t="s">
        <v>530</v>
      </c>
    </row>
    <row r="23" spans="2:10" x14ac:dyDescent="0.25">
      <c r="B23" s="11" t="s">
        <v>2739</v>
      </c>
      <c r="C23" s="53" t="s">
        <v>571</v>
      </c>
      <c r="D23" s="50" t="s">
        <v>2740</v>
      </c>
      <c r="E23" s="9" t="s">
        <v>547</v>
      </c>
      <c r="F23" s="9" t="s">
        <v>48</v>
      </c>
      <c r="G23" s="24">
        <v>200</v>
      </c>
      <c r="H23" s="29">
        <v>2045.22</v>
      </c>
      <c r="I23" s="29">
        <v>7.13</v>
      </c>
      <c r="J23" s="12" t="s">
        <v>530</v>
      </c>
    </row>
    <row r="24" spans="2:10" x14ac:dyDescent="0.25">
      <c r="B24" s="11" t="s">
        <v>2741</v>
      </c>
      <c r="C24" s="53" t="s">
        <v>1366</v>
      </c>
      <c r="D24" s="50" t="s">
        <v>2742</v>
      </c>
      <c r="E24" s="9" t="s">
        <v>1460</v>
      </c>
      <c r="F24" s="9" t="s">
        <v>48</v>
      </c>
      <c r="G24" s="24">
        <v>200</v>
      </c>
      <c r="H24" s="29">
        <v>2032.5</v>
      </c>
      <c r="I24" s="29">
        <v>7.08</v>
      </c>
      <c r="J24" s="12" t="s">
        <v>530</v>
      </c>
    </row>
    <row r="25" spans="2:10" x14ac:dyDescent="0.25">
      <c r="B25" s="11" t="s">
        <v>2714</v>
      </c>
      <c r="C25" s="53" t="s">
        <v>754</v>
      </c>
      <c r="D25" s="50" t="s">
        <v>2715</v>
      </c>
      <c r="E25" s="9" t="s">
        <v>547</v>
      </c>
      <c r="F25" s="9" t="s">
        <v>48</v>
      </c>
      <c r="G25" s="24">
        <v>200</v>
      </c>
      <c r="H25" s="29">
        <v>2024.97</v>
      </c>
      <c r="I25" s="29">
        <v>7.06</v>
      </c>
      <c r="J25" s="12" t="s">
        <v>530</v>
      </c>
    </row>
    <row r="26" spans="2:10" x14ac:dyDescent="0.25">
      <c r="B26" s="11" t="s">
        <v>2216</v>
      </c>
      <c r="C26" s="53" t="s">
        <v>42</v>
      </c>
      <c r="D26" s="50" t="s">
        <v>2217</v>
      </c>
      <c r="E26" s="9" t="s">
        <v>547</v>
      </c>
      <c r="F26" s="9" t="s">
        <v>44</v>
      </c>
      <c r="G26" s="24">
        <v>200</v>
      </c>
      <c r="H26" s="29">
        <v>2018.76</v>
      </c>
      <c r="I26" s="29">
        <v>7.04</v>
      </c>
      <c r="J26" s="12" t="s">
        <v>530</v>
      </c>
    </row>
    <row r="27" spans="2:10" x14ac:dyDescent="0.25">
      <c r="B27" s="11" t="s">
        <v>2743</v>
      </c>
      <c r="C27" s="53" t="s">
        <v>571</v>
      </c>
      <c r="D27" s="50" t="s">
        <v>2744</v>
      </c>
      <c r="E27" s="9" t="s">
        <v>547</v>
      </c>
      <c r="F27" s="9" t="s">
        <v>48</v>
      </c>
      <c r="G27" s="24">
        <v>40</v>
      </c>
      <c r="H27" s="29">
        <v>405.89</v>
      </c>
      <c r="I27" s="29">
        <v>1.41</v>
      </c>
      <c r="J27" s="12" t="s">
        <v>530</v>
      </c>
    </row>
    <row r="28" spans="2:10" x14ac:dyDescent="0.25">
      <c r="B28" s="11" t="s">
        <v>2745</v>
      </c>
      <c r="C28" s="53" t="s">
        <v>625</v>
      </c>
      <c r="D28" s="50" t="s">
        <v>2746</v>
      </c>
      <c r="E28" s="9" t="s">
        <v>529</v>
      </c>
      <c r="F28" s="9" t="s">
        <v>48</v>
      </c>
      <c r="G28" s="24">
        <v>30</v>
      </c>
      <c r="H28" s="29">
        <v>304.81</v>
      </c>
      <c r="I28" s="29">
        <v>1.06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21890.55</v>
      </c>
      <c r="I29" s="30">
        <v>76.3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1:10" x14ac:dyDescent="0.25">
      <c r="B38" s="11" t="s">
        <v>2722</v>
      </c>
      <c r="C38" s="53" t="s">
        <v>2723</v>
      </c>
      <c r="D38" s="50" t="s">
        <v>2724</v>
      </c>
      <c r="E38" s="9" t="s">
        <v>720</v>
      </c>
      <c r="F38" s="9"/>
      <c r="G38" s="24">
        <v>4000000</v>
      </c>
      <c r="H38" s="29">
        <v>4111.6000000000004</v>
      </c>
      <c r="I38" s="29">
        <v>14.33</v>
      </c>
      <c r="J38" s="12"/>
    </row>
    <row r="39" spans="1:10" x14ac:dyDescent="0.25">
      <c r="C39" s="56" t="s">
        <v>161</v>
      </c>
      <c r="D39" s="50"/>
      <c r="E39" s="9"/>
      <c r="F39" s="9"/>
      <c r="G39" s="24"/>
      <c r="H39" s="30">
        <v>4111.6000000000004</v>
      </c>
      <c r="I39" s="30">
        <v>14.33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11</v>
      </c>
      <c r="D41" s="50"/>
      <c r="E41" s="9"/>
      <c r="F41" s="9"/>
      <c r="G41" s="24"/>
      <c r="H41" s="29"/>
      <c r="I41" s="29"/>
      <c r="J41" s="12"/>
    </row>
    <row r="42" spans="1:10" x14ac:dyDescent="0.25">
      <c r="A42" s="33"/>
      <c r="B42" s="33"/>
      <c r="C42" s="54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A43" s="33"/>
      <c r="B43" s="33"/>
      <c r="C43" s="54"/>
      <c r="D43" s="50"/>
      <c r="E43" s="9"/>
      <c r="F43" s="9"/>
      <c r="G43" s="24"/>
      <c r="H43" s="29"/>
      <c r="I43" s="29"/>
      <c r="J43" s="12"/>
    </row>
    <row r="44" spans="1:10" x14ac:dyDescent="0.25">
      <c r="C44" s="55" t="s">
        <v>14</v>
      </c>
      <c r="D44" s="50"/>
      <c r="E44" s="9"/>
      <c r="F44" s="9"/>
      <c r="G44" s="24"/>
      <c r="H44" s="29"/>
      <c r="I44" s="29"/>
      <c r="J44" s="12"/>
    </row>
    <row r="45" spans="1:10" x14ac:dyDescent="0.25">
      <c r="B45" s="11" t="s">
        <v>2747</v>
      </c>
      <c r="C45" s="53" t="s">
        <v>898</v>
      </c>
      <c r="D45" s="50" t="s">
        <v>2748</v>
      </c>
      <c r="E45" s="9" t="s">
        <v>1007</v>
      </c>
      <c r="F45" s="9" t="s">
        <v>40</v>
      </c>
      <c r="G45" s="24">
        <v>700</v>
      </c>
      <c r="H45" s="29">
        <v>692.85</v>
      </c>
      <c r="I45" s="29">
        <v>2.41</v>
      </c>
      <c r="J45" s="12" t="s">
        <v>530</v>
      </c>
    </row>
    <row r="46" spans="1:10" x14ac:dyDescent="0.25">
      <c r="B46" s="11" t="s">
        <v>2546</v>
      </c>
      <c r="C46" s="53" t="s">
        <v>2270</v>
      </c>
      <c r="D46" s="50" t="s">
        <v>2547</v>
      </c>
      <c r="E46" s="9" t="s">
        <v>1010</v>
      </c>
      <c r="F46" s="9" t="s">
        <v>40</v>
      </c>
      <c r="G46" s="24">
        <v>200</v>
      </c>
      <c r="H46" s="29">
        <v>199.92</v>
      </c>
      <c r="I46" s="29">
        <v>0.7</v>
      </c>
      <c r="J46" s="12" t="s">
        <v>530</v>
      </c>
    </row>
    <row r="47" spans="1:10" x14ac:dyDescent="0.25">
      <c r="B47" s="11" t="s">
        <v>2575</v>
      </c>
      <c r="C47" s="53" t="s">
        <v>898</v>
      </c>
      <c r="D47" s="50" t="s">
        <v>2576</v>
      </c>
      <c r="E47" s="9" t="s">
        <v>1007</v>
      </c>
      <c r="F47" s="9" t="s">
        <v>40</v>
      </c>
      <c r="G47" s="24">
        <v>200</v>
      </c>
      <c r="H47" s="29">
        <v>197.2</v>
      </c>
      <c r="I47" s="29">
        <v>0.69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1089.97</v>
      </c>
      <c r="I48" s="30">
        <v>3.8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524.74</v>
      </c>
      <c r="I64" s="29">
        <v>1.83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524.74</v>
      </c>
      <c r="I65" s="30">
        <v>1.83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1078.54</v>
      </c>
      <c r="I69" s="29">
        <v>3.7399999999999998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1078.54</v>
      </c>
      <c r="I70" s="30">
        <v>3.7399999999999998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28695.4</v>
      </c>
      <c r="I72" s="31">
        <f>SUMIFS(I:I,C:C,"Total")</f>
        <v>99.999999999999986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6"/>
  <dimension ref="A1:J10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2749</v>
      </c>
      <c r="J2" s="34" t="s">
        <v>3592</v>
      </c>
    </row>
    <row r="3" spans="1:10" ht="16.5" x14ac:dyDescent="0.3">
      <c r="C3" s="1" t="s">
        <v>26</v>
      </c>
      <c r="D3" s="26" t="s">
        <v>2750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202000</v>
      </c>
      <c r="H10" s="29">
        <v>2575.4</v>
      </c>
      <c r="I10" s="29">
        <v>1.25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130000</v>
      </c>
      <c r="H11" s="29">
        <v>2099.7600000000002</v>
      </c>
      <c r="I11" s="29">
        <v>1.02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390000</v>
      </c>
      <c r="H12" s="29">
        <v>1999.14</v>
      </c>
      <c r="I12" s="29">
        <v>0.97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205000</v>
      </c>
      <c r="H13" s="29">
        <v>1515.05</v>
      </c>
      <c r="I13" s="29">
        <v>0.73</v>
      </c>
      <c r="J13" s="12"/>
    </row>
    <row r="14" spans="1:10" x14ac:dyDescent="0.25">
      <c r="B14" s="11" t="s">
        <v>124</v>
      </c>
      <c r="C14" s="53" t="s">
        <v>125</v>
      </c>
      <c r="D14" s="50" t="s">
        <v>126</v>
      </c>
      <c r="E14" s="9"/>
      <c r="F14" s="9" t="s">
        <v>48</v>
      </c>
      <c r="G14" s="24">
        <v>298600</v>
      </c>
      <c r="H14" s="29">
        <v>1500.32</v>
      </c>
      <c r="I14" s="29">
        <v>0.73</v>
      </c>
      <c r="J14" s="12"/>
    </row>
    <row r="15" spans="1:10" x14ac:dyDescent="0.25">
      <c r="B15" s="11" t="s">
        <v>157</v>
      </c>
      <c r="C15" s="53" t="s">
        <v>158</v>
      </c>
      <c r="D15" s="50" t="s">
        <v>159</v>
      </c>
      <c r="E15" s="9"/>
      <c r="F15" s="9" t="s">
        <v>160</v>
      </c>
      <c r="G15" s="24">
        <v>540000</v>
      </c>
      <c r="H15" s="29">
        <v>1466.1</v>
      </c>
      <c r="I15" s="29">
        <v>0.71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106000</v>
      </c>
      <c r="H16" s="29">
        <v>1410.38</v>
      </c>
      <c r="I16" s="29">
        <v>0.68</v>
      </c>
      <c r="J16" s="12"/>
    </row>
    <row r="17" spans="2:10" x14ac:dyDescent="0.25">
      <c r="B17" s="11" t="s">
        <v>110</v>
      </c>
      <c r="C17" s="53" t="s">
        <v>111</v>
      </c>
      <c r="D17" s="50" t="s">
        <v>112</v>
      </c>
      <c r="E17" s="9"/>
      <c r="F17" s="9" t="s">
        <v>113</v>
      </c>
      <c r="G17" s="24">
        <v>95000</v>
      </c>
      <c r="H17" s="29">
        <v>1371.99</v>
      </c>
      <c r="I17" s="29">
        <v>0.66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18750</v>
      </c>
      <c r="H18" s="29">
        <v>1358.6</v>
      </c>
      <c r="I18" s="29">
        <v>0.66</v>
      </c>
      <c r="J18" s="12"/>
    </row>
    <row r="19" spans="2:10" x14ac:dyDescent="0.25">
      <c r="B19" s="11" t="s">
        <v>1792</v>
      </c>
      <c r="C19" s="53" t="s">
        <v>1793</v>
      </c>
      <c r="D19" s="50" t="s">
        <v>1794</v>
      </c>
      <c r="E19" s="9"/>
      <c r="F19" s="9" t="s">
        <v>160</v>
      </c>
      <c r="G19" s="24">
        <v>300000</v>
      </c>
      <c r="H19" s="29">
        <v>1240.3499999999999</v>
      </c>
      <c r="I19" s="29">
        <v>0.6</v>
      </c>
      <c r="J19" s="12"/>
    </row>
    <row r="20" spans="2:10" x14ac:dyDescent="0.25">
      <c r="B20" s="11" t="s">
        <v>101</v>
      </c>
      <c r="C20" s="53" t="s">
        <v>102</v>
      </c>
      <c r="D20" s="50" t="s">
        <v>103</v>
      </c>
      <c r="E20" s="9"/>
      <c r="F20" s="9" t="s">
        <v>96</v>
      </c>
      <c r="G20" s="24">
        <v>29000</v>
      </c>
      <c r="H20" s="29">
        <v>1235.1400000000001</v>
      </c>
      <c r="I20" s="29">
        <v>0.6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350000</v>
      </c>
      <c r="H21" s="29">
        <v>1196.48</v>
      </c>
      <c r="I21" s="29">
        <v>0.57999999999999996</v>
      </c>
      <c r="J21" s="12"/>
    </row>
    <row r="22" spans="2:10" x14ac:dyDescent="0.25">
      <c r="B22" s="11" t="s">
        <v>55</v>
      </c>
      <c r="C22" s="53" t="s">
        <v>56</v>
      </c>
      <c r="D22" s="50" t="s">
        <v>57</v>
      </c>
      <c r="E22" s="9"/>
      <c r="F22" s="9" t="s">
        <v>58</v>
      </c>
      <c r="G22" s="24">
        <v>56000</v>
      </c>
      <c r="H22" s="29">
        <v>1149.82</v>
      </c>
      <c r="I22" s="29">
        <v>0.56000000000000005</v>
      </c>
      <c r="J22" s="12"/>
    </row>
    <row r="23" spans="2:10" x14ac:dyDescent="0.25">
      <c r="B23" s="11" t="s">
        <v>93</v>
      </c>
      <c r="C23" s="53" t="s">
        <v>94</v>
      </c>
      <c r="D23" s="50" t="s">
        <v>95</v>
      </c>
      <c r="E23" s="9"/>
      <c r="F23" s="9" t="s">
        <v>96</v>
      </c>
      <c r="G23" s="24">
        <v>65000</v>
      </c>
      <c r="H23" s="29">
        <v>989.4</v>
      </c>
      <c r="I23" s="29">
        <v>0.48</v>
      </c>
      <c r="J23" s="12"/>
    </row>
    <row r="24" spans="2:10" x14ac:dyDescent="0.25">
      <c r="B24" s="11" t="s">
        <v>505</v>
      </c>
      <c r="C24" s="53" t="s">
        <v>506</v>
      </c>
      <c r="D24" s="50" t="s">
        <v>507</v>
      </c>
      <c r="E24" s="9"/>
      <c r="F24" s="9" t="s">
        <v>96</v>
      </c>
      <c r="G24" s="24">
        <v>120000</v>
      </c>
      <c r="H24" s="29">
        <v>960.84</v>
      </c>
      <c r="I24" s="29">
        <v>0.47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192537</v>
      </c>
      <c r="H25" s="29">
        <v>851.88</v>
      </c>
      <c r="I25" s="29">
        <v>0.41</v>
      </c>
      <c r="J25" s="12"/>
    </row>
    <row r="26" spans="2:10" x14ac:dyDescent="0.25">
      <c r="B26" s="11" t="s">
        <v>144</v>
      </c>
      <c r="C26" s="53" t="s">
        <v>145</v>
      </c>
      <c r="D26" s="50" t="s">
        <v>146</v>
      </c>
      <c r="E26" s="9"/>
      <c r="F26" s="9" t="s">
        <v>100</v>
      </c>
      <c r="G26" s="24">
        <v>34000</v>
      </c>
      <c r="H26" s="29">
        <v>827.41</v>
      </c>
      <c r="I26" s="29">
        <v>0.4</v>
      </c>
      <c r="J26" s="12"/>
    </row>
    <row r="27" spans="2:10" x14ac:dyDescent="0.25">
      <c r="B27" s="11" t="s">
        <v>2465</v>
      </c>
      <c r="C27" s="53" t="s">
        <v>2466</v>
      </c>
      <c r="D27" s="50" t="s">
        <v>2467</v>
      </c>
      <c r="E27" s="9"/>
      <c r="F27" s="9" t="s">
        <v>346</v>
      </c>
      <c r="G27" s="24">
        <v>251297</v>
      </c>
      <c r="H27" s="29">
        <v>706.14</v>
      </c>
      <c r="I27" s="29">
        <v>0.34</v>
      </c>
      <c r="J27" s="12"/>
    </row>
    <row r="28" spans="2:10" x14ac:dyDescent="0.25">
      <c r="B28" s="11" t="s">
        <v>114</v>
      </c>
      <c r="C28" s="53" t="s">
        <v>115</v>
      </c>
      <c r="D28" s="50" t="s">
        <v>116</v>
      </c>
      <c r="E28" s="9"/>
      <c r="F28" s="9" t="s">
        <v>117</v>
      </c>
      <c r="G28" s="24">
        <v>130000</v>
      </c>
      <c r="H28" s="29">
        <v>704.93</v>
      </c>
      <c r="I28" s="29">
        <v>0.34</v>
      </c>
      <c r="J28" s="12"/>
    </row>
    <row r="29" spans="2:10" x14ac:dyDescent="0.25">
      <c r="B29" s="11" t="s">
        <v>360</v>
      </c>
      <c r="C29" s="53" t="s">
        <v>361</v>
      </c>
      <c r="D29" s="50" t="s">
        <v>362</v>
      </c>
      <c r="E29" s="9"/>
      <c r="F29" s="9" t="s">
        <v>81</v>
      </c>
      <c r="G29" s="24">
        <v>181000</v>
      </c>
      <c r="H29" s="29">
        <v>651.41999999999996</v>
      </c>
      <c r="I29" s="29">
        <v>0.32</v>
      </c>
      <c r="J29" s="12"/>
    </row>
    <row r="30" spans="2:10" x14ac:dyDescent="0.25">
      <c r="B30" s="11" t="s">
        <v>133</v>
      </c>
      <c r="C30" s="53" t="s">
        <v>134</v>
      </c>
      <c r="D30" s="50" t="s">
        <v>135</v>
      </c>
      <c r="E30" s="9"/>
      <c r="F30" s="9" t="s">
        <v>136</v>
      </c>
      <c r="G30" s="24">
        <v>260000</v>
      </c>
      <c r="H30" s="29">
        <v>520.39</v>
      </c>
      <c r="I30" s="29">
        <v>0.25</v>
      </c>
      <c r="J30" s="12"/>
    </row>
    <row r="31" spans="2:10" x14ac:dyDescent="0.25">
      <c r="B31" s="11" t="s">
        <v>210</v>
      </c>
      <c r="C31" s="53" t="s">
        <v>211</v>
      </c>
      <c r="D31" s="50" t="s">
        <v>212</v>
      </c>
      <c r="E31" s="9"/>
      <c r="F31" s="9" t="s">
        <v>213</v>
      </c>
      <c r="G31" s="24">
        <v>250000</v>
      </c>
      <c r="H31" s="29">
        <v>487.63</v>
      </c>
      <c r="I31" s="29">
        <v>0.24</v>
      </c>
      <c r="J31" s="12"/>
    </row>
    <row r="32" spans="2:10" x14ac:dyDescent="0.25">
      <c r="B32" s="11" t="s">
        <v>97</v>
      </c>
      <c r="C32" s="53" t="s">
        <v>98</v>
      </c>
      <c r="D32" s="50" t="s">
        <v>99</v>
      </c>
      <c r="E32" s="9"/>
      <c r="F32" s="9" t="s">
        <v>100</v>
      </c>
      <c r="G32" s="24">
        <v>85000</v>
      </c>
      <c r="H32" s="29">
        <v>450.97</v>
      </c>
      <c r="I32" s="29">
        <v>0.22</v>
      </c>
      <c r="J32" s="12"/>
    </row>
    <row r="33" spans="1:10" x14ac:dyDescent="0.25">
      <c r="B33" s="11" t="s">
        <v>376</v>
      </c>
      <c r="C33" s="53" t="s">
        <v>377</v>
      </c>
      <c r="D33" s="50" t="s">
        <v>378</v>
      </c>
      <c r="E33" s="9"/>
      <c r="F33" s="9" t="s">
        <v>153</v>
      </c>
      <c r="G33" s="24">
        <v>75000</v>
      </c>
      <c r="H33" s="29">
        <v>290.66000000000003</v>
      </c>
      <c r="I33" s="29">
        <v>0.14000000000000001</v>
      </c>
      <c r="J33" s="12"/>
    </row>
    <row r="34" spans="1:10" x14ac:dyDescent="0.25">
      <c r="B34" s="11" t="s">
        <v>127</v>
      </c>
      <c r="C34" s="53" t="s">
        <v>128</v>
      </c>
      <c r="D34" s="50" t="s">
        <v>129</v>
      </c>
      <c r="E34" s="9"/>
      <c r="F34" s="9" t="s">
        <v>100</v>
      </c>
      <c r="G34" s="24">
        <v>140000</v>
      </c>
      <c r="H34" s="29">
        <v>226.1</v>
      </c>
      <c r="I34" s="29">
        <v>0.11</v>
      </c>
      <c r="J34" s="12"/>
    </row>
    <row r="35" spans="1:10" x14ac:dyDescent="0.25">
      <c r="C35" s="56" t="s">
        <v>161</v>
      </c>
      <c r="D35" s="50"/>
      <c r="E35" s="9"/>
      <c r="F35" s="9"/>
      <c r="G35" s="24"/>
      <c r="H35" s="30">
        <v>27786.3</v>
      </c>
      <c r="I35" s="30">
        <v>13.47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3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4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5</v>
      </c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6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2703</v>
      </c>
      <c r="C43" s="53" t="s">
        <v>589</v>
      </c>
      <c r="D43" s="50" t="s">
        <v>2704</v>
      </c>
      <c r="E43" s="9" t="s">
        <v>1622</v>
      </c>
      <c r="F43" s="9" t="s">
        <v>48</v>
      </c>
      <c r="G43" s="24">
        <v>1800</v>
      </c>
      <c r="H43" s="29">
        <v>17935.2</v>
      </c>
      <c r="I43" s="29">
        <v>8.69</v>
      </c>
      <c r="J43" s="12" t="s">
        <v>530</v>
      </c>
    </row>
    <row r="44" spans="1:10" x14ac:dyDescent="0.25">
      <c r="B44" s="11" t="s">
        <v>2701</v>
      </c>
      <c r="C44" s="53" t="s">
        <v>42</v>
      </c>
      <c r="D44" s="50" t="s">
        <v>2702</v>
      </c>
      <c r="E44" s="9" t="s">
        <v>547</v>
      </c>
      <c r="F44" s="9" t="s">
        <v>44</v>
      </c>
      <c r="G44" s="24">
        <v>1650</v>
      </c>
      <c r="H44" s="29">
        <v>16620.75</v>
      </c>
      <c r="I44" s="29">
        <v>8.06</v>
      </c>
      <c r="J44" s="12"/>
    </row>
    <row r="45" spans="1:10" x14ac:dyDescent="0.25">
      <c r="B45" s="11" t="s">
        <v>2735</v>
      </c>
      <c r="C45" s="53" t="s">
        <v>1766</v>
      </c>
      <c r="D45" s="50" t="s">
        <v>2736</v>
      </c>
      <c r="E45" s="9" t="s">
        <v>1622</v>
      </c>
      <c r="F45" s="9" t="s">
        <v>48</v>
      </c>
      <c r="G45" s="24">
        <v>1400</v>
      </c>
      <c r="H45" s="29">
        <v>15648.74</v>
      </c>
      <c r="I45" s="29">
        <v>7.58</v>
      </c>
      <c r="J45" s="12" t="s">
        <v>530</v>
      </c>
    </row>
    <row r="46" spans="1:10" x14ac:dyDescent="0.25">
      <c r="B46" s="11" t="s">
        <v>1602</v>
      </c>
      <c r="C46" s="53" t="s">
        <v>579</v>
      </c>
      <c r="D46" s="50" t="s">
        <v>1603</v>
      </c>
      <c r="E46" s="9" t="s">
        <v>547</v>
      </c>
      <c r="F46" s="9" t="s">
        <v>48</v>
      </c>
      <c r="G46" s="24">
        <v>1300</v>
      </c>
      <c r="H46" s="29">
        <v>13080.73</v>
      </c>
      <c r="I46" s="29">
        <v>6.34</v>
      </c>
      <c r="J46" s="12" t="s">
        <v>530</v>
      </c>
    </row>
    <row r="47" spans="1:10" x14ac:dyDescent="0.25">
      <c r="B47" s="11" t="s">
        <v>2751</v>
      </c>
      <c r="C47" s="53" t="s">
        <v>1458</v>
      </c>
      <c r="D47" s="50" t="s">
        <v>2752</v>
      </c>
      <c r="E47" s="9" t="s">
        <v>1460</v>
      </c>
      <c r="F47" s="9" t="s">
        <v>48</v>
      </c>
      <c r="G47" s="24">
        <v>1000</v>
      </c>
      <c r="H47" s="29">
        <v>11442.88</v>
      </c>
      <c r="I47" s="29">
        <v>5.55</v>
      </c>
      <c r="J47" s="12" t="s">
        <v>530</v>
      </c>
    </row>
    <row r="48" spans="1:10" x14ac:dyDescent="0.25">
      <c r="B48" s="11" t="s">
        <v>2753</v>
      </c>
      <c r="C48" s="53" t="s">
        <v>1060</v>
      </c>
      <c r="D48" s="50" t="s">
        <v>2754</v>
      </c>
      <c r="E48" s="9" t="s">
        <v>1460</v>
      </c>
      <c r="F48" s="9" t="s">
        <v>48</v>
      </c>
      <c r="G48" s="24">
        <v>950</v>
      </c>
      <c r="H48" s="29">
        <v>10849.57</v>
      </c>
      <c r="I48" s="29">
        <v>5.26</v>
      </c>
      <c r="J48" s="12" t="s">
        <v>530</v>
      </c>
    </row>
    <row r="49" spans="2:10" x14ac:dyDescent="0.25">
      <c r="B49" s="11" t="s">
        <v>2755</v>
      </c>
      <c r="C49" s="53" t="s">
        <v>1531</v>
      </c>
      <c r="D49" s="50" t="s">
        <v>2756</v>
      </c>
      <c r="E49" s="9" t="s">
        <v>562</v>
      </c>
      <c r="F49" s="9" t="s">
        <v>213</v>
      </c>
      <c r="G49" s="24">
        <v>500</v>
      </c>
      <c r="H49" s="29">
        <v>4978.74</v>
      </c>
      <c r="I49" s="29">
        <v>2.41</v>
      </c>
      <c r="J49" s="12" t="s">
        <v>530</v>
      </c>
    </row>
    <row r="50" spans="2:10" x14ac:dyDescent="0.25">
      <c r="B50" s="11" t="s">
        <v>2714</v>
      </c>
      <c r="C50" s="53" t="s">
        <v>754</v>
      </c>
      <c r="D50" s="50" t="s">
        <v>2715</v>
      </c>
      <c r="E50" s="9" t="s">
        <v>547</v>
      </c>
      <c r="F50" s="9" t="s">
        <v>48</v>
      </c>
      <c r="G50" s="24">
        <v>370</v>
      </c>
      <c r="H50" s="29">
        <v>3746.19</v>
      </c>
      <c r="I50" s="29">
        <v>1.82</v>
      </c>
      <c r="J50" s="12" t="s">
        <v>530</v>
      </c>
    </row>
    <row r="51" spans="2:10" x14ac:dyDescent="0.25">
      <c r="B51" s="11" t="s">
        <v>2757</v>
      </c>
      <c r="C51" s="53" t="s">
        <v>579</v>
      </c>
      <c r="D51" s="50" t="s">
        <v>2758</v>
      </c>
      <c r="E51" s="9" t="s">
        <v>547</v>
      </c>
      <c r="F51" s="9" t="s">
        <v>48</v>
      </c>
      <c r="G51" s="24">
        <v>250</v>
      </c>
      <c r="H51" s="29">
        <v>2529.34</v>
      </c>
      <c r="I51" s="29">
        <v>1.23</v>
      </c>
      <c r="J51" s="12" t="s">
        <v>530</v>
      </c>
    </row>
    <row r="52" spans="2:10" x14ac:dyDescent="0.25">
      <c r="B52" s="11" t="s">
        <v>2759</v>
      </c>
      <c r="C52" s="53" t="s">
        <v>579</v>
      </c>
      <c r="D52" s="50" t="s">
        <v>2760</v>
      </c>
      <c r="E52" s="9" t="s">
        <v>547</v>
      </c>
      <c r="F52" s="9" t="s">
        <v>48</v>
      </c>
      <c r="G52" s="24">
        <v>100</v>
      </c>
      <c r="H52" s="29">
        <v>1022.78</v>
      </c>
      <c r="I52" s="29">
        <v>0.5</v>
      </c>
      <c r="J52" s="12" t="s">
        <v>530</v>
      </c>
    </row>
    <row r="53" spans="2:10" x14ac:dyDescent="0.25">
      <c r="B53" s="11" t="s">
        <v>538</v>
      </c>
      <c r="C53" s="53" t="s">
        <v>208</v>
      </c>
      <c r="D53" s="50" t="s">
        <v>539</v>
      </c>
      <c r="E53" s="9" t="s">
        <v>540</v>
      </c>
      <c r="F53" s="9" t="s">
        <v>48</v>
      </c>
      <c r="G53" s="24">
        <v>90000</v>
      </c>
      <c r="H53" s="29">
        <v>901.8</v>
      </c>
      <c r="I53" s="29">
        <v>0.44</v>
      </c>
      <c r="J53" s="12" t="s">
        <v>530</v>
      </c>
    </row>
    <row r="54" spans="2:10" x14ac:dyDescent="0.25">
      <c r="B54" s="11" t="s">
        <v>2594</v>
      </c>
      <c r="C54" s="53" t="s">
        <v>625</v>
      </c>
      <c r="D54" s="50" t="s">
        <v>2595</v>
      </c>
      <c r="E54" s="9" t="s">
        <v>529</v>
      </c>
      <c r="F54" s="9" t="s">
        <v>48</v>
      </c>
      <c r="G54" s="24">
        <v>80</v>
      </c>
      <c r="H54" s="29">
        <v>804.66</v>
      </c>
      <c r="I54" s="29">
        <v>0.39</v>
      </c>
      <c r="J54" s="12" t="s">
        <v>530</v>
      </c>
    </row>
    <row r="55" spans="2:10" x14ac:dyDescent="0.25">
      <c r="C55" s="56" t="s">
        <v>161</v>
      </c>
      <c r="D55" s="50"/>
      <c r="E55" s="9"/>
      <c r="F55" s="9"/>
      <c r="G55" s="24"/>
      <c r="H55" s="30">
        <v>99561.38</v>
      </c>
      <c r="I55" s="30">
        <v>48.27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5" t="s">
        <v>7</v>
      </c>
      <c r="D57" s="50"/>
      <c r="E57" s="9"/>
      <c r="F57" s="9"/>
      <c r="G57" s="24"/>
      <c r="H57" s="29"/>
      <c r="I57" s="29"/>
      <c r="J57" s="12"/>
    </row>
    <row r="58" spans="2:10" x14ac:dyDescent="0.25">
      <c r="B58" s="11" t="s">
        <v>2761</v>
      </c>
      <c r="C58" s="53" t="s">
        <v>1175</v>
      </c>
      <c r="D58" s="50" t="s">
        <v>2762</v>
      </c>
      <c r="E58" s="9" t="s">
        <v>562</v>
      </c>
      <c r="F58" s="9" t="s">
        <v>85</v>
      </c>
      <c r="G58" s="24">
        <v>1800</v>
      </c>
      <c r="H58" s="29">
        <v>20551.86</v>
      </c>
      <c r="I58" s="29">
        <v>9.9600000000000009</v>
      </c>
      <c r="J58" s="12" t="s">
        <v>530</v>
      </c>
    </row>
    <row r="59" spans="2:10" x14ac:dyDescent="0.25">
      <c r="B59" s="11" t="s">
        <v>1512</v>
      </c>
      <c r="C59" s="53" t="s">
        <v>989</v>
      </c>
      <c r="D59" s="50" t="s">
        <v>1513</v>
      </c>
      <c r="E59" s="9" t="s">
        <v>540</v>
      </c>
      <c r="F59" s="9" t="s">
        <v>259</v>
      </c>
      <c r="G59" s="24">
        <v>1500</v>
      </c>
      <c r="H59" s="29">
        <v>17271.439999999999</v>
      </c>
      <c r="I59" s="29">
        <v>8.3699999999999992</v>
      </c>
      <c r="J59" s="12" t="s">
        <v>530</v>
      </c>
    </row>
    <row r="60" spans="2:10" x14ac:dyDescent="0.25">
      <c r="C60" s="56" t="s">
        <v>161</v>
      </c>
      <c r="D60" s="50"/>
      <c r="E60" s="9"/>
      <c r="F60" s="9"/>
      <c r="G60" s="24"/>
      <c r="H60" s="30">
        <v>37823.300000000003</v>
      </c>
      <c r="I60" s="30">
        <v>18.329999999999998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8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9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10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2722</v>
      </c>
      <c r="C67" s="53" t="s">
        <v>2723</v>
      </c>
      <c r="D67" s="50" t="s">
        <v>2724</v>
      </c>
      <c r="E67" s="9" t="s">
        <v>720</v>
      </c>
      <c r="F67" s="9"/>
      <c r="G67" s="24">
        <v>21000000</v>
      </c>
      <c r="H67" s="29">
        <v>21585.919999999998</v>
      </c>
      <c r="I67" s="29">
        <v>10.46</v>
      </c>
      <c r="J67" s="12"/>
    </row>
    <row r="68" spans="1:10" x14ac:dyDescent="0.25">
      <c r="B68" s="11" t="s">
        <v>2763</v>
      </c>
      <c r="C68" s="53" t="s">
        <v>2764</v>
      </c>
      <c r="D68" s="50" t="s">
        <v>2765</v>
      </c>
      <c r="E68" s="9" t="s">
        <v>720</v>
      </c>
      <c r="F68" s="9"/>
      <c r="G68" s="24">
        <v>6000000</v>
      </c>
      <c r="H68" s="29">
        <v>6178.42</v>
      </c>
      <c r="I68" s="29">
        <v>2.99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27764.34</v>
      </c>
      <c r="I69" s="30">
        <v>13.45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A71" s="15"/>
      <c r="B71" s="33"/>
      <c r="C71" s="54" t="s">
        <v>11</v>
      </c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13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C74" s="55" t="s">
        <v>14</v>
      </c>
      <c r="D74" s="50"/>
      <c r="E74" s="9"/>
      <c r="F74" s="9"/>
      <c r="G74" s="24"/>
      <c r="H74" s="29"/>
      <c r="I74" s="29"/>
      <c r="J74" s="12"/>
    </row>
    <row r="75" spans="1:10" x14ac:dyDescent="0.25">
      <c r="B75" s="11" t="s">
        <v>1368</v>
      </c>
      <c r="C75" s="53" t="s">
        <v>609</v>
      </c>
      <c r="D75" s="50" t="s">
        <v>1369</v>
      </c>
      <c r="E75" s="9" t="s">
        <v>1010</v>
      </c>
      <c r="F75" s="9" t="s">
        <v>40</v>
      </c>
      <c r="G75" s="24">
        <v>2400</v>
      </c>
      <c r="H75" s="29">
        <v>2336.85</v>
      </c>
      <c r="I75" s="29">
        <v>1.1299999999999999</v>
      </c>
      <c r="J75" s="12" t="s">
        <v>530</v>
      </c>
    </row>
    <row r="76" spans="1:10" x14ac:dyDescent="0.25">
      <c r="B76" s="11" t="s">
        <v>1711</v>
      </c>
      <c r="C76" s="53" t="s">
        <v>535</v>
      </c>
      <c r="D76" s="50" t="s">
        <v>1712</v>
      </c>
      <c r="E76" s="9" t="s">
        <v>1192</v>
      </c>
      <c r="F76" s="9" t="s">
        <v>40</v>
      </c>
      <c r="G76" s="24">
        <v>2100</v>
      </c>
      <c r="H76" s="29">
        <v>2072.58</v>
      </c>
      <c r="I76" s="29">
        <v>1</v>
      </c>
      <c r="J76" s="12" t="s">
        <v>530</v>
      </c>
    </row>
    <row r="77" spans="1:10" x14ac:dyDescent="0.25">
      <c r="B77" s="11" t="s">
        <v>2511</v>
      </c>
      <c r="C77" s="53" t="s">
        <v>2270</v>
      </c>
      <c r="D77" s="50" t="s">
        <v>2512</v>
      </c>
      <c r="E77" s="9" t="s">
        <v>1010</v>
      </c>
      <c r="F77" s="9" t="s">
        <v>40</v>
      </c>
      <c r="G77" s="24">
        <v>300</v>
      </c>
      <c r="H77" s="29">
        <v>295.27999999999997</v>
      </c>
      <c r="I77" s="29">
        <v>0.14000000000000001</v>
      </c>
      <c r="J77" s="12" t="s">
        <v>530</v>
      </c>
    </row>
    <row r="78" spans="1:10" x14ac:dyDescent="0.25">
      <c r="C78" s="56" t="s">
        <v>161</v>
      </c>
      <c r="D78" s="50"/>
      <c r="E78" s="9"/>
      <c r="F78" s="9"/>
      <c r="G78" s="24"/>
      <c r="H78" s="30">
        <v>4704.71</v>
      </c>
      <c r="I78" s="30">
        <v>2.27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C80" s="56" t="s">
        <v>15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C81" s="53"/>
      <c r="D81" s="50"/>
      <c r="E81" s="9"/>
      <c r="F81" s="9"/>
      <c r="G81" s="24"/>
      <c r="H81" s="29"/>
      <c r="I81" s="29"/>
      <c r="J81" s="12"/>
    </row>
    <row r="82" spans="1:10" x14ac:dyDescent="0.25">
      <c r="C82" s="56" t="s">
        <v>16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C83" s="53"/>
      <c r="D83" s="50"/>
      <c r="E83" s="9"/>
      <c r="F83" s="9"/>
      <c r="G83" s="24"/>
      <c r="H83" s="29"/>
      <c r="I83" s="29"/>
      <c r="J83" s="12"/>
    </row>
    <row r="84" spans="1:10" x14ac:dyDescent="0.25">
      <c r="A84" s="15"/>
      <c r="B84" s="33"/>
      <c r="C84" s="54" t="s">
        <v>17</v>
      </c>
      <c r="D84" s="50"/>
      <c r="E84" s="9"/>
      <c r="F84" s="9"/>
      <c r="G84" s="24"/>
      <c r="H84" s="29"/>
      <c r="I84" s="29"/>
      <c r="J84" s="12"/>
    </row>
    <row r="85" spans="1:10" x14ac:dyDescent="0.25">
      <c r="A85" s="33"/>
      <c r="B85" s="33"/>
      <c r="C85" s="54" t="s">
        <v>18</v>
      </c>
      <c r="D85" s="50"/>
      <c r="E85" s="9"/>
      <c r="F85" s="9"/>
      <c r="G85" s="24"/>
      <c r="H85" s="29" t="s">
        <v>2</v>
      </c>
      <c r="I85" s="29" t="s">
        <v>2</v>
      </c>
      <c r="J85" s="12"/>
    </row>
    <row r="86" spans="1:10" x14ac:dyDescent="0.25">
      <c r="A86" s="33"/>
      <c r="B86" s="33"/>
      <c r="C86" s="54"/>
      <c r="D86" s="50"/>
      <c r="E86" s="9"/>
      <c r="F86" s="9"/>
      <c r="G86" s="24"/>
      <c r="H86" s="29"/>
      <c r="I86" s="29"/>
      <c r="J86" s="12"/>
    </row>
    <row r="87" spans="1:10" x14ac:dyDescent="0.25">
      <c r="A87" s="33"/>
      <c r="B87" s="33"/>
      <c r="C87" s="54" t="s">
        <v>19</v>
      </c>
      <c r="D87" s="50"/>
      <c r="E87" s="9"/>
      <c r="F87" s="9"/>
      <c r="G87" s="24"/>
      <c r="H87" s="29" t="s">
        <v>2</v>
      </c>
      <c r="I87" s="29" t="s">
        <v>2</v>
      </c>
      <c r="J87" s="12"/>
    </row>
    <row r="88" spans="1:10" x14ac:dyDescent="0.25">
      <c r="A88" s="33"/>
      <c r="B88" s="33"/>
      <c r="C88" s="54"/>
      <c r="D88" s="50"/>
      <c r="E88" s="9"/>
      <c r="F88" s="9"/>
      <c r="G88" s="24"/>
      <c r="H88" s="29"/>
      <c r="I88" s="29"/>
      <c r="J88" s="12"/>
    </row>
    <row r="89" spans="1:10" x14ac:dyDescent="0.25">
      <c r="A89" s="33"/>
      <c r="B89" s="33"/>
      <c r="C89" s="54" t="s">
        <v>20</v>
      </c>
      <c r="D89" s="50"/>
      <c r="E89" s="9"/>
      <c r="F89" s="9"/>
      <c r="G89" s="24"/>
      <c r="H89" s="29" t="s">
        <v>2</v>
      </c>
      <c r="I89" s="29" t="s">
        <v>2</v>
      </c>
      <c r="J89" s="12"/>
    </row>
    <row r="90" spans="1:10" x14ac:dyDescent="0.25">
      <c r="A90" s="33"/>
      <c r="B90" s="33"/>
      <c r="C90" s="54"/>
      <c r="D90" s="50"/>
      <c r="E90" s="9"/>
      <c r="F90" s="9"/>
      <c r="G90" s="24"/>
      <c r="H90" s="29"/>
      <c r="I90" s="29"/>
      <c r="J90" s="12"/>
    </row>
    <row r="91" spans="1:10" x14ac:dyDescent="0.25">
      <c r="A91" s="33"/>
      <c r="B91" s="33"/>
      <c r="C91" s="54" t="s">
        <v>21</v>
      </c>
      <c r="D91" s="50"/>
      <c r="E91" s="9"/>
      <c r="F91" s="9"/>
      <c r="G91" s="24"/>
      <c r="H91" s="29" t="s">
        <v>2</v>
      </c>
      <c r="I91" s="29" t="s">
        <v>2</v>
      </c>
      <c r="J91" s="12"/>
    </row>
    <row r="92" spans="1:10" x14ac:dyDescent="0.25">
      <c r="A92" s="33"/>
      <c r="B92" s="33"/>
      <c r="C92" s="54"/>
      <c r="D92" s="50"/>
      <c r="E92" s="9"/>
      <c r="F92" s="9"/>
      <c r="G92" s="24"/>
      <c r="H92" s="29"/>
      <c r="I92" s="29"/>
      <c r="J92" s="12"/>
    </row>
    <row r="93" spans="1:10" x14ac:dyDescent="0.25">
      <c r="C93" s="55" t="s">
        <v>22</v>
      </c>
      <c r="D93" s="50"/>
      <c r="E93" s="9"/>
      <c r="F93" s="9"/>
      <c r="G93" s="24"/>
      <c r="H93" s="29"/>
      <c r="I93" s="29"/>
      <c r="J93" s="12"/>
    </row>
    <row r="94" spans="1:10" x14ac:dyDescent="0.25">
      <c r="B94" s="11" t="s">
        <v>174</v>
      </c>
      <c r="C94" s="53" t="s">
        <v>175</v>
      </c>
      <c r="D94" s="50"/>
      <c r="E94" s="9"/>
      <c r="F94" s="9"/>
      <c r="G94" s="24"/>
      <c r="H94" s="29">
        <v>3859.29</v>
      </c>
      <c r="I94" s="29">
        <v>1.87</v>
      </c>
      <c r="J94" s="12"/>
    </row>
    <row r="95" spans="1:10" x14ac:dyDescent="0.25">
      <c r="C95" s="56" t="s">
        <v>161</v>
      </c>
      <c r="D95" s="50"/>
      <c r="E95" s="9"/>
      <c r="F95" s="9"/>
      <c r="G95" s="24"/>
      <c r="H95" s="30">
        <v>3859.29</v>
      </c>
      <c r="I95" s="30">
        <v>1.87</v>
      </c>
      <c r="J95" s="12"/>
    </row>
    <row r="96" spans="1:10" x14ac:dyDescent="0.25">
      <c r="C96" s="53"/>
      <c r="D96" s="50"/>
      <c r="E96" s="9"/>
      <c r="F96" s="9"/>
      <c r="G96" s="24"/>
      <c r="H96" s="29"/>
      <c r="I96" s="29"/>
      <c r="J96" s="12"/>
    </row>
    <row r="97" spans="1:10" x14ac:dyDescent="0.25">
      <c r="A97" s="15"/>
      <c r="B97" s="33"/>
      <c r="C97" s="54" t="s">
        <v>23</v>
      </c>
      <c r="D97" s="50"/>
      <c r="E97" s="9"/>
      <c r="F97" s="9"/>
      <c r="G97" s="24"/>
      <c r="H97" s="29"/>
      <c r="I97" s="29"/>
      <c r="J97" s="12"/>
    </row>
    <row r="98" spans="1:10" x14ac:dyDescent="0.25">
      <c r="A98" s="33"/>
      <c r="B98" s="33"/>
      <c r="C98" s="57" t="s">
        <v>3687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B99" s="11"/>
      <c r="C99" s="53" t="s">
        <v>176</v>
      </c>
      <c r="D99" s="50"/>
      <c r="E99" s="9"/>
      <c r="F99" s="9"/>
      <c r="G99" s="24"/>
      <c r="H99" s="29">
        <v>4821.6099999999997</v>
      </c>
      <c r="I99" s="29">
        <v>2.34</v>
      </c>
      <c r="J99" s="12"/>
    </row>
    <row r="100" spans="1:10" x14ac:dyDescent="0.25">
      <c r="C100" s="56" t="s">
        <v>161</v>
      </c>
      <c r="D100" s="50"/>
      <c r="E100" s="9"/>
      <c r="F100" s="9"/>
      <c r="G100" s="24"/>
      <c r="H100" s="30">
        <v>4821.6099999999997</v>
      </c>
      <c r="I100" s="30">
        <v>2.34</v>
      </c>
      <c r="J100" s="12"/>
    </row>
    <row r="101" spans="1:10" x14ac:dyDescent="0.25">
      <c r="C101" s="53"/>
      <c r="D101" s="50"/>
      <c r="E101" s="9"/>
      <c r="F101" s="9"/>
      <c r="G101" s="24"/>
      <c r="H101" s="29"/>
      <c r="I101" s="29"/>
      <c r="J101" s="12"/>
    </row>
    <row r="102" spans="1:10" x14ac:dyDescent="0.25">
      <c r="C102" s="58" t="s">
        <v>177</v>
      </c>
      <c r="D102" s="51"/>
      <c r="E102" s="6"/>
      <c r="F102" s="7"/>
      <c r="G102" s="25"/>
      <c r="H102" s="31">
        <v>206320.93</v>
      </c>
      <c r="I102" s="31">
        <f>SUMIFS(I:I,C:C,"Total")</f>
        <v>100</v>
      </c>
      <c r="J102" s="8"/>
    </row>
    <row r="105" spans="1:10" x14ac:dyDescent="0.25">
      <c r="C105" s="1" t="s">
        <v>178</v>
      </c>
    </row>
    <row r="106" spans="1:10" x14ac:dyDescent="0.25">
      <c r="C106" s="2" t="s">
        <v>179</v>
      </c>
    </row>
    <row r="107" spans="1:10" x14ac:dyDescent="0.25">
      <c r="C107" s="2" t="s">
        <v>180</v>
      </c>
    </row>
    <row r="108" spans="1:10" x14ac:dyDescent="0.25">
      <c r="C10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J7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2766</v>
      </c>
      <c r="J2" s="34" t="s">
        <v>3592</v>
      </c>
    </row>
    <row r="3" spans="1:10" ht="16.5" x14ac:dyDescent="0.3">
      <c r="C3" s="1" t="s">
        <v>26</v>
      </c>
      <c r="D3" s="26" t="s">
        <v>2767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2716</v>
      </c>
      <c r="C18" s="53" t="s">
        <v>1040</v>
      </c>
      <c r="D18" s="50" t="s">
        <v>2717</v>
      </c>
      <c r="E18" s="9" t="s">
        <v>547</v>
      </c>
      <c r="F18" s="9" t="s">
        <v>48</v>
      </c>
      <c r="G18" s="24">
        <v>200</v>
      </c>
      <c r="H18" s="29">
        <v>2330.63</v>
      </c>
      <c r="I18" s="29">
        <v>9.59</v>
      </c>
      <c r="J18" s="12" t="s">
        <v>530</v>
      </c>
    </row>
    <row r="19" spans="2:10" x14ac:dyDescent="0.25">
      <c r="B19" s="11" t="s">
        <v>1508</v>
      </c>
      <c r="C19" s="53" t="s">
        <v>1073</v>
      </c>
      <c r="D19" s="50" t="s">
        <v>1509</v>
      </c>
      <c r="E19" s="9" t="s">
        <v>547</v>
      </c>
      <c r="F19" s="9" t="s">
        <v>48</v>
      </c>
      <c r="G19" s="24">
        <v>200</v>
      </c>
      <c r="H19" s="29">
        <v>2330.5300000000002</v>
      </c>
      <c r="I19" s="29">
        <v>9.59</v>
      </c>
      <c r="J19" s="12" t="s">
        <v>530</v>
      </c>
    </row>
    <row r="20" spans="2:10" x14ac:dyDescent="0.25">
      <c r="B20" s="11" t="s">
        <v>2768</v>
      </c>
      <c r="C20" s="53" t="s">
        <v>2241</v>
      </c>
      <c r="D20" s="50" t="s">
        <v>2769</v>
      </c>
      <c r="E20" s="9" t="s">
        <v>547</v>
      </c>
      <c r="F20" s="9" t="s">
        <v>48</v>
      </c>
      <c r="G20" s="24">
        <v>200</v>
      </c>
      <c r="H20" s="29">
        <v>2323.87</v>
      </c>
      <c r="I20" s="29">
        <v>9.56</v>
      </c>
      <c r="J20" s="12" t="s">
        <v>530</v>
      </c>
    </row>
    <row r="21" spans="2:10" x14ac:dyDescent="0.25">
      <c r="B21" s="11" t="s">
        <v>2743</v>
      </c>
      <c r="C21" s="53" t="s">
        <v>571</v>
      </c>
      <c r="D21" s="50" t="s">
        <v>2744</v>
      </c>
      <c r="E21" s="9" t="s">
        <v>547</v>
      </c>
      <c r="F21" s="9" t="s">
        <v>48</v>
      </c>
      <c r="G21" s="24">
        <v>200</v>
      </c>
      <c r="H21" s="29">
        <v>2029.43</v>
      </c>
      <c r="I21" s="29">
        <v>8.35</v>
      </c>
      <c r="J21" s="12" t="s">
        <v>530</v>
      </c>
    </row>
    <row r="22" spans="2:10" x14ac:dyDescent="0.25">
      <c r="B22" s="11" t="s">
        <v>2216</v>
      </c>
      <c r="C22" s="53" t="s">
        <v>42</v>
      </c>
      <c r="D22" s="50" t="s">
        <v>2217</v>
      </c>
      <c r="E22" s="9" t="s">
        <v>547</v>
      </c>
      <c r="F22" s="9" t="s">
        <v>44</v>
      </c>
      <c r="G22" s="24">
        <v>200</v>
      </c>
      <c r="H22" s="29">
        <v>2018.76</v>
      </c>
      <c r="I22" s="29">
        <v>8.31</v>
      </c>
      <c r="J22" s="12" t="s">
        <v>530</v>
      </c>
    </row>
    <row r="23" spans="2:10" x14ac:dyDescent="0.25">
      <c r="B23" s="11" t="s">
        <v>2770</v>
      </c>
      <c r="C23" s="53" t="s">
        <v>592</v>
      </c>
      <c r="D23" s="50" t="s">
        <v>2771</v>
      </c>
      <c r="E23" s="9" t="s">
        <v>547</v>
      </c>
      <c r="F23" s="9" t="s">
        <v>48</v>
      </c>
      <c r="G23" s="24">
        <v>200</v>
      </c>
      <c r="H23" s="29">
        <v>2015.37</v>
      </c>
      <c r="I23" s="29">
        <v>8.2899999999999991</v>
      </c>
      <c r="J23" s="12" t="s">
        <v>530</v>
      </c>
    </row>
    <row r="24" spans="2:10" x14ac:dyDescent="0.25">
      <c r="B24" s="11" t="s">
        <v>1602</v>
      </c>
      <c r="C24" s="53" t="s">
        <v>579</v>
      </c>
      <c r="D24" s="50" t="s">
        <v>1603</v>
      </c>
      <c r="E24" s="9" t="s">
        <v>547</v>
      </c>
      <c r="F24" s="9" t="s">
        <v>48</v>
      </c>
      <c r="G24" s="24">
        <v>200</v>
      </c>
      <c r="H24" s="29">
        <v>2012.42</v>
      </c>
      <c r="I24" s="29">
        <v>8.2799999999999994</v>
      </c>
      <c r="J24" s="12" t="s">
        <v>530</v>
      </c>
    </row>
    <row r="25" spans="2:10" x14ac:dyDescent="0.25">
      <c r="B25" s="11" t="s">
        <v>2714</v>
      </c>
      <c r="C25" s="53" t="s">
        <v>754</v>
      </c>
      <c r="D25" s="50" t="s">
        <v>2715</v>
      </c>
      <c r="E25" s="9" t="s">
        <v>547</v>
      </c>
      <c r="F25" s="9" t="s">
        <v>48</v>
      </c>
      <c r="G25" s="24">
        <v>190</v>
      </c>
      <c r="H25" s="29">
        <v>1923.72</v>
      </c>
      <c r="I25" s="29">
        <v>7.92</v>
      </c>
      <c r="J25" s="12" t="s">
        <v>530</v>
      </c>
    </row>
    <row r="26" spans="2:10" x14ac:dyDescent="0.25">
      <c r="B26" s="11" t="s">
        <v>2055</v>
      </c>
      <c r="C26" s="53" t="s">
        <v>904</v>
      </c>
      <c r="D26" s="50" t="s">
        <v>2056</v>
      </c>
      <c r="E26" s="9" t="s">
        <v>547</v>
      </c>
      <c r="F26" s="9" t="s">
        <v>217</v>
      </c>
      <c r="G26" s="24">
        <v>50</v>
      </c>
      <c r="H26" s="29">
        <v>513.34</v>
      </c>
      <c r="I26" s="29">
        <v>2.11</v>
      </c>
      <c r="J26" s="12" t="s">
        <v>530</v>
      </c>
    </row>
    <row r="27" spans="2:10" x14ac:dyDescent="0.25">
      <c r="B27" s="11" t="s">
        <v>2028</v>
      </c>
      <c r="C27" s="53" t="s">
        <v>553</v>
      </c>
      <c r="D27" s="50" t="s">
        <v>2029</v>
      </c>
      <c r="E27" s="9" t="s">
        <v>547</v>
      </c>
      <c r="F27" s="9" t="s">
        <v>48</v>
      </c>
      <c r="G27" s="24">
        <v>50</v>
      </c>
      <c r="H27" s="29">
        <v>511.24</v>
      </c>
      <c r="I27" s="29">
        <v>2.1</v>
      </c>
      <c r="J27" s="12"/>
    </row>
    <row r="28" spans="2:10" x14ac:dyDescent="0.25">
      <c r="B28" s="11" t="s">
        <v>2745</v>
      </c>
      <c r="C28" s="53" t="s">
        <v>625</v>
      </c>
      <c r="D28" s="50" t="s">
        <v>2746</v>
      </c>
      <c r="E28" s="9" t="s">
        <v>529</v>
      </c>
      <c r="F28" s="9" t="s">
        <v>48</v>
      </c>
      <c r="G28" s="24">
        <v>35</v>
      </c>
      <c r="H28" s="29">
        <v>355.62</v>
      </c>
      <c r="I28" s="29">
        <v>1.46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18364.93</v>
      </c>
      <c r="I29" s="30">
        <v>75.56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1:10" x14ac:dyDescent="0.25">
      <c r="B38" s="11" t="s">
        <v>2722</v>
      </c>
      <c r="C38" s="53" t="s">
        <v>2723</v>
      </c>
      <c r="D38" s="50" t="s">
        <v>2724</v>
      </c>
      <c r="E38" s="9" t="s">
        <v>720</v>
      </c>
      <c r="F38" s="9"/>
      <c r="G38" s="24">
        <v>3656000</v>
      </c>
      <c r="H38" s="29">
        <v>3758.01</v>
      </c>
      <c r="I38" s="29">
        <v>15.46</v>
      </c>
      <c r="J38" s="12"/>
    </row>
    <row r="39" spans="1:10" x14ac:dyDescent="0.25">
      <c r="C39" s="56" t="s">
        <v>161</v>
      </c>
      <c r="D39" s="50"/>
      <c r="E39" s="9"/>
      <c r="F39" s="9"/>
      <c r="G39" s="24"/>
      <c r="H39" s="30">
        <v>3758.01</v>
      </c>
      <c r="I39" s="30">
        <v>15.46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11</v>
      </c>
      <c r="D41" s="50"/>
      <c r="E41" s="9"/>
      <c r="F41" s="9"/>
      <c r="G41" s="24"/>
      <c r="H41" s="29"/>
      <c r="I41" s="29"/>
      <c r="J41" s="12"/>
    </row>
    <row r="42" spans="1:10" x14ac:dyDescent="0.25">
      <c r="A42" s="33"/>
      <c r="B42" s="33"/>
      <c r="C42" s="54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A43" s="33"/>
      <c r="B43" s="33"/>
      <c r="C43" s="54"/>
      <c r="D43" s="50"/>
      <c r="E43" s="9"/>
      <c r="F43" s="9"/>
      <c r="G43" s="24"/>
      <c r="H43" s="29"/>
      <c r="I43" s="29"/>
      <c r="J43" s="12"/>
    </row>
    <row r="44" spans="1:10" x14ac:dyDescent="0.25">
      <c r="C44" s="55" t="s">
        <v>14</v>
      </c>
      <c r="D44" s="50"/>
      <c r="E44" s="9"/>
      <c r="F44" s="9"/>
      <c r="G44" s="24"/>
      <c r="H44" s="29"/>
      <c r="I44" s="29"/>
      <c r="J44" s="12"/>
    </row>
    <row r="45" spans="1:10" x14ac:dyDescent="0.25">
      <c r="B45" s="11" t="s">
        <v>2747</v>
      </c>
      <c r="C45" s="53" t="s">
        <v>898</v>
      </c>
      <c r="D45" s="50" t="s">
        <v>2748</v>
      </c>
      <c r="E45" s="9" t="s">
        <v>1007</v>
      </c>
      <c r="F45" s="9" t="s">
        <v>40</v>
      </c>
      <c r="G45" s="24">
        <v>500</v>
      </c>
      <c r="H45" s="29">
        <v>494.89</v>
      </c>
      <c r="I45" s="29">
        <v>2.04</v>
      </c>
      <c r="J45" s="12" t="s">
        <v>530</v>
      </c>
    </row>
    <row r="46" spans="1:10" x14ac:dyDescent="0.25">
      <c r="B46" s="11" t="s">
        <v>2575</v>
      </c>
      <c r="C46" s="53" t="s">
        <v>898</v>
      </c>
      <c r="D46" s="50" t="s">
        <v>2576</v>
      </c>
      <c r="E46" s="9" t="s">
        <v>1007</v>
      </c>
      <c r="F46" s="9" t="s">
        <v>40</v>
      </c>
      <c r="G46" s="24">
        <v>500</v>
      </c>
      <c r="H46" s="29">
        <v>492.99</v>
      </c>
      <c r="I46" s="29">
        <v>2.0299999999999998</v>
      </c>
      <c r="J46" s="12" t="s">
        <v>530</v>
      </c>
    </row>
    <row r="47" spans="1:10" x14ac:dyDescent="0.25">
      <c r="C47" s="56" t="s">
        <v>161</v>
      </c>
      <c r="D47" s="50"/>
      <c r="E47" s="9"/>
      <c r="F47" s="9"/>
      <c r="G47" s="24"/>
      <c r="H47" s="30">
        <v>987.88</v>
      </c>
      <c r="I47" s="30">
        <v>4.07</v>
      </c>
      <c r="J47" s="12"/>
    </row>
    <row r="48" spans="1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15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16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A53" s="15"/>
      <c r="B53" s="33"/>
      <c r="C53" s="54" t="s">
        <v>17</v>
      </c>
      <c r="D53" s="50"/>
      <c r="E53" s="9"/>
      <c r="F53" s="9"/>
      <c r="G53" s="24"/>
      <c r="H53" s="29"/>
      <c r="I53" s="29"/>
      <c r="J53" s="12"/>
    </row>
    <row r="54" spans="1:10" x14ac:dyDescent="0.25">
      <c r="A54" s="33"/>
      <c r="B54" s="33"/>
      <c r="C54" s="54" t="s">
        <v>18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A55" s="33"/>
      <c r="B55" s="33"/>
      <c r="C55" s="54"/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19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20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21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C62" s="55" t="s">
        <v>22</v>
      </c>
      <c r="D62" s="50"/>
      <c r="E62" s="9"/>
      <c r="F62" s="9"/>
      <c r="G62" s="24"/>
      <c r="H62" s="29"/>
      <c r="I62" s="29"/>
      <c r="J62" s="12"/>
    </row>
    <row r="63" spans="1:10" x14ac:dyDescent="0.25">
      <c r="B63" s="11" t="s">
        <v>174</v>
      </c>
      <c r="C63" s="53" t="s">
        <v>175</v>
      </c>
      <c r="D63" s="50"/>
      <c r="E63" s="9"/>
      <c r="F63" s="9"/>
      <c r="G63" s="24"/>
      <c r="H63" s="29">
        <v>435.74</v>
      </c>
      <c r="I63" s="29">
        <v>1.79</v>
      </c>
      <c r="J63" s="12"/>
    </row>
    <row r="64" spans="1:10" x14ac:dyDescent="0.25">
      <c r="C64" s="56" t="s">
        <v>161</v>
      </c>
      <c r="D64" s="50"/>
      <c r="E64" s="9"/>
      <c r="F64" s="9"/>
      <c r="G64" s="24"/>
      <c r="H64" s="30">
        <v>435.74</v>
      </c>
      <c r="I64" s="30">
        <v>1.79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23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7" t="s">
        <v>3687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B68" s="11"/>
      <c r="C68" s="53" t="s">
        <v>176</v>
      </c>
      <c r="D68" s="50"/>
      <c r="E68" s="9"/>
      <c r="F68" s="9"/>
      <c r="G68" s="24"/>
      <c r="H68" s="29">
        <v>756.42</v>
      </c>
      <c r="I68" s="29">
        <v>3.1199999999999997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756.42</v>
      </c>
      <c r="I69" s="30">
        <v>3.1199999999999997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C71" s="58" t="s">
        <v>177</v>
      </c>
      <c r="D71" s="51"/>
      <c r="E71" s="6"/>
      <c r="F71" s="7"/>
      <c r="G71" s="25"/>
      <c r="H71" s="31">
        <v>24302.98</v>
      </c>
      <c r="I71" s="31">
        <f>SUMIFS(I:I,C:C,"Total")</f>
        <v>100.00000000000001</v>
      </c>
      <c r="J71" s="8"/>
    </row>
    <row r="74" spans="1:10" x14ac:dyDescent="0.25">
      <c r="C74" s="1" t="s">
        <v>178</v>
      </c>
    </row>
    <row r="75" spans="1:10" x14ac:dyDescent="0.25">
      <c r="C75" s="2" t="s">
        <v>179</v>
      </c>
    </row>
    <row r="76" spans="1:10" x14ac:dyDescent="0.25">
      <c r="C76" s="2" t="s">
        <v>180</v>
      </c>
    </row>
    <row r="77" spans="1:10" x14ac:dyDescent="0.25">
      <c r="C7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8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737</v>
      </c>
      <c r="J2" s="34" t="s">
        <v>3592</v>
      </c>
    </row>
    <row r="3" spans="1:10" ht="16.5" x14ac:dyDescent="0.3">
      <c r="C3" s="1" t="s">
        <v>26</v>
      </c>
      <c r="D3" s="26" t="s">
        <v>738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602</v>
      </c>
      <c r="C18" s="53" t="s">
        <v>597</v>
      </c>
      <c r="D18" s="50" t="s">
        <v>603</v>
      </c>
      <c r="E18" s="9" t="s">
        <v>599</v>
      </c>
      <c r="F18" s="9" t="s">
        <v>113</v>
      </c>
      <c r="G18" s="24">
        <v>930</v>
      </c>
      <c r="H18" s="29">
        <v>9867.74</v>
      </c>
      <c r="I18" s="29">
        <v>8.08</v>
      </c>
      <c r="J18" s="12" t="s">
        <v>530</v>
      </c>
    </row>
    <row r="19" spans="2:10" x14ac:dyDescent="0.25">
      <c r="B19" s="11" t="s">
        <v>739</v>
      </c>
      <c r="C19" s="53" t="s">
        <v>740</v>
      </c>
      <c r="D19" s="50" t="s">
        <v>741</v>
      </c>
      <c r="E19" s="9" t="s">
        <v>562</v>
      </c>
      <c r="F19" s="9" t="s">
        <v>48</v>
      </c>
      <c r="G19" s="24">
        <v>769000</v>
      </c>
      <c r="H19" s="29">
        <v>6413.99</v>
      </c>
      <c r="I19" s="29">
        <v>5.25</v>
      </c>
      <c r="J19" s="12" t="s">
        <v>530</v>
      </c>
    </row>
    <row r="20" spans="2:10" x14ac:dyDescent="0.25">
      <c r="B20" s="11" t="s">
        <v>742</v>
      </c>
      <c r="C20" s="53" t="s">
        <v>70</v>
      </c>
      <c r="D20" s="50" t="s">
        <v>743</v>
      </c>
      <c r="E20" s="9" t="s">
        <v>562</v>
      </c>
      <c r="F20" s="9" t="s">
        <v>40</v>
      </c>
      <c r="G20" s="24">
        <v>600</v>
      </c>
      <c r="H20" s="29">
        <v>6242.47</v>
      </c>
      <c r="I20" s="29">
        <v>5.1100000000000003</v>
      </c>
      <c r="J20" s="12" t="s">
        <v>530</v>
      </c>
    </row>
    <row r="21" spans="2:10" x14ac:dyDescent="0.25">
      <c r="B21" s="11" t="s">
        <v>744</v>
      </c>
      <c r="C21" s="53" t="s">
        <v>745</v>
      </c>
      <c r="D21" s="50" t="s">
        <v>746</v>
      </c>
      <c r="E21" s="9" t="s">
        <v>747</v>
      </c>
      <c r="F21" s="9" t="s">
        <v>113</v>
      </c>
      <c r="G21" s="24">
        <v>600</v>
      </c>
      <c r="H21" s="29">
        <v>5856.71</v>
      </c>
      <c r="I21" s="29">
        <v>4.79</v>
      </c>
      <c r="J21" s="12" t="s">
        <v>530</v>
      </c>
    </row>
    <row r="22" spans="2:10" x14ac:dyDescent="0.25">
      <c r="B22" s="11" t="s">
        <v>583</v>
      </c>
      <c r="C22" s="53" t="s">
        <v>584</v>
      </c>
      <c r="D22" s="50" t="s">
        <v>585</v>
      </c>
      <c r="E22" s="9" t="s">
        <v>547</v>
      </c>
      <c r="F22" s="9" t="s">
        <v>259</v>
      </c>
      <c r="G22" s="24">
        <v>500</v>
      </c>
      <c r="H22" s="29">
        <v>5307.26</v>
      </c>
      <c r="I22" s="29">
        <v>4.34</v>
      </c>
      <c r="J22" s="12" t="s">
        <v>530</v>
      </c>
    </row>
    <row r="23" spans="2:10" x14ac:dyDescent="0.25">
      <c r="B23" s="11" t="s">
        <v>578</v>
      </c>
      <c r="C23" s="53" t="s">
        <v>579</v>
      </c>
      <c r="D23" s="50" t="s">
        <v>580</v>
      </c>
      <c r="E23" s="9" t="s">
        <v>547</v>
      </c>
      <c r="F23" s="9" t="s">
        <v>48</v>
      </c>
      <c r="G23" s="24">
        <v>500</v>
      </c>
      <c r="H23" s="29">
        <v>5177.7299999999996</v>
      </c>
      <c r="I23" s="29">
        <v>4.24</v>
      </c>
      <c r="J23" s="12" t="s">
        <v>530</v>
      </c>
    </row>
    <row r="24" spans="2:10" x14ac:dyDescent="0.25">
      <c r="B24" s="11" t="s">
        <v>615</v>
      </c>
      <c r="C24" s="53" t="s">
        <v>571</v>
      </c>
      <c r="D24" s="50" t="s">
        <v>616</v>
      </c>
      <c r="E24" s="9" t="s">
        <v>547</v>
      </c>
      <c r="F24" s="9" t="s">
        <v>48</v>
      </c>
      <c r="G24" s="24">
        <v>450</v>
      </c>
      <c r="H24" s="29">
        <v>4778.8100000000004</v>
      </c>
      <c r="I24" s="29">
        <v>3.91</v>
      </c>
      <c r="J24" s="12" t="s">
        <v>530</v>
      </c>
    </row>
    <row r="25" spans="2:10" x14ac:dyDescent="0.25">
      <c r="B25" s="11" t="s">
        <v>531</v>
      </c>
      <c r="C25" s="53" t="s">
        <v>50</v>
      </c>
      <c r="D25" s="50" t="s">
        <v>532</v>
      </c>
      <c r="E25" s="9" t="s">
        <v>533</v>
      </c>
      <c r="F25" s="9" t="s">
        <v>40</v>
      </c>
      <c r="G25" s="24">
        <v>450</v>
      </c>
      <c r="H25" s="29">
        <v>4608.26</v>
      </c>
      <c r="I25" s="29">
        <v>3.77</v>
      </c>
      <c r="J25" s="12" t="s">
        <v>530</v>
      </c>
    </row>
    <row r="26" spans="2:10" x14ac:dyDescent="0.25">
      <c r="B26" s="11" t="s">
        <v>748</v>
      </c>
      <c r="C26" s="53" t="s">
        <v>128</v>
      </c>
      <c r="D26" s="50" t="s">
        <v>749</v>
      </c>
      <c r="E26" s="9" t="s">
        <v>660</v>
      </c>
      <c r="F26" s="9" t="s">
        <v>100</v>
      </c>
      <c r="G26" s="24">
        <v>400</v>
      </c>
      <c r="H26" s="29">
        <v>4154.58</v>
      </c>
      <c r="I26" s="29">
        <v>3.4</v>
      </c>
      <c r="J26" s="12" t="s">
        <v>530</v>
      </c>
    </row>
    <row r="27" spans="2:10" x14ac:dyDescent="0.25">
      <c r="B27" s="11" t="s">
        <v>594</v>
      </c>
      <c r="C27" s="53" t="s">
        <v>70</v>
      </c>
      <c r="D27" s="50" t="s">
        <v>595</v>
      </c>
      <c r="E27" s="9" t="s">
        <v>547</v>
      </c>
      <c r="F27" s="9" t="s">
        <v>40</v>
      </c>
      <c r="G27" s="24">
        <v>350</v>
      </c>
      <c r="H27" s="29">
        <v>3750.53</v>
      </c>
      <c r="I27" s="29">
        <v>3.07</v>
      </c>
      <c r="J27" s="12" t="s">
        <v>530</v>
      </c>
    </row>
    <row r="28" spans="2:10" x14ac:dyDescent="0.25">
      <c r="B28" s="11" t="s">
        <v>750</v>
      </c>
      <c r="C28" s="53" t="s">
        <v>751</v>
      </c>
      <c r="D28" s="50" t="s">
        <v>752</v>
      </c>
      <c r="E28" s="9" t="s">
        <v>562</v>
      </c>
      <c r="F28" s="9" t="s">
        <v>81</v>
      </c>
      <c r="G28" s="24">
        <v>350</v>
      </c>
      <c r="H28" s="29">
        <v>3660.87</v>
      </c>
      <c r="I28" s="29">
        <v>3</v>
      </c>
      <c r="J28" s="12" t="s">
        <v>530</v>
      </c>
    </row>
    <row r="29" spans="2:10" x14ac:dyDescent="0.25">
      <c r="B29" s="11" t="s">
        <v>541</v>
      </c>
      <c r="C29" s="53" t="s">
        <v>542</v>
      </c>
      <c r="D29" s="50" t="s">
        <v>543</v>
      </c>
      <c r="E29" s="9" t="s">
        <v>544</v>
      </c>
      <c r="F29" s="9" t="s">
        <v>217</v>
      </c>
      <c r="G29" s="24">
        <v>350</v>
      </c>
      <c r="H29" s="29">
        <v>3515.33</v>
      </c>
      <c r="I29" s="29">
        <v>2.88</v>
      </c>
      <c r="J29" s="12" t="s">
        <v>530</v>
      </c>
    </row>
    <row r="30" spans="2:10" x14ac:dyDescent="0.25">
      <c r="B30" s="11" t="s">
        <v>575</v>
      </c>
      <c r="C30" s="53" t="s">
        <v>576</v>
      </c>
      <c r="D30" s="50" t="s">
        <v>577</v>
      </c>
      <c r="E30" s="9" t="s">
        <v>540</v>
      </c>
      <c r="F30" s="9" t="s">
        <v>48</v>
      </c>
      <c r="G30" s="24">
        <v>350</v>
      </c>
      <c r="H30" s="29">
        <v>3448.75</v>
      </c>
      <c r="I30" s="29">
        <v>2.82</v>
      </c>
      <c r="J30" s="12" t="s">
        <v>530</v>
      </c>
    </row>
    <row r="31" spans="2:10" x14ac:dyDescent="0.25">
      <c r="B31" s="11" t="s">
        <v>633</v>
      </c>
      <c r="C31" s="53" t="s">
        <v>549</v>
      </c>
      <c r="D31" s="50" t="s">
        <v>634</v>
      </c>
      <c r="E31" s="9" t="s">
        <v>551</v>
      </c>
      <c r="F31" s="9" t="s">
        <v>48</v>
      </c>
      <c r="G31" s="24">
        <v>340</v>
      </c>
      <c r="H31" s="29">
        <v>3421.67</v>
      </c>
      <c r="I31" s="29">
        <v>2.8</v>
      </c>
      <c r="J31" s="12" t="s">
        <v>530</v>
      </c>
    </row>
    <row r="32" spans="2:10" x14ac:dyDescent="0.25">
      <c r="B32" s="11" t="s">
        <v>650</v>
      </c>
      <c r="C32" s="53" t="s">
        <v>571</v>
      </c>
      <c r="D32" s="50" t="s">
        <v>651</v>
      </c>
      <c r="E32" s="9" t="s">
        <v>547</v>
      </c>
      <c r="F32" s="9" t="s">
        <v>48</v>
      </c>
      <c r="G32" s="24">
        <v>250</v>
      </c>
      <c r="H32" s="29">
        <v>2642.43</v>
      </c>
      <c r="I32" s="29">
        <v>2.16</v>
      </c>
      <c r="J32" s="12" t="s">
        <v>530</v>
      </c>
    </row>
    <row r="33" spans="2:10" x14ac:dyDescent="0.25">
      <c r="B33" s="11" t="s">
        <v>753</v>
      </c>
      <c r="C33" s="53" t="s">
        <v>754</v>
      </c>
      <c r="D33" s="50" t="s">
        <v>755</v>
      </c>
      <c r="E33" s="9" t="s">
        <v>547</v>
      </c>
      <c r="F33" s="9" t="s">
        <v>48</v>
      </c>
      <c r="G33" s="24">
        <v>250</v>
      </c>
      <c r="H33" s="29">
        <v>2640.35</v>
      </c>
      <c r="I33" s="29">
        <v>2.16</v>
      </c>
      <c r="J33" s="12" t="s">
        <v>530</v>
      </c>
    </row>
    <row r="34" spans="2:10" x14ac:dyDescent="0.25">
      <c r="B34" s="11" t="s">
        <v>756</v>
      </c>
      <c r="C34" s="53" t="s">
        <v>579</v>
      </c>
      <c r="D34" s="50" t="s">
        <v>757</v>
      </c>
      <c r="E34" s="9" t="s">
        <v>547</v>
      </c>
      <c r="F34" s="9" t="s">
        <v>48</v>
      </c>
      <c r="G34" s="24">
        <v>250</v>
      </c>
      <c r="H34" s="29">
        <v>2621.82</v>
      </c>
      <c r="I34" s="29">
        <v>2.15</v>
      </c>
      <c r="J34" s="12" t="s">
        <v>530</v>
      </c>
    </row>
    <row r="35" spans="2:10" x14ac:dyDescent="0.25">
      <c r="B35" s="11" t="s">
        <v>570</v>
      </c>
      <c r="C35" s="53" t="s">
        <v>571</v>
      </c>
      <c r="D35" s="50" t="s">
        <v>572</v>
      </c>
      <c r="E35" s="9" t="s">
        <v>547</v>
      </c>
      <c r="F35" s="9" t="s">
        <v>48</v>
      </c>
      <c r="G35" s="24">
        <v>200</v>
      </c>
      <c r="H35" s="29">
        <v>2129.15</v>
      </c>
      <c r="I35" s="29">
        <v>1.74</v>
      </c>
      <c r="J35" s="12" t="s">
        <v>530</v>
      </c>
    </row>
    <row r="36" spans="2:10" x14ac:dyDescent="0.25">
      <c r="C36" s="56" t="s">
        <v>161</v>
      </c>
      <c r="D36" s="50"/>
      <c r="E36" s="9"/>
      <c r="F36" s="9"/>
      <c r="G36" s="24"/>
      <c r="H36" s="30">
        <v>80238.45</v>
      </c>
      <c r="I36" s="30">
        <v>65.67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6" t="s">
        <v>7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8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5" t="s">
        <v>9</v>
      </c>
      <c r="D42" s="50"/>
      <c r="E42" s="9"/>
      <c r="F42" s="9"/>
      <c r="G42" s="24"/>
      <c r="H42" s="29"/>
      <c r="I42" s="29"/>
      <c r="J42" s="12"/>
    </row>
    <row r="43" spans="2:10" x14ac:dyDescent="0.25">
      <c r="B43" s="11" t="s">
        <v>721</v>
      </c>
      <c r="C43" s="53" t="s">
        <v>722</v>
      </c>
      <c r="D43" s="50" t="s">
        <v>723</v>
      </c>
      <c r="E43" s="9" t="s">
        <v>720</v>
      </c>
      <c r="F43" s="9"/>
      <c r="G43" s="24">
        <v>28000000</v>
      </c>
      <c r="H43" s="29">
        <v>29170.62</v>
      </c>
      <c r="I43" s="29">
        <v>23.87</v>
      </c>
      <c r="J43" s="12"/>
    </row>
    <row r="44" spans="2:10" x14ac:dyDescent="0.25">
      <c r="B44" s="11" t="s">
        <v>730</v>
      </c>
      <c r="C44" s="53" t="s">
        <v>731</v>
      </c>
      <c r="D44" s="50" t="s">
        <v>732</v>
      </c>
      <c r="E44" s="9" t="s">
        <v>720</v>
      </c>
      <c r="F44" s="9"/>
      <c r="G44" s="24">
        <v>3500000</v>
      </c>
      <c r="H44" s="29">
        <v>3669.07</v>
      </c>
      <c r="I44" s="29">
        <v>3</v>
      </c>
      <c r="J44" s="12"/>
    </row>
    <row r="45" spans="2:10" x14ac:dyDescent="0.25">
      <c r="B45" s="11" t="s">
        <v>717</v>
      </c>
      <c r="C45" s="53" t="s">
        <v>718</v>
      </c>
      <c r="D45" s="50" t="s">
        <v>719</v>
      </c>
      <c r="E45" s="9" t="s">
        <v>720</v>
      </c>
      <c r="F45" s="9"/>
      <c r="G45" s="24">
        <v>3000000</v>
      </c>
      <c r="H45" s="29">
        <v>2992.38</v>
      </c>
      <c r="I45" s="29">
        <v>2.4500000000000002</v>
      </c>
      <c r="J45" s="12"/>
    </row>
    <row r="46" spans="2:10" x14ac:dyDescent="0.25">
      <c r="C46" s="56" t="s">
        <v>161</v>
      </c>
      <c r="D46" s="50"/>
      <c r="E46" s="9"/>
      <c r="F46" s="9"/>
      <c r="G46" s="24"/>
      <c r="H46" s="30">
        <v>35832.07</v>
      </c>
      <c r="I46" s="30">
        <v>29.32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10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11</v>
      </c>
      <c r="D50" s="50"/>
      <c r="E50" s="9"/>
      <c r="F50" s="9"/>
      <c r="G50" s="24"/>
      <c r="H50" s="29"/>
      <c r="I50" s="29"/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13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14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15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16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A60" s="15"/>
      <c r="B60" s="33"/>
      <c r="C60" s="54" t="s">
        <v>17</v>
      </c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18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19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20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21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C69" s="55" t="s">
        <v>22</v>
      </c>
      <c r="D69" s="50"/>
      <c r="E69" s="9"/>
      <c r="F69" s="9"/>
      <c r="G69" s="24"/>
      <c r="H69" s="29"/>
      <c r="I69" s="29"/>
      <c r="J69" s="12"/>
    </row>
    <row r="70" spans="1:10" x14ac:dyDescent="0.25">
      <c r="B70" s="11" t="s">
        <v>174</v>
      </c>
      <c r="C70" s="53" t="s">
        <v>175</v>
      </c>
      <c r="D70" s="50"/>
      <c r="E70" s="9"/>
      <c r="F70" s="9"/>
      <c r="G70" s="24"/>
      <c r="H70" s="29">
        <v>3233.76</v>
      </c>
      <c r="I70" s="29">
        <v>2.65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3233.76</v>
      </c>
      <c r="I71" s="30">
        <v>2.65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23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7" t="s">
        <v>3687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B75" s="11"/>
      <c r="C75" s="53" t="s">
        <v>176</v>
      </c>
      <c r="D75" s="50"/>
      <c r="E75" s="9"/>
      <c r="F75" s="9"/>
      <c r="G75" s="24"/>
      <c r="H75" s="29">
        <v>2890.42</v>
      </c>
      <c r="I75" s="29">
        <v>2.3600000000000003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2890.42</v>
      </c>
      <c r="I76" s="30">
        <v>2.3600000000000003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8" t="s">
        <v>177</v>
      </c>
      <c r="D78" s="51"/>
      <c r="E78" s="6"/>
      <c r="F78" s="7"/>
      <c r="G78" s="25"/>
      <c r="H78" s="31">
        <v>122194.7</v>
      </c>
      <c r="I78" s="31">
        <f>SUMIFS(I:I,C:C,"Total")</f>
        <v>100.00000000000001</v>
      </c>
      <c r="J78" s="8"/>
    </row>
    <row r="81" spans="3:3" x14ac:dyDescent="0.25">
      <c r="C81" s="1" t="s">
        <v>178</v>
      </c>
    </row>
    <row r="82" spans="3:3" x14ac:dyDescent="0.25">
      <c r="C82" s="2" t="s">
        <v>179</v>
      </c>
    </row>
    <row r="83" spans="3:3" x14ac:dyDescent="0.25">
      <c r="C83" s="2" t="s">
        <v>180</v>
      </c>
    </row>
    <row r="84" spans="3:3" x14ac:dyDescent="0.25">
      <c r="C8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2772</v>
      </c>
      <c r="J2" s="34" t="s">
        <v>3592</v>
      </c>
    </row>
    <row r="3" spans="1:10" ht="16.5" x14ac:dyDescent="0.3">
      <c r="C3" s="1" t="s">
        <v>26</v>
      </c>
      <c r="D3" s="26" t="s">
        <v>2773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2716</v>
      </c>
      <c r="C18" s="53" t="s">
        <v>1040</v>
      </c>
      <c r="D18" s="50" t="s">
        <v>2717</v>
      </c>
      <c r="E18" s="9" t="s">
        <v>547</v>
      </c>
      <c r="F18" s="9" t="s">
        <v>48</v>
      </c>
      <c r="G18" s="24">
        <v>200</v>
      </c>
      <c r="H18" s="29">
        <v>2330.63</v>
      </c>
      <c r="I18" s="29">
        <v>9.7100000000000009</v>
      </c>
      <c r="J18" s="12" t="s">
        <v>530</v>
      </c>
    </row>
    <row r="19" spans="2:10" x14ac:dyDescent="0.25">
      <c r="B19" s="11" t="s">
        <v>1508</v>
      </c>
      <c r="C19" s="53" t="s">
        <v>1073</v>
      </c>
      <c r="D19" s="50" t="s">
        <v>1509</v>
      </c>
      <c r="E19" s="9" t="s">
        <v>547</v>
      </c>
      <c r="F19" s="9" t="s">
        <v>48</v>
      </c>
      <c r="G19" s="24">
        <v>200</v>
      </c>
      <c r="H19" s="29">
        <v>2330.5300000000002</v>
      </c>
      <c r="I19" s="29">
        <v>9.7100000000000009</v>
      </c>
      <c r="J19" s="12" t="s">
        <v>530</v>
      </c>
    </row>
    <row r="20" spans="2:10" x14ac:dyDescent="0.25">
      <c r="B20" s="11" t="s">
        <v>2718</v>
      </c>
      <c r="C20" s="53" t="s">
        <v>2241</v>
      </c>
      <c r="D20" s="50" t="s">
        <v>2719</v>
      </c>
      <c r="E20" s="9" t="s">
        <v>547</v>
      </c>
      <c r="F20" s="9" t="s">
        <v>48</v>
      </c>
      <c r="G20" s="24">
        <v>200</v>
      </c>
      <c r="H20" s="29">
        <v>2325.5</v>
      </c>
      <c r="I20" s="29">
        <v>9.69</v>
      </c>
      <c r="J20" s="12" t="s">
        <v>530</v>
      </c>
    </row>
    <row r="21" spans="2:10" x14ac:dyDescent="0.25">
      <c r="B21" s="11" t="s">
        <v>2028</v>
      </c>
      <c r="C21" s="53" t="s">
        <v>553</v>
      </c>
      <c r="D21" s="50" t="s">
        <v>2029</v>
      </c>
      <c r="E21" s="9" t="s">
        <v>547</v>
      </c>
      <c r="F21" s="9" t="s">
        <v>48</v>
      </c>
      <c r="G21" s="24">
        <v>200</v>
      </c>
      <c r="H21" s="29">
        <v>2044.95</v>
      </c>
      <c r="I21" s="29">
        <v>8.52</v>
      </c>
      <c r="J21" s="12"/>
    </row>
    <row r="22" spans="2:10" x14ac:dyDescent="0.25">
      <c r="B22" s="11" t="s">
        <v>2743</v>
      </c>
      <c r="C22" s="53" t="s">
        <v>571</v>
      </c>
      <c r="D22" s="50" t="s">
        <v>2744</v>
      </c>
      <c r="E22" s="9" t="s">
        <v>547</v>
      </c>
      <c r="F22" s="9" t="s">
        <v>48</v>
      </c>
      <c r="G22" s="24">
        <v>200</v>
      </c>
      <c r="H22" s="29">
        <v>2029.43</v>
      </c>
      <c r="I22" s="29">
        <v>8.4600000000000009</v>
      </c>
      <c r="J22" s="12" t="s">
        <v>530</v>
      </c>
    </row>
    <row r="23" spans="2:10" x14ac:dyDescent="0.25">
      <c r="B23" s="11" t="s">
        <v>2774</v>
      </c>
      <c r="C23" s="53" t="s">
        <v>579</v>
      </c>
      <c r="D23" s="50" t="s">
        <v>2775</v>
      </c>
      <c r="E23" s="9" t="s">
        <v>547</v>
      </c>
      <c r="F23" s="9" t="s">
        <v>48</v>
      </c>
      <c r="G23" s="24">
        <v>200</v>
      </c>
      <c r="H23" s="29">
        <v>2025.06</v>
      </c>
      <c r="I23" s="29">
        <v>8.44</v>
      </c>
      <c r="J23" s="12" t="s">
        <v>530</v>
      </c>
    </row>
    <row r="24" spans="2:10" x14ac:dyDescent="0.25">
      <c r="B24" s="11" t="s">
        <v>2216</v>
      </c>
      <c r="C24" s="53" t="s">
        <v>42</v>
      </c>
      <c r="D24" s="50" t="s">
        <v>2217</v>
      </c>
      <c r="E24" s="9" t="s">
        <v>547</v>
      </c>
      <c r="F24" s="9" t="s">
        <v>44</v>
      </c>
      <c r="G24" s="24">
        <v>200</v>
      </c>
      <c r="H24" s="29">
        <v>2018.76</v>
      </c>
      <c r="I24" s="29">
        <v>8.41</v>
      </c>
      <c r="J24" s="12" t="s">
        <v>530</v>
      </c>
    </row>
    <row r="25" spans="2:10" x14ac:dyDescent="0.25">
      <c r="B25" s="11" t="s">
        <v>2745</v>
      </c>
      <c r="C25" s="53" t="s">
        <v>625</v>
      </c>
      <c r="D25" s="50" t="s">
        <v>2746</v>
      </c>
      <c r="E25" s="9" t="s">
        <v>529</v>
      </c>
      <c r="F25" s="9" t="s">
        <v>48</v>
      </c>
      <c r="G25" s="24">
        <v>170</v>
      </c>
      <c r="H25" s="29">
        <v>1727.28</v>
      </c>
      <c r="I25" s="29">
        <v>7.2</v>
      </c>
      <c r="J25" s="12" t="s">
        <v>530</v>
      </c>
    </row>
    <row r="26" spans="2:10" x14ac:dyDescent="0.25">
      <c r="B26" s="11" t="s">
        <v>2776</v>
      </c>
      <c r="C26" s="53" t="s">
        <v>592</v>
      </c>
      <c r="D26" s="50" t="s">
        <v>2777</v>
      </c>
      <c r="E26" s="9" t="s">
        <v>547</v>
      </c>
      <c r="F26" s="9" t="s">
        <v>48</v>
      </c>
      <c r="G26" s="24">
        <v>90</v>
      </c>
      <c r="H26" s="29">
        <v>1047.8800000000001</v>
      </c>
      <c r="I26" s="29">
        <v>4.37</v>
      </c>
      <c r="J26" s="12" t="s">
        <v>530</v>
      </c>
    </row>
    <row r="27" spans="2:10" x14ac:dyDescent="0.25">
      <c r="B27" s="11" t="s">
        <v>2778</v>
      </c>
      <c r="C27" s="53" t="s">
        <v>592</v>
      </c>
      <c r="D27" s="50" t="s">
        <v>2779</v>
      </c>
      <c r="E27" s="9" t="s">
        <v>547</v>
      </c>
      <c r="F27" s="9" t="s">
        <v>48</v>
      </c>
      <c r="G27" s="24">
        <v>100</v>
      </c>
      <c r="H27" s="29">
        <v>1020.81</v>
      </c>
      <c r="I27" s="29">
        <v>4.25</v>
      </c>
      <c r="J27" s="12"/>
    </row>
    <row r="28" spans="2:10" x14ac:dyDescent="0.25">
      <c r="C28" s="56" t="s">
        <v>161</v>
      </c>
      <c r="D28" s="50"/>
      <c r="E28" s="9"/>
      <c r="F28" s="9"/>
      <c r="G28" s="24"/>
      <c r="H28" s="30">
        <v>18900.830000000002</v>
      </c>
      <c r="I28" s="30">
        <v>78.760000000000005</v>
      </c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7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8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9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5" t="s">
        <v>10</v>
      </c>
      <c r="D36" s="50"/>
      <c r="E36" s="9"/>
      <c r="F36" s="9"/>
      <c r="G36" s="24"/>
      <c r="H36" s="29"/>
      <c r="I36" s="29"/>
      <c r="J36" s="12"/>
    </row>
    <row r="37" spans="1:10" x14ac:dyDescent="0.25">
      <c r="B37" s="11" t="s">
        <v>2722</v>
      </c>
      <c r="C37" s="53" t="s">
        <v>2723</v>
      </c>
      <c r="D37" s="50" t="s">
        <v>2724</v>
      </c>
      <c r="E37" s="9" t="s">
        <v>720</v>
      </c>
      <c r="F37" s="9"/>
      <c r="G37" s="24">
        <v>3000000</v>
      </c>
      <c r="H37" s="29">
        <v>3083.7</v>
      </c>
      <c r="I37" s="29">
        <v>12.85</v>
      </c>
      <c r="J37" s="12"/>
    </row>
    <row r="38" spans="1:10" x14ac:dyDescent="0.25">
      <c r="C38" s="56" t="s">
        <v>161</v>
      </c>
      <c r="D38" s="50"/>
      <c r="E38" s="9"/>
      <c r="F38" s="9"/>
      <c r="G38" s="24"/>
      <c r="H38" s="30">
        <v>3083.7</v>
      </c>
      <c r="I38" s="30">
        <v>12.85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11</v>
      </c>
      <c r="D40" s="50"/>
      <c r="E40" s="9"/>
      <c r="F40" s="9"/>
      <c r="G40" s="24"/>
      <c r="H40" s="29"/>
      <c r="I40" s="29"/>
      <c r="J40" s="12"/>
    </row>
    <row r="41" spans="1:10" x14ac:dyDescent="0.25">
      <c r="A41" s="33"/>
      <c r="B41" s="33"/>
      <c r="C41" s="54" t="s">
        <v>13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3"/>
      <c r="B42" s="33"/>
      <c r="C42" s="54"/>
      <c r="D42" s="50"/>
      <c r="E42" s="9"/>
      <c r="F42" s="9"/>
      <c r="G42" s="24"/>
      <c r="H42" s="29"/>
      <c r="I42" s="29"/>
      <c r="J42" s="12"/>
    </row>
    <row r="43" spans="1:10" x14ac:dyDescent="0.25">
      <c r="C43" s="55" t="s">
        <v>14</v>
      </c>
      <c r="D43" s="50"/>
      <c r="E43" s="9"/>
      <c r="F43" s="9"/>
      <c r="G43" s="24"/>
      <c r="H43" s="29"/>
      <c r="I43" s="29"/>
      <c r="J43" s="12"/>
    </row>
    <row r="44" spans="1:10" x14ac:dyDescent="0.25">
      <c r="B44" s="11" t="s">
        <v>2575</v>
      </c>
      <c r="C44" s="53" t="s">
        <v>898</v>
      </c>
      <c r="D44" s="50" t="s">
        <v>2576</v>
      </c>
      <c r="E44" s="9" t="s">
        <v>1007</v>
      </c>
      <c r="F44" s="9" t="s">
        <v>40</v>
      </c>
      <c r="G44" s="24">
        <v>700</v>
      </c>
      <c r="H44" s="29">
        <v>690.19</v>
      </c>
      <c r="I44" s="29">
        <v>2.88</v>
      </c>
      <c r="J44" s="12" t="s">
        <v>530</v>
      </c>
    </row>
    <row r="45" spans="1:10" x14ac:dyDescent="0.25">
      <c r="B45" s="11" t="s">
        <v>2511</v>
      </c>
      <c r="C45" s="53" t="s">
        <v>2270</v>
      </c>
      <c r="D45" s="50" t="s">
        <v>2512</v>
      </c>
      <c r="E45" s="9" t="s">
        <v>1010</v>
      </c>
      <c r="F45" s="9" t="s">
        <v>40</v>
      </c>
      <c r="G45" s="24">
        <v>200</v>
      </c>
      <c r="H45" s="29">
        <v>196.85</v>
      </c>
      <c r="I45" s="29">
        <v>0.82</v>
      </c>
      <c r="J45" s="12" t="s">
        <v>530</v>
      </c>
    </row>
    <row r="46" spans="1:10" x14ac:dyDescent="0.25">
      <c r="C46" s="56" t="s">
        <v>161</v>
      </c>
      <c r="D46" s="50"/>
      <c r="E46" s="9"/>
      <c r="F46" s="9"/>
      <c r="G46" s="24"/>
      <c r="H46" s="30">
        <v>887.04</v>
      </c>
      <c r="I46" s="30">
        <v>3.7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539.71</v>
      </c>
      <c r="I62" s="29">
        <v>2.25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539.71</v>
      </c>
      <c r="I63" s="30">
        <v>2.25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588.22</v>
      </c>
      <c r="I67" s="29">
        <v>2.4400000000000004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588.22</v>
      </c>
      <c r="I68" s="30">
        <v>2.4400000000000004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23999.5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9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2780</v>
      </c>
      <c r="J2" s="34" t="s">
        <v>3592</v>
      </c>
    </row>
    <row r="3" spans="1:10" ht="16.5" x14ac:dyDescent="0.3">
      <c r="C3" s="1" t="s">
        <v>26</v>
      </c>
      <c r="D3" s="26" t="s">
        <v>2781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2716</v>
      </c>
      <c r="C18" s="53" t="s">
        <v>1040</v>
      </c>
      <c r="D18" s="50" t="s">
        <v>2717</v>
      </c>
      <c r="E18" s="9" t="s">
        <v>547</v>
      </c>
      <c r="F18" s="9" t="s">
        <v>48</v>
      </c>
      <c r="G18" s="24">
        <v>250</v>
      </c>
      <c r="H18" s="29">
        <v>2913.29</v>
      </c>
      <c r="I18" s="29">
        <v>9.81</v>
      </c>
      <c r="J18" s="12" t="s">
        <v>530</v>
      </c>
    </row>
    <row r="19" spans="2:10" x14ac:dyDescent="0.25">
      <c r="B19" s="11" t="s">
        <v>2768</v>
      </c>
      <c r="C19" s="53" t="s">
        <v>2241</v>
      </c>
      <c r="D19" s="50" t="s">
        <v>2769</v>
      </c>
      <c r="E19" s="9" t="s">
        <v>547</v>
      </c>
      <c r="F19" s="9" t="s">
        <v>48</v>
      </c>
      <c r="G19" s="24">
        <v>250</v>
      </c>
      <c r="H19" s="29">
        <v>2904.83</v>
      </c>
      <c r="I19" s="29">
        <v>9.7799999999999994</v>
      </c>
      <c r="J19" s="12" t="s">
        <v>530</v>
      </c>
    </row>
    <row r="20" spans="2:10" x14ac:dyDescent="0.25">
      <c r="B20" s="11" t="s">
        <v>1508</v>
      </c>
      <c r="C20" s="53" t="s">
        <v>1073</v>
      </c>
      <c r="D20" s="50" t="s">
        <v>1509</v>
      </c>
      <c r="E20" s="9" t="s">
        <v>547</v>
      </c>
      <c r="F20" s="9" t="s">
        <v>48</v>
      </c>
      <c r="G20" s="24">
        <v>249</v>
      </c>
      <c r="H20" s="29">
        <v>2901.51</v>
      </c>
      <c r="I20" s="29">
        <v>9.77</v>
      </c>
      <c r="J20" s="12" t="s">
        <v>530</v>
      </c>
    </row>
    <row r="21" spans="2:10" x14ac:dyDescent="0.25">
      <c r="B21" s="11" t="s">
        <v>2028</v>
      </c>
      <c r="C21" s="53" t="s">
        <v>553</v>
      </c>
      <c r="D21" s="50" t="s">
        <v>2029</v>
      </c>
      <c r="E21" s="9" t="s">
        <v>547</v>
      </c>
      <c r="F21" s="9" t="s">
        <v>48</v>
      </c>
      <c r="G21" s="24">
        <v>250</v>
      </c>
      <c r="H21" s="29">
        <v>2556.19</v>
      </c>
      <c r="I21" s="29">
        <v>8.61</v>
      </c>
      <c r="J21" s="12"/>
    </row>
    <row r="22" spans="2:10" x14ac:dyDescent="0.25">
      <c r="B22" s="11" t="s">
        <v>2782</v>
      </c>
      <c r="C22" s="53" t="s">
        <v>625</v>
      </c>
      <c r="D22" s="50" t="s">
        <v>2783</v>
      </c>
      <c r="E22" s="9" t="s">
        <v>529</v>
      </c>
      <c r="F22" s="9" t="s">
        <v>48</v>
      </c>
      <c r="G22" s="24">
        <v>250</v>
      </c>
      <c r="H22" s="29">
        <v>2550.13</v>
      </c>
      <c r="I22" s="29">
        <v>8.59</v>
      </c>
      <c r="J22" s="12" t="s">
        <v>530</v>
      </c>
    </row>
    <row r="23" spans="2:10" x14ac:dyDescent="0.25">
      <c r="B23" s="11" t="s">
        <v>2743</v>
      </c>
      <c r="C23" s="53" t="s">
        <v>571</v>
      </c>
      <c r="D23" s="50" t="s">
        <v>2744</v>
      </c>
      <c r="E23" s="9" t="s">
        <v>547</v>
      </c>
      <c r="F23" s="9" t="s">
        <v>48</v>
      </c>
      <c r="G23" s="24">
        <v>250</v>
      </c>
      <c r="H23" s="29">
        <v>2536.79</v>
      </c>
      <c r="I23" s="29">
        <v>8.5399999999999991</v>
      </c>
      <c r="J23" s="12" t="s">
        <v>530</v>
      </c>
    </row>
    <row r="24" spans="2:10" x14ac:dyDescent="0.25">
      <c r="B24" s="11" t="s">
        <v>2774</v>
      </c>
      <c r="C24" s="53" t="s">
        <v>579</v>
      </c>
      <c r="D24" s="50" t="s">
        <v>2775</v>
      </c>
      <c r="E24" s="9" t="s">
        <v>547</v>
      </c>
      <c r="F24" s="9" t="s">
        <v>48</v>
      </c>
      <c r="G24" s="24">
        <v>250</v>
      </c>
      <c r="H24" s="29">
        <v>2531.3200000000002</v>
      </c>
      <c r="I24" s="29">
        <v>8.5299999999999994</v>
      </c>
      <c r="J24" s="12" t="s">
        <v>530</v>
      </c>
    </row>
    <row r="25" spans="2:10" x14ac:dyDescent="0.25">
      <c r="B25" s="11" t="s">
        <v>2784</v>
      </c>
      <c r="C25" s="53" t="s">
        <v>592</v>
      </c>
      <c r="D25" s="50" t="s">
        <v>2785</v>
      </c>
      <c r="E25" s="9" t="s">
        <v>547</v>
      </c>
      <c r="F25" s="9" t="s">
        <v>48</v>
      </c>
      <c r="G25" s="24">
        <v>135</v>
      </c>
      <c r="H25" s="29">
        <v>1376.59</v>
      </c>
      <c r="I25" s="29">
        <v>4.6399999999999997</v>
      </c>
      <c r="J25" s="12" t="s">
        <v>530</v>
      </c>
    </row>
    <row r="26" spans="2:10" x14ac:dyDescent="0.25">
      <c r="B26" s="11" t="s">
        <v>2776</v>
      </c>
      <c r="C26" s="53" t="s">
        <v>592</v>
      </c>
      <c r="D26" s="50" t="s">
        <v>2777</v>
      </c>
      <c r="E26" s="9" t="s">
        <v>547</v>
      </c>
      <c r="F26" s="9" t="s">
        <v>48</v>
      </c>
      <c r="G26" s="24">
        <v>110</v>
      </c>
      <c r="H26" s="29">
        <v>1280.75</v>
      </c>
      <c r="I26" s="29">
        <v>4.3099999999999996</v>
      </c>
      <c r="J26" s="12" t="s">
        <v>530</v>
      </c>
    </row>
    <row r="27" spans="2:10" x14ac:dyDescent="0.25">
      <c r="B27" s="11" t="s">
        <v>2786</v>
      </c>
      <c r="C27" s="53" t="s">
        <v>1366</v>
      </c>
      <c r="D27" s="50" t="s">
        <v>2787</v>
      </c>
      <c r="E27" s="9" t="s">
        <v>1460</v>
      </c>
      <c r="F27" s="9" t="s">
        <v>48</v>
      </c>
      <c r="G27" s="24">
        <v>100</v>
      </c>
      <c r="H27" s="29">
        <v>1019.27</v>
      </c>
      <c r="I27" s="29">
        <v>3.43</v>
      </c>
      <c r="J27" s="12" t="s">
        <v>530</v>
      </c>
    </row>
    <row r="28" spans="2:10" x14ac:dyDescent="0.25">
      <c r="B28" s="11" t="s">
        <v>2788</v>
      </c>
      <c r="C28" s="53" t="s">
        <v>1705</v>
      </c>
      <c r="D28" s="50" t="s">
        <v>2789</v>
      </c>
      <c r="E28" s="9" t="s">
        <v>547</v>
      </c>
      <c r="F28" s="9" t="s">
        <v>48</v>
      </c>
      <c r="G28" s="24">
        <v>50</v>
      </c>
      <c r="H28" s="29">
        <v>519.07000000000005</v>
      </c>
      <c r="I28" s="29">
        <v>1.75</v>
      </c>
      <c r="J28" s="12" t="s">
        <v>530</v>
      </c>
    </row>
    <row r="29" spans="2:10" x14ac:dyDescent="0.25">
      <c r="B29" s="11" t="s">
        <v>2216</v>
      </c>
      <c r="C29" s="53" t="s">
        <v>42</v>
      </c>
      <c r="D29" s="50" t="s">
        <v>2217</v>
      </c>
      <c r="E29" s="9" t="s">
        <v>547</v>
      </c>
      <c r="F29" s="9" t="s">
        <v>44</v>
      </c>
      <c r="G29" s="24">
        <v>50</v>
      </c>
      <c r="H29" s="29">
        <v>504.69</v>
      </c>
      <c r="I29" s="29">
        <v>1.7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23594.43</v>
      </c>
      <c r="I30" s="30">
        <v>79.459999999999994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5" t="s">
        <v>10</v>
      </c>
      <c r="D38" s="50"/>
      <c r="E38" s="9"/>
      <c r="F38" s="9"/>
      <c r="G38" s="24"/>
      <c r="H38" s="29"/>
      <c r="I38" s="29"/>
      <c r="J38" s="12"/>
    </row>
    <row r="39" spans="1:10" x14ac:dyDescent="0.25">
      <c r="B39" s="11" t="s">
        <v>2722</v>
      </c>
      <c r="C39" s="53" t="s">
        <v>2723</v>
      </c>
      <c r="D39" s="50" t="s">
        <v>2724</v>
      </c>
      <c r="E39" s="9" t="s">
        <v>720</v>
      </c>
      <c r="F39" s="9"/>
      <c r="G39" s="24">
        <v>3500000</v>
      </c>
      <c r="H39" s="29">
        <v>3597.65</v>
      </c>
      <c r="I39" s="29">
        <v>12.12</v>
      </c>
      <c r="J39" s="12"/>
    </row>
    <row r="40" spans="1:10" x14ac:dyDescent="0.25">
      <c r="C40" s="56" t="s">
        <v>161</v>
      </c>
      <c r="D40" s="50"/>
      <c r="E40" s="9"/>
      <c r="F40" s="9"/>
      <c r="G40" s="24"/>
      <c r="H40" s="30">
        <v>3597.65</v>
      </c>
      <c r="I40" s="30">
        <v>12.12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2575</v>
      </c>
      <c r="C46" s="53" t="s">
        <v>898</v>
      </c>
      <c r="D46" s="50" t="s">
        <v>2576</v>
      </c>
      <c r="E46" s="9" t="s">
        <v>1007</v>
      </c>
      <c r="F46" s="9" t="s">
        <v>40</v>
      </c>
      <c r="G46" s="24">
        <v>600</v>
      </c>
      <c r="H46" s="29">
        <v>591.59</v>
      </c>
      <c r="I46" s="29">
        <v>1.99</v>
      </c>
      <c r="J46" s="12" t="s">
        <v>530</v>
      </c>
    </row>
    <row r="47" spans="1:10" x14ac:dyDescent="0.25">
      <c r="B47" s="11" t="s">
        <v>1407</v>
      </c>
      <c r="C47" s="53" t="s">
        <v>53</v>
      </c>
      <c r="D47" s="50" t="s">
        <v>1408</v>
      </c>
      <c r="E47" s="9" t="s">
        <v>1007</v>
      </c>
      <c r="F47" s="9" t="s">
        <v>40</v>
      </c>
      <c r="G47" s="24">
        <v>200</v>
      </c>
      <c r="H47" s="29">
        <v>194.77</v>
      </c>
      <c r="I47" s="29">
        <v>0.66</v>
      </c>
      <c r="J47" s="12" t="s">
        <v>530</v>
      </c>
    </row>
    <row r="48" spans="1:10" x14ac:dyDescent="0.25">
      <c r="B48" s="11" t="s">
        <v>2669</v>
      </c>
      <c r="C48" s="53" t="s">
        <v>63</v>
      </c>
      <c r="D48" s="50" t="s">
        <v>2670</v>
      </c>
      <c r="E48" s="9" t="s">
        <v>1007</v>
      </c>
      <c r="F48" s="9" t="s">
        <v>40</v>
      </c>
      <c r="G48" s="24">
        <v>100</v>
      </c>
      <c r="H48" s="29">
        <v>96.28</v>
      </c>
      <c r="I48" s="29">
        <v>0.32</v>
      </c>
      <c r="J48" s="12" t="s">
        <v>530</v>
      </c>
    </row>
    <row r="49" spans="1:10" x14ac:dyDescent="0.25">
      <c r="C49" s="56" t="s">
        <v>161</v>
      </c>
      <c r="D49" s="50"/>
      <c r="E49" s="9"/>
      <c r="F49" s="9"/>
      <c r="G49" s="24"/>
      <c r="H49" s="30">
        <v>882.64</v>
      </c>
      <c r="I49" s="30">
        <v>2.97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691.12</v>
      </c>
      <c r="I65" s="29">
        <v>2.33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691.12</v>
      </c>
      <c r="I66" s="30">
        <v>2.33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922.83</v>
      </c>
      <c r="I70" s="29">
        <v>3.1199999999999997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922.83</v>
      </c>
      <c r="I71" s="30">
        <v>3.1199999999999997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29688.67</v>
      </c>
      <c r="I73" s="31">
        <f>SUMIFS(I:I,C:C,"Total")</f>
        <v>100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J10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1450</v>
      </c>
      <c r="J2" s="34" t="s">
        <v>3592</v>
      </c>
    </row>
    <row r="3" spans="1:10" ht="16.5" x14ac:dyDescent="0.3">
      <c r="C3" s="1" t="s">
        <v>26</v>
      </c>
      <c r="D3" s="26" t="s">
        <v>2790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104000</v>
      </c>
      <c r="H10" s="29">
        <v>1325.95</v>
      </c>
      <c r="I10" s="29">
        <v>1.19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70000</v>
      </c>
      <c r="H11" s="29">
        <v>1130.6400000000001</v>
      </c>
      <c r="I11" s="29">
        <v>1.02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210000</v>
      </c>
      <c r="H12" s="29">
        <v>1076.46</v>
      </c>
      <c r="I12" s="29">
        <v>0.97</v>
      </c>
      <c r="J12" s="12"/>
    </row>
    <row r="13" spans="1:10" x14ac:dyDescent="0.25">
      <c r="B13" s="11" t="s">
        <v>1792</v>
      </c>
      <c r="C13" s="53" t="s">
        <v>1793</v>
      </c>
      <c r="D13" s="50" t="s">
        <v>1794</v>
      </c>
      <c r="E13" s="9"/>
      <c r="F13" s="9" t="s">
        <v>160</v>
      </c>
      <c r="G13" s="24">
        <v>230000</v>
      </c>
      <c r="H13" s="29">
        <v>950.94</v>
      </c>
      <c r="I13" s="29">
        <v>0.86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110000</v>
      </c>
      <c r="H14" s="29">
        <v>812.96</v>
      </c>
      <c r="I14" s="29">
        <v>0.73</v>
      </c>
      <c r="J14" s="12"/>
    </row>
    <row r="15" spans="1:10" x14ac:dyDescent="0.25">
      <c r="B15" s="11" t="s">
        <v>65</v>
      </c>
      <c r="C15" s="53" t="s">
        <v>66</v>
      </c>
      <c r="D15" s="50" t="s">
        <v>67</v>
      </c>
      <c r="E15" s="9"/>
      <c r="F15" s="9" t="s">
        <v>68</v>
      </c>
      <c r="G15" s="24">
        <v>57000</v>
      </c>
      <c r="H15" s="29">
        <v>758.41</v>
      </c>
      <c r="I15" s="29">
        <v>0.68</v>
      </c>
      <c r="J15" s="12"/>
    </row>
    <row r="16" spans="1:10" x14ac:dyDescent="0.25">
      <c r="B16" s="11" t="s">
        <v>124</v>
      </c>
      <c r="C16" s="53" t="s">
        <v>125</v>
      </c>
      <c r="D16" s="50" t="s">
        <v>126</v>
      </c>
      <c r="E16" s="9"/>
      <c r="F16" s="9" t="s">
        <v>48</v>
      </c>
      <c r="G16" s="24">
        <v>148600</v>
      </c>
      <c r="H16" s="29">
        <v>746.64</v>
      </c>
      <c r="I16" s="29">
        <v>0.67</v>
      </c>
      <c r="J16" s="12"/>
    </row>
    <row r="17" spans="2:10" x14ac:dyDescent="0.25">
      <c r="B17" s="11" t="s">
        <v>157</v>
      </c>
      <c r="C17" s="53" t="s">
        <v>158</v>
      </c>
      <c r="D17" s="50" t="s">
        <v>159</v>
      </c>
      <c r="E17" s="9"/>
      <c r="F17" s="9" t="s">
        <v>160</v>
      </c>
      <c r="G17" s="24">
        <v>275000</v>
      </c>
      <c r="H17" s="29">
        <v>746.63</v>
      </c>
      <c r="I17" s="29">
        <v>0.67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10000</v>
      </c>
      <c r="H18" s="29">
        <v>724.59</v>
      </c>
      <c r="I18" s="29">
        <v>0.65</v>
      </c>
      <c r="J18" s="12"/>
    </row>
    <row r="19" spans="2:10" x14ac:dyDescent="0.25">
      <c r="B19" s="11" t="s">
        <v>110</v>
      </c>
      <c r="C19" s="53" t="s">
        <v>111</v>
      </c>
      <c r="D19" s="50" t="s">
        <v>112</v>
      </c>
      <c r="E19" s="9"/>
      <c r="F19" s="9" t="s">
        <v>113</v>
      </c>
      <c r="G19" s="24">
        <v>50000</v>
      </c>
      <c r="H19" s="29">
        <v>722.1</v>
      </c>
      <c r="I19" s="29">
        <v>0.65</v>
      </c>
      <c r="J19" s="12"/>
    </row>
    <row r="20" spans="2:10" x14ac:dyDescent="0.25">
      <c r="B20" s="11" t="s">
        <v>101</v>
      </c>
      <c r="C20" s="53" t="s">
        <v>102</v>
      </c>
      <c r="D20" s="50" t="s">
        <v>103</v>
      </c>
      <c r="E20" s="9"/>
      <c r="F20" s="9" t="s">
        <v>96</v>
      </c>
      <c r="G20" s="24">
        <v>15000</v>
      </c>
      <c r="H20" s="29">
        <v>638.87</v>
      </c>
      <c r="I20" s="29">
        <v>0.57999999999999996</v>
      </c>
      <c r="J20" s="12"/>
    </row>
    <row r="21" spans="2:10" x14ac:dyDescent="0.25">
      <c r="B21" s="11" t="s">
        <v>55</v>
      </c>
      <c r="C21" s="53" t="s">
        <v>56</v>
      </c>
      <c r="D21" s="50" t="s">
        <v>57</v>
      </c>
      <c r="E21" s="9"/>
      <c r="F21" s="9" t="s">
        <v>58</v>
      </c>
      <c r="G21" s="24">
        <v>30000</v>
      </c>
      <c r="H21" s="29">
        <v>615.98</v>
      </c>
      <c r="I21" s="29">
        <v>0.55000000000000004</v>
      </c>
      <c r="J21" s="12"/>
    </row>
    <row r="22" spans="2:10" x14ac:dyDescent="0.25">
      <c r="B22" s="11" t="s">
        <v>69</v>
      </c>
      <c r="C22" s="53" t="s">
        <v>70</v>
      </c>
      <c r="D22" s="50" t="s">
        <v>71</v>
      </c>
      <c r="E22" s="9"/>
      <c r="F22" s="9" t="s">
        <v>40</v>
      </c>
      <c r="G22" s="24">
        <v>180000</v>
      </c>
      <c r="H22" s="29">
        <v>615.33000000000004</v>
      </c>
      <c r="I22" s="29">
        <v>0.55000000000000004</v>
      </c>
      <c r="J22" s="12"/>
    </row>
    <row r="23" spans="2:10" x14ac:dyDescent="0.25">
      <c r="B23" s="11" t="s">
        <v>93</v>
      </c>
      <c r="C23" s="53" t="s">
        <v>94</v>
      </c>
      <c r="D23" s="50" t="s">
        <v>95</v>
      </c>
      <c r="E23" s="9"/>
      <c r="F23" s="9" t="s">
        <v>96</v>
      </c>
      <c r="G23" s="24">
        <v>32000</v>
      </c>
      <c r="H23" s="29">
        <v>487.09</v>
      </c>
      <c r="I23" s="29">
        <v>0.44</v>
      </c>
      <c r="J23" s="12"/>
    </row>
    <row r="24" spans="2:10" x14ac:dyDescent="0.25">
      <c r="B24" s="11" t="s">
        <v>144</v>
      </c>
      <c r="C24" s="53" t="s">
        <v>145</v>
      </c>
      <c r="D24" s="50" t="s">
        <v>146</v>
      </c>
      <c r="E24" s="9"/>
      <c r="F24" s="9" t="s">
        <v>100</v>
      </c>
      <c r="G24" s="24">
        <v>20000</v>
      </c>
      <c r="H24" s="29">
        <v>486.71</v>
      </c>
      <c r="I24" s="29">
        <v>0.44</v>
      </c>
      <c r="J24" s="12"/>
    </row>
    <row r="25" spans="2:10" x14ac:dyDescent="0.25">
      <c r="B25" s="11" t="s">
        <v>505</v>
      </c>
      <c r="C25" s="53" t="s">
        <v>506</v>
      </c>
      <c r="D25" s="50" t="s">
        <v>507</v>
      </c>
      <c r="E25" s="9"/>
      <c r="F25" s="9" t="s">
        <v>96</v>
      </c>
      <c r="G25" s="24">
        <v>60000</v>
      </c>
      <c r="H25" s="29">
        <v>480.42</v>
      </c>
      <c r="I25" s="29">
        <v>0.43</v>
      </c>
      <c r="J25" s="12"/>
    </row>
    <row r="26" spans="2:10" x14ac:dyDescent="0.25">
      <c r="B26" s="11" t="s">
        <v>114</v>
      </c>
      <c r="C26" s="53" t="s">
        <v>115</v>
      </c>
      <c r="D26" s="50" t="s">
        <v>116</v>
      </c>
      <c r="E26" s="9"/>
      <c r="F26" s="9" t="s">
        <v>117</v>
      </c>
      <c r="G26" s="24">
        <v>70000</v>
      </c>
      <c r="H26" s="29">
        <v>379.58</v>
      </c>
      <c r="I26" s="29">
        <v>0.34</v>
      </c>
      <c r="J26" s="12"/>
    </row>
    <row r="27" spans="2:10" x14ac:dyDescent="0.25">
      <c r="B27" s="11" t="s">
        <v>82</v>
      </c>
      <c r="C27" s="53" t="s">
        <v>83</v>
      </c>
      <c r="D27" s="50" t="s">
        <v>84</v>
      </c>
      <c r="E27" s="9"/>
      <c r="F27" s="9" t="s">
        <v>85</v>
      </c>
      <c r="G27" s="24">
        <v>83432</v>
      </c>
      <c r="H27" s="29">
        <v>369.14</v>
      </c>
      <c r="I27" s="29">
        <v>0.33</v>
      </c>
      <c r="J27" s="12"/>
    </row>
    <row r="28" spans="2:10" x14ac:dyDescent="0.25">
      <c r="B28" s="11" t="s">
        <v>2465</v>
      </c>
      <c r="C28" s="53" t="s">
        <v>2466</v>
      </c>
      <c r="D28" s="50" t="s">
        <v>2467</v>
      </c>
      <c r="E28" s="9"/>
      <c r="F28" s="9" t="s">
        <v>346</v>
      </c>
      <c r="G28" s="24">
        <v>130000</v>
      </c>
      <c r="H28" s="29">
        <v>365.3</v>
      </c>
      <c r="I28" s="29">
        <v>0.33</v>
      </c>
      <c r="J28" s="12"/>
    </row>
    <row r="29" spans="2:10" x14ac:dyDescent="0.25">
      <c r="B29" s="11" t="s">
        <v>360</v>
      </c>
      <c r="C29" s="53" t="s">
        <v>361</v>
      </c>
      <c r="D29" s="50" t="s">
        <v>362</v>
      </c>
      <c r="E29" s="9"/>
      <c r="F29" s="9" t="s">
        <v>81</v>
      </c>
      <c r="G29" s="24">
        <v>88585</v>
      </c>
      <c r="H29" s="29">
        <v>318.82</v>
      </c>
      <c r="I29" s="29">
        <v>0.28999999999999998</v>
      </c>
      <c r="J29" s="12"/>
    </row>
    <row r="30" spans="2:10" x14ac:dyDescent="0.25">
      <c r="B30" s="11" t="s">
        <v>133</v>
      </c>
      <c r="C30" s="53" t="s">
        <v>134</v>
      </c>
      <c r="D30" s="50" t="s">
        <v>135</v>
      </c>
      <c r="E30" s="9"/>
      <c r="F30" s="9" t="s">
        <v>136</v>
      </c>
      <c r="G30" s="24">
        <v>125000</v>
      </c>
      <c r="H30" s="29">
        <v>250.19</v>
      </c>
      <c r="I30" s="29">
        <v>0.23</v>
      </c>
      <c r="J30" s="12"/>
    </row>
    <row r="31" spans="2:10" x14ac:dyDescent="0.25">
      <c r="B31" s="11" t="s">
        <v>210</v>
      </c>
      <c r="C31" s="53" t="s">
        <v>211</v>
      </c>
      <c r="D31" s="50" t="s">
        <v>212</v>
      </c>
      <c r="E31" s="9"/>
      <c r="F31" s="9" t="s">
        <v>213</v>
      </c>
      <c r="G31" s="24">
        <v>125000</v>
      </c>
      <c r="H31" s="29">
        <v>243.81</v>
      </c>
      <c r="I31" s="29">
        <v>0.22</v>
      </c>
      <c r="J31" s="12"/>
    </row>
    <row r="32" spans="2:10" x14ac:dyDescent="0.25">
      <c r="B32" s="11" t="s">
        <v>97</v>
      </c>
      <c r="C32" s="53" t="s">
        <v>98</v>
      </c>
      <c r="D32" s="50" t="s">
        <v>99</v>
      </c>
      <c r="E32" s="9"/>
      <c r="F32" s="9" t="s">
        <v>100</v>
      </c>
      <c r="G32" s="24">
        <v>45000</v>
      </c>
      <c r="H32" s="29">
        <v>238.75</v>
      </c>
      <c r="I32" s="29">
        <v>0.21</v>
      </c>
      <c r="J32" s="12"/>
    </row>
    <row r="33" spans="1:10" x14ac:dyDescent="0.25">
      <c r="B33" s="11" t="s">
        <v>127</v>
      </c>
      <c r="C33" s="53" t="s">
        <v>128</v>
      </c>
      <c r="D33" s="50" t="s">
        <v>129</v>
      </c>
      <c r="E33" s="9"/>
      <c r="F33" s="9" t="s">
        <v>100</v>
      </c>
      <c r="G33" s="24">
        <v>70000</v>
      </c>
      <c r="H33" s="29">
        <v>113.05</v>
      </c>
      <c r="I33" s="29">
        <v>0.1</v>
      </c>
      <c r="J33" s="12"/>
    </row>
    <row r="34" spans="1:10" x14ac:dyDescent="0.25">
      <c r="C34" s="56" t="s">
        <v>161</v>
      </c>
      <c r="D34" s="50"/>
      <c r="E34" s="9"/>
      <c r="F34" s="9"/>
      <c r="G34" s="24"/>
      <c r="H34" s="30">
        <v>14598.36</v>
      </c>
      <c r="I34" s="30">
        <v>13.13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3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4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5</v>
      </c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6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2791</v>
      </c>
      <c r="C42" s="53" t="s">
        <v>589</v>
      </c>
      <c r="D42" s="50" t="s">
        <v>2792</v>
      </c>
      <c r="E42" s="9" t="s">
        <v>1622</v>
      </c>
      <c r="F42" s="9" t="s">
        <v>48</v>
      </c>
      <c r="G42" s="24">
        <v>1000</v>
      </c>
      <c r="H42" s="29">
        <v>11456.72</v>
      </c>
      <c r="I42" s="29">
        <v>10.31</v>
      </c>
      <c r="J42" s="12" t="s">
        <v>530</v>
      </c>
    </row>
    <row r="43" spans="1:10" x14ac:dyDescent="0.25">
      <c r="B43" s="11" t="s">
        <v>2793</v>
      </c>
      <c r="C43" s="53" t="s">
        <v>740</v>
      </c>
      <c r="D43" s="50" t="s">
        <v>2794</v>
      </c>
      <c r="E43" s="9" t="s">
        <v>562</v>
      </c>
      <c r="F43" s="9" t="s">
        <v>48</v>
      </c>
      <c r="G43" s="24">
        <v>1000</v>
      </c>
      <c r="H43" s="29">
        <v>11038.55</v>
      </c>
      <c r="I43" s="29">
        <v>9.94</v>
      </c>
      <c r="J43" s="12" t="s">
        <v>530</v>
      </c>
    </row>
    <row r="44" spans="1:10" x14ac:dyDescent="0.25">
      <c r="B44" s="11" t="s">
        <v>2795</v>
      </c>
      <c r="C44" s="53" t="s">
        <v>338</v>
      </c>
      <c r="D44" s="50" t="s">
        <v>2796</v>
      </c>
      <c r="E44" s="9" t="s">
        <v>540</v>
      </c>
      <c r="F44" s="9" t="s">
        <v>136</v>
      </c>
      <c r="G44" s="24">
        <v>1000</v>
      </c>
      <c r="H44" s="29">
        <v>9943.1200000000008</v>
      </c>
      <c r="I44" s="29">
        <v>8.9499999999999993</v>
      </c>
      <c r="J44" s="12" t="s">
        <v>530</v>
      </c>
    </row>
    <row r="45" spans="1:10" x14ac:dyDescent="0.25">
      <c r="B45" s="11" t="s">
        <v>2797</v>
      </c>
      <c r="C45" s="53" t="s">
        <v>1125</v>
      </c>
      <c r="D45" s="50" t="s">
        <v>2798</v>
      </c>
      <c r="E45" s="9" t="s">
        <v>1583</v>
      </c>
      <c r="F45" s="9" t="s">
        <v>48</v>
      </c>
      <c r="G45" s="24">
        <v>360</v>
      </c>
      <c r="H45" s="29">
        <v>8990.2900000000009</v>
      </c>
      <c r="I45" s="29">
        <v>8.09</v>
      </c>
      <c r="J45" s="12" t="s">
        <v>530</v>
      </c>
    </row>
    <row r="46" spans="1:10" x14ac:dyDescent="0.25">
      <c r="B46" s="11" t="s">
        <v>2743</v>
      </c>
      <c r="C46" s="53" t="s">
        <v>571</v>
      </c>
      <c r="D46" s="50" t="s">
        <v>2744</v>
      </c>
      <c r="E46" s="9" t="s">
        <v>547</v>
      </c>
      <c r="F46" s="9" t="s">
        <v>48</v>
      </c>
      <c r="G46" s="24">
        <v>700</v>
      </c>
      <c r="H46" s="29">
        <v>7103.01</v>
      </c>
      <c r="I46" s="29">
        <v>6.39</v>
      </c>
      <c r="J46" s="12" t="s">
        <v>530</v>
      </c>
    </row>
    <row r="47" spans="1:10" x14ac:dyDescent="0.25">
      <c r="B47" s="11" t="s">
        <v>2799</v>
      </c>
      <c r="C47" s="53" t="s">
        <v>2530</v>
      </c>
      <c r="D47" s="50" t="s">
        <v>2800</v>
      </c>
      <c r="E47" s="9" t="s">
        <v>1622</v>
      </c>
      <c r="F47" s="9" t="s">
        <v>48</v>
      </c>
      <c r="G47" s="24">
        <v>500</v>
      </c>
      <c r="H47" s="29">
        <v>4985.8900000000003</v>
      </c>
      <c r="I47" s="29">
        <v>4.49</v>
      </c>
      <c r="J47" s="12" t="s">
        <v>530</v>
      </c>
    </row>
    <row r="48" spans="1:10" x14ac:dyDescent="0.25">
      <c r="B48" s="11" t="s">
        <v>2776</v>
      </c>
      <c r="C48" s="53" t="s">
        <v>592</v>
      </c>
      <c r="D48" s="50" t="s">
        <v>2777</v>
      </c>
      <c r="E48" s="9" t="s">
        <v>547</v>
      </c>
      <c r="F48" s="9" t="s">
        <v>48</v>
      </c>
      <c r="G48" s="24">
        <v>100</v>
      </c>
      <c r="H48" s="29">
        <v>1164.32</v>
      </c>
      <c r="I48" s="29">
        <v>1.05</v>
      </c>
      <c r="J48" s="12" t="s">
        <v>530</v>
      </c>
    </row>
    <row r="49" spans="2:10" x14ac:dyDescent="0.25">
      <c r="B49" s="11" t="s">
        <v>2745</v>
      </c>
      <c r="C49" s="53" t="s">
        <v>625</v>
      </c>
      <c r="D49" s="50" t="s">
        <v>2746</v>
      </c>
      <c r="E49" s="9" t="s">
        <v>529</v>
      </c>
      <c r="F49" s="9" t="s">
        <v>48</v>
      </c>
      <c r="G49" s="24">
        <v>65</v>
      </c>
      <c r="H49" s="29">
        <v>660.43</v>
      </c>
      <c r="I49" s="29">
        <v>0.59</v>
      </c>
      <c r="J49" s="12" t="s">
        <v>530</v>
      </c>
    </row>
    <row r="50" spans="2:10" x14ac:dyDescent="0.25">
      <c r="B50" s="11" t="s">
        <v>2493</v>
      </c>
      <c r="C50" s="53" t="s">
        <v>625</v>
      </c>
      <c r="D50" s="50" t="s">
        <v>2494</v>
      </c>
      <c r="E50" s="9" t="s">
        <v>529</v>
      </c>
      <c r="F50" s="9" t="s">
        <v>48</v>
      </c>
      <c r="G50" s="24">
        <v>60</v>
      </c>
      <c r="H50" s="29">
        <v>600.95000000000005</v>
      </c>
      <c r="I50" s="29">
        <v>0.54</v>
      </c>
      <c r="J50" s="12" t="s">
        <v>530</v>
      </c>
    </row>
    <row r="51" spans="2:10" x14ac:dyDescent="0.25">
      <c r="C51" s="56" t="s">
        <v>161</v>
      </c>
      <c r="D51" s="50"/>
      <c r="E51" s="9"/>
      <c r="F51" s="9"/>
      <c r="G51" s="24"/>
      <c r="H51" s="30">
        <v>55943.28</v>
      </c>
      <c r="I51" s="30">
        <v>50.35</v>
      </c>
      <c r="J51" s="12"/>
    </row>
    <row r="52" spans="2:10" x14ac:dyDescent="0.25">
      <c r="C52" s="53"/>
      <c r="D52" s="50"/>
      <c r="E52" s="9"/>
      <c r="F52" s="9"/>
      <c r="G52" s="24"/>
      <c r="H52" s="29"/>
      <c r="I52" s="29"/>
      <c r="J52" s="12"/>
    </row>
    <row r="53" spans="2:10" x14ac:dyDescent="0.25">
      <c r="C53" s="55" t="s">
        <v>7</v>
      </c>
      <c r="D53" s="50"/>
      <c r="E53" s="9"/>
      <c r="F53" s="9"/>
      <c r="G53" s="24"/>
      <c r="H53" s="29"/>
      <c r="I53" s="29"/>
      <c r="J53" s="12"/>
    </row>
    <row r="54" spans="2:10" x14ac:dyDescent="0.25">
      <c r="B54" s="11" t="s">
        <v>671</v>
      </c>
      <c r="C54" s="53" t="s">
        <v>672</v>
      </c>
      <c r="D54" s="50" t="s">
        <v>673</v>
      </c>
      <c r="E54" s="9" t="s">
        <v>674</v>
      </c>
      <c r="F54" s="9" t="s">
        <v>44</v>
      </c>
      <c r="G54" s="24">
        <v>100</v>
      </c>
      <c r="H54" s="29">
        <v>10010.73</v>
      </c>
      <c r="I54" s="29">
        <v>9.01</v>
      </c>
      <c r="J54" s="12" t="s">
        <v>530</v>
      </c>
    </row>
    <row r="55" spans="2:10" x14ac:dyDescent="0.25">
      <c r="B55" s="11" t="s">
        <v>2761</v>
      </c>
      <c r="C55" s="53" t="s">
        <v>1175</v>
      </c>
      <c r="D55" s="50" t="s">
        <v>2762</v>
      </c>
      <c r="E55" s="9" t="s">
        <v>562</v>
      </c>
      <c r="F55" s="9" t="s">
        <v>85</v>
      </c>
      <c r="G55" s="24">
        <v>500</v>
      </c>
      <c r="H55" s="29">
        <v>5708.85</v>
      </c>
      <c r="I55" s="29">
        <v>5.14</v>
      </c>
      <c r="J55" s="12" t="s">
        <v>530</v>
      </c>
    </row>
    <row r="56" spans="2:10" x14ac:dyDescent="0.25">
      <c r="C56" s="56" t="s">
        <v>161</v>
      </c>
      <c r="D56" s="50"/>
      <c r="E56" s="9"/>
      <c r="F56" s="9"/>
      <c r="G56" s="24"/>
      <c r="H56" s="30">
        <v>15719.58</v>
      </c>
      <c r="I56" s="30">
        <v>14.15</v>
      </c>
      <c r="J56" s="12"/>
    </row>
    <row r="57" spans="2:10" x14ac:dyDescent="0.25">
      <c r="C57" s="53"/>
      <c r="D57" s="50"/>
      <c r="E57" s="9"/>
      <c r="F57" s="9"/>
      <c r="G57" s="24"/>
      <c r="H57" s="29"/>
      <c r="I57" s="29"/>
      <c r="J57" s="12"/>
    </row>
    <row r="58" spans="2:10" x14ac:dyDescent="0.25">
      <c r="C58" s="56" t="s">
        <v>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2:10" x14ac:dyDescent="0.25">
      <c r="C59" s="53"/>
      <c r="D59" s="50"/>
      <c r="E59" s="9"/>
      <c r="F59" s="9"/>
      <c r="G59" s="24"/>
      <c r="H59" s="29"/>
      <c r="I59" s="29"/>
      <c r="J59" s="12"/>
    </row>
    <row r="60" spans="2:10" x14ac:dyDescent="0.25">
      <c r="C60" s="56" t="s">
        <v>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5" t="s">
        <v>10</v>
      </c>
      <c r="D62" s="50"/>
      <c r="E62" s="9"/>
      <c r="F62" s="9"/>
      <c r="G62" s="24"/>
      <c r="H62" s="29"/>
      <c r="I62" s="29"/>
      <c r="J62" s="12"/>
    </row>
    <row r="63" spans="2:10" x14ac:dyDescent="0.25">
      <c r="B63" s="11" t="s">
        <v>2722</v>
      </c>
      <c r="C63" s="53" t="s">
        <v>2723</v>
      </c>
      <c r="D63" s="50" t="s">
        <v>2724</v>
      </c>
      <c r="E63" s="9" t="s">
        <v>720</v>
      </c>
      <c r="F63" s="9"/>
      <c r="G63" s="24">
        <v>15385000</v>
      </c>
      <c r="H63" s="29">
        <v>15814.26</v>
      </c>
      <c r="I63" s="29">
        <v>14.24</v>
      </c>
      <c r="J63" s="12"/>
    </row>
    <row r="64" spans="2:10" x14ac:dyDescent="0.25">
      <c r="C64" s="56" t="s">
        <v>161</v>
      </c>
      <c r="D64" s="50"/>
      <c r="E64" s="9"/>
      <c r="F64" s="9"/>
      <c r="G64" s="24"/>
      <c r="H64" s="30">
        <v>15814.26</v>
      </c>
      <c r="I64" s="30">
        <v>14.24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A66" s="15"/>
      <c r="B66" s="33"/>
      <c r="C66" s="54" t="s">
        <v>11</v>
      </c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13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C69" s="55" t="s">
        <v>14</v>
      </c>
      <c r="D69" s="50"/>
      <c r="E69" s="9"/>
      <c r="F69" s="9"/>
      <c r="G69" s="24"/>
      <c r="H69" s="29"/>
      <c r="I69" s="29"/>
      <c r="J69" s="12"/>
    </row>
    <row r="70" spans="1:10" x14ac:dyDescent="0.25">
      <c r="B70" s="11" t="s">
        <v>1368</v>
      </c>
      <c r="C70" s="53" t="s">
        <v>609</v>
      </c>
      <c r="D70" s="50" t="s">
        <v>1369</v>
      </c>
      <c r="E70" s="9" t="s">
        <v>1010</v>
      </c>
      <c r="F70" s="9" t="s">
        <v>40</v>
      </c>
      <c r="G70" s="24">
        <v>2300</v>
      </c>
      <c r="H70" s="29">
        <v>2239.48</v>
      </c>
      <c r="I70" s="29">
        <v>2.02</v>
      </c>
      <c r="J70" s="12" t="s">
        <v>530</v>
      </c>
    </row>
    <row r="71" spans="1:10" x14ac:dyDescent="0.25">
      <c r="B71" s="11" t="s">
        <v>1711</v>
      </c>
      <c r="C71" s="53" t="s">
        <v>535</v>
      </c>
      <c r="D71" s="50" t="s">
        <v>1712</v>
      </c>
      <c r="E71" s="9" t="s">
        <v>1192</v>
      </c>
      <c r="F71" s="9" t="s">
        <v>40</v>
      </c>
      <c r="G71" s="24">
        <v>1500</v>
      </c>
      <c r="H71" s="29">
        <v>1480.42</v>
      </c>
      <c r="I71" s="29">
        <v>1.33</v>
      </c>
      <c r="J71" s="12" t="s">
        <v>530</v>
      </c>
    </row>
    <row r="72" spans="1:10" x14ac:dyDescent="0.25">
      <c r="B72" s="11" t="s">
        <v>1407</v>
      </c>
      <c r="C72" s="53" t="s">
        <v>53</v>
      </c>
      <c r="D72" s="50" t="s">
        <v>1408</v>
      </c>
      <c r="E72" s="9" t="s">
        <v>1007</v>
      </c>
      <c r="F72" s="9" t="s">
        <v>40</v>
      </c>
      <c r="G72" s="24">
        <v>400</v>
      </c>
      <c r="H72" s="29">
        <v>389.55</v>
      </c>
      <c r="I72" s="29">
        <v>0.35</v>
      </c>
      <c r="J72" s="12" t="s">
        <v>530</v>
      </c>
    </row>
    <row r="73" spans="1:10" x14ac:dyDescent="0.25">
      <c r="C73" s="56" t="s">
        <v>161</v>
      </c>
      <c r="D73" s="50"/>
      <c r="E73" s="9"/>
      <c r="F73" s="9"/>
      <c r="G73" s="24"/>
      <c r="H73" s="30">
        <v>4109.45</v>
      </c>
      <c r="I73" s="30">
        <v>3.7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6" t="s">
        <v>15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16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A79" s="15"/>
      <c r="B79" s="33"/>
      <c r="C79" s="54" t="s">
        <v>17</v>
      </c>
      <c r="D79" s="50"/>
      <c r="E79" s="9"/>
      <c r="F79" s="9"/>
      <c r="G79" s="24"/>
      <c r="H79" s="29"/>
      <c r="I79" s="29"/>
      <c r="J79" s="12"/>
    </row>
    <row r="80" spans="1:10" x14ac:dyDescent="0.25">
      <c r="A80" s="33"/>
      <c r="B80" s="33"/>
      <c r="C80" s="54" t="s">
        <v>18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1:10" x14ac:dyDescent="0.25">
      <c r="A81" s="33"/>
      <c r="B81" s="33"/>
      <c r="C81" s="54"/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19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20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21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C88" s="55" t="s">
        <v>22</v>
      </c>
      <c r="D88" s="50"/>
      <c r="E88" s="9"/>
      <c r="F88" s="9"/>
      <c r="G88" s="24"/>
      <c r="H88" s="29"/>
      <c r="I88" s="29"/>
      <c r="J88" s="12"/>
    </row>
    <row r="89" spans="1:10" x14ac:dyDescent="0.25">
      <c r="B89" s="11" t="s">
        <v>174</v>
      </c>
      <c r="C89" s="53" t="s">
        <v>175</v>
      </c>
      <c r="D89" s="50"/>
      <c r="E89" s="9"/>
      <c r="F89" s="9"/>
      <c r="G89" s="24"/>
      <c r="H89" s="29">
        <v>1085.52</v>
      </c>
      <c r="I89" s="29">
        <v>0.98</v>
      </c>
      <c r="J89" s="12"/>
    </row>
    <row r="90" spans="1:10" x14ac:dyDescent="0.25">
      <c r="C90" s="56" t="s">
        <v>161</v>
      </c>
      <c r="D90" s="50"/>
      <c r="E90" s="9"/>
      <c r="F90" s="9"/>
      <c r="G90" s="24"/>
      <c r="H90" s="30">
        <v>1085.52</v>
      </c>
      <c r="I90" s="30">
        <v>0.98</v>
      </c>
      <c r="J90" s="12"/>
    </row>
    <row r="91" spans="1:10" x14ac:dyDescent="0.25">
      <c r="C91" s="53"/>
      <c r="D91" s="50"/>
      <c r="E91" s="9"/>
      <c r="F91" s="9"/>
      <c r="G91" s="24"/>
      <c r="H91" s="29"/>
      <c r="I91" s="29"/>
      <c r="J91" s="12"/>
    </row>
    <row r="92" spans="1:10" x14ac:dyDescent="0.25">
      <c r="A92" s="15"/>
      <c r="B92" s="33"/>
      <c r="C92" s="54" t="s">
        <v>23</v>
      </c>
      <c r="D92" s="50"/>
      <c r="E92" s="9"/>
      <c r="F92" s="9"/>
      <c r="G92" s="24"/>
      <c r="H92" s="29"/>
      <c r="I92" s="29"/>
      <c r="J92" s="12"/>
    </row>
    <row r="93" spans="1:10" x14ac:dyDescent="0.25">
      <c r="A93" s="33"/>
      <c r="B93" s="33"/>
      <c r="C93" s="57" t="s">
        <v>3687</v>
      </c>
      <c r="D93" s="50"/>
      <c r="E93" s="9"/>
      <c r="F93" s="9"/>
      <c r="G93" s="24"/>
      <c r="H93" s="29" t="s">
        <v>2</v>
      </c>
      <c r="I93" s="29" t="s">
        <v>2</v>
      </c>
      <c r="J93" s="12"/>
    </row>
    <row r="94" spans="1:10" x14ac:dyDescent="0.25">
      <c r="B94" s="11"/>
      <c r="C94" s="53" t="s">
        <v>176</v>
      </c>
      <c r="D94" s="50"/>
      <c r="E94" s="9"/>
      <c r="F94" s="9"/>
      <c r="G94" s="24"/>
      <c r="H94" s="29">
        <v>3815.85</v>
      </c>
      <c r="I94" s="29">
        <v>3.4499999999999997</v>
      </c>
      <c r="J94" s="12"/>
    </row>
    <row r="95" spans="1:10" x14ac:dyDescent="0.25">
      <c r="C95" s="56" t="s">
        <v>161</v>
      </c>
      <c r="D95" s="50"/>
      <c r="E95" s="9"/>
      <c r="F95" s="9"/>
      <c r="G95" s="24"/>
      <c r="H95" s="30">
        <v>3815.85</v>
      </c>
      <c r="I95" s="30">
        <v>3.4499999999999997</v>
      </c>
      <c r="J95" s="12"/>
    </row>
    <row r="96" spans="1:10" x14ac:dyDescent="0.25">
      <c r="C96" s="53"/>
      <c r="D96" s="50"/>
      <c r="E96" s="9"/>
      <c r="F96" s="9"/>
      <c r="G96" s="24"/>
      <c r="H96" s="29"/>
      <c r="I96" s="29"/>
      <c r="J96" s="12"/>
    </row>
    <row r="97" spans="3:10" x14ac:dyDescent="0.25">
      <c r="C97" s="58" t="s">
        <v>177</v>
      </c>
      <c r="D97" s="51"/>
      <c r="E97" s="6"/>
      <c r="F97" s="7"/>
      <c r="G97" s="25"/>
      <c r="H97" s="31">
        <v>111086.3</v>
      </c>
      <c r="I97" s="31">
        <f>SUMIFS(I:I,C:C,"Total")</f>
        <v>100.00000000000001</v>
      </c>
      <c r="J97" s="8"/>
    </row>
    <row r="100" spans="3:10" x14ac:dyDescent="0.25">
      <c r="C100" s="1" t="s">
        <v>178</v>
      </c>
    </row>
    <row r="101" spans="3:10" x14ac:dyDescent="0.25">
      <c r="C101" s="2" t="s">
        <v>179</v>
      </c>
    </row>
    <row r="102" spans="3:10" x14ac:dyDescent="0.25">
      <c r="C102" s="2" t="s">
        <v>180</v>
      </c>
    </row>
    <row r="103" spans="3:10" x14ac:dyDescent="0.25">
      <c r="C10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2801</v>
      </c>
      <c r="J2" s="34" t="s">
        <v>3592</v>
      </c>
    </row>
    <row r="3" spans="1:10" ht="16.5" x14ac:dyDescent="0.3">
      <c r="C3" s="1" t="s">
        <v>26</v>
      </c>
      <c r="D3" s="26" t="s">
        <v>2802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2803</v>
      </c>
      <c r="C18" s="53" t="s">
        <v>1060</v>
      </c>
      <c r="D18" s="50" t="s">
        <v>2804</v>
      </c>
      <c r="E18" s="9" t="s">
        <v>1460</v>
      </c>
      <c r="F18" s="9" t="s">
        <v>48</v>
      </c>
      <c r="G18" s="24">
        <v>370</v>
      </c>
      <c r="H18" s="29">
        <v>4193.08</v>
      </c>
      <c r="I18" s="29">
        <v>9.98</v>
      </c>
      <c r="J18" s="12" t="s">
        <v>530</v>
      </c>
    </row>
    <row r="19" spans="2:10" x14ac:dyDescent="0.25">
      <c r="B19" s="11" t="s">
        <v>2716</v>
      </c>
      <c r="C19" s="53" t="s">
        <v>1040</v>
      </c>
      <c r="D19" s="50" t="s">
        <v>2717</v>
      </c>
      <c r="E19" s="9" t="s">
        <v>547</v>
      </c>
      <c r="F19" s="9" t="s">
        <v>48</v>
      </c>
      <c r="G19" s="24">
        <v>350</v>
      </c>
      <c r="H19" s="29">
        <v>4078.61</v>
      </c>
      <c r="I19" s="29">
        <v>9.7100000000000009</v>
      </c>
      <c r="J19" s="12" t="s">
        <v>530</v>
      </c>
    </row>
    <row r="20" spans="2:10" x14ac:dyDescent="0.25">
      <c r="B20" s="11" t="s">
        <v>2745</v>
      </c>
      <c r="C20" s="53" t="s">
        <v>625</v>
      </c>
      <c r="D20" s="50" t="s">
        <v>2746</v>
      </c>
      <c r="E20" s="9" t="s">
        <v>529</v>
      </c>
      <c r="F20" s="9" t="s">
        <v>48</v>
      </c>
      <c r="G20" s="24">
        <v>360</v>
      </c>
      <c r="H20" s="29">
        <v>3657.76</v>
      </c>
      <c r="I20" s="29">
        <v>8.7100000000000009</v>
      </c>
      <c r="J20" s="12" t="s">
        <v>530</v>
      </c>
    </row>
    <row r="21" spans="2:10" x14ac:dyDescent="0.25">
      <c r="B21" s="11" t="s">
        <v>2028</v>
      </c>
      <c r="C21" s="53" t="s">
        <v>553</v>
      </c>
      <c r="D21" s="50" t="s">
        <v>2029</v>
      </c>
      <c r="E21" s="9" t="s">
        <v>547</v>
      </c>
      <c r="F21" s="9" t="s">
        <v>48</v>
      </c>
      <c r="G21" s="24">
        <v>350</v>
      </c>
      <c r="H21" s="29">
        <v>3578.66</v>
      </c>
      <c r="I21" s="29">
        <v>8.52</v>
      </c>
      <c r="J21" s="12"/>
    </row>
    <row r="22" spans="2:10" x14ac:dyDescent="0.25">
      <c r="B22" s="11" t="s">
        <v>2743</v>
      </c>
      <c r="C22" s="53" t="s">
        <v>571</v>
      </c>
      <c r="D22" s="50" t="s">
        <v>2744</v>
      </c>
      <c r="E22" s="9" t="s">
        <v>547</v>
      </c>
      <c r="F22" s="9" t="s">
        <v>48</v>
      </c>
      <c r="G22" s="24">
        <v>350</v>
      </c>
      <c r="H22" s="29">
        <v>3551.5</v>
      </c>
      <c r="I22" s="29">
        <v>8.4499999999999993</v>
      </c>
      <c r="J22" s="12" t="s">
        <v>530</v>
      </c>
    </row>
    <row r="23" spans="2:10" x14ac:dyDescent="0.25">
      <c r="B23" s="11" t="s">
        <v>2774</v>
      </c>
      <c r="C23" s="53" t="s">
        <v>579</v>
      </c>
      <c r="D23" s="50" t="s">
        <v>2775</v>
      </c>
      <c r="E23" s="9" t="s">
        <v>547</v>
      </c>
      <c r="F23" s="9" t="s">
        <v>48</v>
      </c>
      <c r="G23" s="24">
        <v>350</v>
      </c>
      <c r="H23" s="29">
        <v>3543.85</v>
      </c>
      <c r="I23" s="29">
        <v>8.43</v>
      </c>
      <c r="J23" s="12" t="s">
        <v>530</v>
      </c>
    </row>
    <row r="24" spans="2:10" x14ac:dyDescent="0.25">
      <c r="B24" s="11" t="s">
        <v>2805</v>
      </c>
      <c r="C24" s="53" t="s">
        <v>612</v>
      </c>
      <c r="D24" s="50" t="s">
        <v>2806</v>
      </c>
      <c r="E24" s="9" t="s">
        <v>562</v>
      </c>
      <c r="F24" s="9" t="s">
        <v>48</v>
      </c>
      <c r="G24" s="24">
        <v>350</v>
      </c>
      <c r="H24" s="29">
        <v>2877.48</v>
      </c>
      <c r="I24" s="29">
        <v>6.85</v>
      </c>
      <c r="J24" s="12" t="s">
        <v>530</v>
      </c>
    </row>
    <row r="25" spans="2:10" x14ac:dyDescent="0.25">
      <c r="B25" s="11" t="s">
        <v>2714</v>
      </c>
      <c r="C25" s="53" t="s">
        <v>754</v>
      </c>
      <c r="D25" s="50" t="s">
        <v>2715</v>
      </c>
      <c r="E25" s="9" t="s">
        <v>547</v>
      </c>
      <c r="F25" s="9" t="s">
        <v>48</v>
      </c>
      <c r="G25" s="24">
        <v>250</v>
      </c>
      <c r="H25" s="29">
        <v>2531.21</v>
      </c>
      <c r="I25" s="29">
        <v>6.02</v>
      </c>
      <c r="J25" s="12" t="s">
        <v>530</v>
      </c>
    </row>
    <row r="26" spans="2:10" x14ac:dyDescent="0.25">
      <c r="B26" s="11" t="s">
        <v>2807</v>
      </c>
      <c r="C26" s="53" t="s">
        <v>1302</v>
      </c>
      <c r="D26" s="50" t="s">
        <v>2808</v>
      </c>
      <c r="E26" s="9" t="s">
        <v>547</v>
      </c>
      <c r="F26" s="9" t="s">
        <v>48</v>
      </c>
      <c r="G26" s="24">
        <v>200</v>
      </c>
      <c r="H26" s="29">
        <v>2316.41</v>
      </c>
      <c r="I26" s="29">
        <v>5.51</v>
      </c>
      <c r="J26" s="12" t="s">
        <v>530</v>
      </c>
    </row>
    <row r="27" spans="2:10" x14ac:dyDescent="0.25">
      <c r="B27" s="11" t="s">
        <v>2809</v>
      </c>
      <c r="C27" s="53" t="s">
        <v>1032</v>
      </c>
      <c r="D27" s="50" t="s">
        <v>2810</v>
      </c>
      <c r="E27" s="9" t="s">
        <v>1583</v>
      </c>
      <c r="F27" s="9" t="s">
        <v>48</v>
      </c>
      <c r="G27" s="24">
        <v>60</v>
      </c>
      <c r="H27" s="29">
        <v>1496.93</v>
      </c>
      <c r="I27" s="29">
        <v>3.56</v>
      </c>
      <c r="J27" s="12" t="s">
        <v>530</v>
      </c>
    </row>
    <row r="28" spans="2:10" x14ac:dyDescent="0.25">
      <c r="C28" s="56" t="s">
        <v>161</v>
      </c>
      <c r="D28" s="50"/>
      <c r="E28" s="9"/>
      <c r="F28" s="9"/>
      <c r="G28" s="24"/>
      <c r="H28" s="30">
        <v>31825.49</v>
      </c>
      <c r="I28" s="30">
        <v>75.739999999999995</v>
      </c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7</v>
      </c>
      <c r="D30" s="50"/>
      <c r="E30" s="9"/>
      <c r="F30" s="9"/>
      <c r="G30" s="24"/>
      <c r="H30" s="29" t="s">
        <v>2</v>
      </c>
      <c r="I30" s="29" t="s">
        <v>2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8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9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5" t="s">
        <v>10</v>
      </c>
      <c r="D36" s="50"/>
      <c r="E36" s="9"/>
      <c r="F36" s="9"/>
      <c r="G36" s="24"/>
      <c r="H36" s="29"/>
      <c r="I36" s="29"/>
      <c r="J36" s="12"/>
    </row>
    <row r="37" spans="1:10" x14ac:dyDescent="0.25">
      <c r="B37" s="11" t="s">
        <v>2811</v>
      </c>
      <c r="C37" s="53" t="s">
        <v>2812</v>
      </c>
      <c r="D37" s="50" t="s">
        <v>2813</v>
      </c>
      <c r="E37" s="9" t="s">
        <v>720</v>
      </c>
      <c r="F37" s="9"/>
      <c r="G37" s="24">
        <v>3000000</v>
      </c>
      <c r="H37" s="29">
        <v>3086.87</v>
      </c>
      <c r="I37" s="29">
        <v>7.35</v>
      </c>
      <c r="J37" s="12"/>
    </row>
    <row r="38" spans="1:10" x14ac:dyDescent="0.25">
      <c r="B38" s="11" t="s">
        <v>2722</v>
      </c>
      <c r="C38" s="53" t="s">
        <v>2723</v>
      </c>
      <c r="D38" s="50" t="s">
        <v>2724</v>
      </c>
      <c r="E38" s="9" t="s">
        <v>720</v>
      </c>
      <c r="F38" s="9"/>
      <c r="G38" s="24">
        <v>1500000</v>
      </c>
      <c r="H38" s="29">
        <v>1541.85</v>
      </c>
      <c r="I38" s="29">
        <v>3.67</v>
      </c>
      <c r="J38" s="12"/>
    </row>
    <row r="39" spans="1:10" x14ac:dyDescent="0.25">
      <c r="B39" s="11" t="s">
        <v>2814</v>
      </c>
      <c r="C39" s="53" t="s">
        <v>2815</v>
      </c>
      <c r="D39" s="50" t="s">
        <v>2816</v>
      </c>
      <c r="E39" s="9" t="s">
        <v>720</v>
      </c>
      <c r="F39" s="9"/>
      <c r="G39" s="24">
        <v>1000000</v>
      </c>
      <c r="H39" s="29">
        <v>1029.06</v>
      </c>
      <c r="I39" s="29">
        <v>2.4500000000000002</v>
      </c>
      <c r="J39" s="12"/>
    </row>
    <row r="40" spans="1:10" x14ac:dyDescent="0.25">
      <c r="C40" s="56" t="s">
        <v>161</v>
      </c>
      <c r="D40" s="50"/>
      <c r="E40" s="9"/>
      <c r="F40" s="9"/>
      <c r="G40" s="24"/>
      <c r="H40" s="30">
        <v>5657.78</v>
      </c>
      <c r="I40" s="30">
        <v>13.47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2575</v>
      </c>
      <c r="C46" s="53" t="s">
        <v>898</v>
      </c>
      <c r="D46" s="50" t="s">
        <v>2576</v>
      </c>
      <c r="E46" s="9" t="s">
        <v>1007</v>
      </c>
      <c r="F46" s="9" t="s">
        <v>40</v>
      </c>
      <c r="G46" s="24">
        <v>1000</v>
      </c>
      <c r="H46" s="29">
        <v>985.99</v>
      </c>
      <c r="I46" s="29">
        <v>2.35</v>
      </c>
      <c r="J46" s="12" t="s">
        <v>530</v>
      </c>
    </row>
    <row r="47" spans="1:10" x14ac:dyDescent="0.25">
      <c r="B47" s="11" t="s">
        <v>2669</v>
      </c>
      <c r="C47" s="53" t="s">
        <v>63</v>
      </c>
      <c r="D47" s="50" t="s">
        <v>2670</v>
      </c>
      <c r="E47" s="9" t="s">
        <v>1007</v>
      </c>
      <c r="F47" s="9" t="s">
        <v>40</v>
      </c>
      <c r="G47" s="24">
        <v>700</v>
      </c>
      <c r="H47" s="29">
        <v>673.96</v>
      </c>
      <c r="I47" s="29">
        <v>1.6</v>
      </c>
      <c r="J47" s="12" t="s">
        <v>530</v>
      </c>
    </row>
    <row r="48" spans="1:10" x14ac:dyDescent="0.25">
      <c r="B48" s="11" t="s">
        <v>2511</v>
      </c>
      <c r="C48" s="53" t="s">
        <v>2270</v>
      </c>
      <c r="D48" s="50" t="s">
        <v>2512</v>
      </c>
      <c r="E48" s="9" t="s">
        <v>1010</v>
      </c>
      <c r="F48" s="9" t="s">
        <v>40</v>
      </c>
      <c r="G48" s="24">
        <v>300</v>
      </c>
      <c r="H48" s="29">
        <v>295.27999999999997</v>
      </c>
      <c r="I48" s="29">
        <v>0.7</v>
      </c>
      <c r="J48" s="12" t="s">
        <v>530</v>
      </c>
    </row>
    <row r="49" spans="1:10" x14ac:dyDescent="0.25">
      <c r="C49" s="56" t="s">
        <v>161</v>
      </c>
      <c r="D49" s="50"/>
      <c r="E49" s="9"/>
      <c r="F49" s="9"/>
      <c r="G49" s="24"/>
      <c r="H49" s="30">
        <v>1955.23</v>
      </c>
      <c r="I49" s="30">
        <v>4.6500000000000004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892.73</v>
      </c>
      <c r="I65" s="29">
        <v>2.12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892.73</v>
      </c>
      <c r="I66" s="30">
        <v>2.12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1687.35</v>
      </c>
      <c r="I70" s="29">
        <v>4.0199999999999996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1687.35</v>
      </c>
      <c r="I71" s="30">
        <v>4.0199999999999996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42018.58</v>
      </c>
      <c r="I73" s="31">
        <f>SUMIFS(I:I,C:C,"Total")</f>
        <v>100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2442</v>
      </c>
      <c r="J2" s="34" t="s">
        <v>3592</v>
      </c>
    </row>
    <row r="3" spans="1:10" ht="16.5" x14ac:dyDescent="0.3">
      <c r="C3" s="1" t="s">
        <v>26</v>
      </c>
      <c r="D3" s="26" t="s">
        <v>2817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2803</v>
      </c>
      <c r="C18" s="53" t="s">
        <v>1060</v>
      </c>
      <c r="D18" s="50" t="s">
        <v>2804</v>
      </c>
      <c r="E18" s="9" t="s">
        <v>1460</v>
      </c>
      <c r="F18" s="9" t="s">
        <v>48</v>
      </c>
      <c r="G18" s="24">
        <v>160</v>
      </c>
      <c r="H18" s="29">
        <v>1813.23</v>
      </c>
      <c r="I18" s="29">
        <v>9.66</v>
      </c>
      <c r="J18" s="12" t="s">
        <v>530</v>
      </c>
    </row>
    <row r="19" spans="2:10" x14ac:dyDescent="0.25">
      <c r="B19" s="11" t="s">
        <v>2776</v>
      </c>
      <c r="C19" s="53" t="s">
        <v>592</v>
      </c>
      <c r="D19" s="50" t="s">
        <v>2777</v>
      </c>
      <c r="E19" s="9" t="s">
        <v>547</v>
      </c>
      <c r="F19" s="9" t="s">
        <v>48</v>
      </c>
      <c r="G19" s="24">
        <v>150</v>
      </c>
      <c r="H19" s="29">
        <v>1746.47</v>
      </c>
      <c r="I19" s="29">
        <v>9.3000000000000007</v>
      </c>
      <c r="J19" s="12" t="s">
        <v>530</v>
      </c>
    </row>
    <row r="20" spans="2:10" x14ac:dyDescent="0.25">
      <c r="B20" s="11" t="s">
        <v>2786</v>
      </c>
      <c r="C20" s="53" t="s">
        <v>1366</v>
      </c>
      <c r="D20" s="50" t="s">
        <v>2787</v>
      </c>
      <c r="E20" s="9" t="s">
        <v>1460</v>
      </c>
      <c r="F20" s="9" t="s">
        <v>48</v>
      </c>
      <c r="G20" s="24">
        <v>160</v>
      </c>
      <c r="H20" s="29">
        <v>1630.84</v>
      </c>
      <c r="I20" s="29">
        <v>8.69</v>
      </c>
      <c r="J20" s="12" t="s">
        <v>530</v>
      </c>
    </row>
    <row r="21" spans="2:10" x14ac:dyDescent="0.25">
      <c r="B21" s="11" t="s">
        <v>2745</v>
      </c>
      <c r="C21" s="53" t="s">
        <v>625</v>
      </c>
      <c r="D21" s="50" t="s">
        <v>2746</v>
      </c>
      <c r="E21" s="9" t="s">
        <v>529</v>
      </c>
      <c r="F21" s="9" t="s">
        <v>48</v>
      </c>
      <c r="G21" s="24">
        <v>160</v>
      </c>
      <c r="H21" s="29">
        <v>1625.67</v>
      </c>
      <c r="I21" s="29">
        <v>8.66</v>
      </c>
      <c r="J21" s="12" t="s">
        <v>530</v>
      </c>
    </row>
    <row r="22" spans="2:10" x14ac:dyDescent="0.25">
      <c r="B22" s="11" t="s">
        <v>2818</v>
      </c>
      <c r="C22" s="53" t="s">
        <v>571</v>
      </c>
      <c r="D22" s="50" t="s">
        <v>2819</v>
      </c>
      <c r="E22" s="9" t="s">
        <v>547</v>
      </c>
      <c r="F22" s="9" t="s">
        <v>48</v>
      </c>
      <c r="G22" s="24">
        <v>150</v>
      </c>
      <c r="H22" s="29">
        <v>1522.61</v>
      </c>
      <c r="I22" s="29">
        <v>8.11</v>
      </c>
      <c r="J22" s="12" t="s">
        <v>530</v>
      </c>
    </row>
    <row r="23" spans="2:10" x14ac:dyDescent="0.25">
      <c r="B23" s="11" t="s">
        <v>2774</v>
      </c>
      <c r="C23" s="53" t="s">
        <v>579</v>
      </c>
      <c r="D23" s="50" t="s">
        <v>2775</v>
      </c>
      <c r="E23" s="9" t="s">
        <v>547</v>
      </c>
      <c r="F23" s="9" t="s">
        <v>48</v>
      </c>
      <c r="G23" s="24">
        <v>150</v>
      </c>
      <c r="H23" s="29">
        <v>1518.79</v>
      </c>
      <c r="I23" s="29">
        <v>8.09</v>
      </c>
      <c r="J23" s="12" t="s">
        <v>530</v>
      </c>
    </row>
    <row r="24" spans="2:10" x14ac:dyDescent="0.25">
      <c r="B24" s="11" t="s">
        <v>2805</v>
      </c>
      <c r="C24" s="53" t="s">
        <v>612</v>
      </c>
      <c r="D24" s="50" t="s">
        <v>2806</v>
      </c>
      <c r="E24" s="9" t="s">
        <v>562</v>
      </c>
      <c r="F24" s="9" t="s">
        <v>48</v>
      </c>
      <c r="G24" s="24">
        <v>160</v>
      </c>
      <c r="H24" s="29">
        <v>1315.42</v>
      </c>
      <c r="I24" s="29">
        <v>7.01</v>
      </c>
      <c r="J24" s="12" t="s">
        <v>530</v>
      </c>
    </row>
    <row r="25" spans="2:10" x14ac:dyDescent="0.25">
      <c r="B25" s="11" t="s">
        <v>2809</v>
      </c>
      <c r="C25" s="53" t="s">
        <v>1032</v>
      </c>
      <c r="D25" s="50" t="s">
        <v>2810</v>
      </c>
      <c r="E25" s="9" t="s">
        <v>1583</v>
      </c>
      <c r="F25" s="9" t="s">
        <v>48</v>
      </c>
      <c r="G25" s="24">
        <v>24</v>
      </c>
      <c r="H25" s="29">
        <v>598.77</v>
      </c>
      <c r="I25" s="29">
        <v>3.19</v>
      </c>
      <c r="J25" s="12" t="s">
        <v>530</v>
      </c>
    </row>
    <row r="26" spans="2:10" x14ac:dyDescent="0.25">
      <c r="B26" s="11" t="s">
        <v>2788</v>
      </c>
      <c r="C26" s="53" t="s">
        <v>1705</v>
      </c>
      <c r="D26" s="50" t="s">
        <v>2789</v>
      </c>
      <c r="E26" s="9" t="s">
        <v>547</v>
      </c>
      <c r="F26" s="9" t="s">
        <v>48</v>
      </c>
      <c r="G26" s="24">
        <v>50</v>
      </c>
      <c r="H26" s="29">
        <v>519.07000000000005</v>
      </c>
      <c r="I26" s="29">
        <v>2.77</v>
      </c>
      <c r="J26" s="12" t="s">
        <v>530</v>
      </c>
    </row>
    <row r="27" spans="2:10" x14ac:dyDescent="0.25">
      <c r="B27" s="11" t="s">
        <v>2028</v>
      </c>
      <c r="C27" s="53" t="s">
        <v>553</v>
      </c>
      <c r="D27" s="50" t="s">
        <v>2029</v>
      </c>
      <c r="E27" s="9" t="s">
        <v>547</v>
      </c>
      <c r="F27" s="9" t="s">
        <v>48</v>
      </c>
      <c r="G27" s="24">
        <v>50</v>
      </c>
      <c r="H27" s="29">
        <v>511.24</v>
      </c>
      <c r="I27" s="29">
        <v>2.72</v>
      </c>
      <c r="J27" s="12"/>
    </row>
    <row r="28" spans="2:10" x14ac:dyDescent="0.25">
      <c r="B28" s="11" t="s">
        <v>2714</v>
      </c>
      <c r="C28" s="53" t="s">
        <v>754</v>
      </c>
      <c r="D28" s="50" t="s">
        <v>2715</v>
      </c>
      <c r="E28" s="9" t="s">
        <v>547</v>
      </c>
      <c r="F28" s="9" t="s">
        <v>48</v>
      </c>
      <c r="G28" s="24">
        <v>50</v>
      </c>
      <c r="H28" s="29">
        <v>506.24</v>
      </c>
      <c r="I28" s="29">
        <v>2.7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13308.35</v>
      </c>
      <c r="I29" s="30">
        <v>70.900000000000006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1:10" x14ac:dyDescent="0.25">
      <c r="B38" s="11" t="s">
        <v>2722</v>
      </c>
      <c r="C38" s="53" t="s">
        <v>2723</v>
      </c>
      <c r="D38" s="50" t="s">
        <v>2724</v>
      </c>
      <c r="E38" s="9" t="s">
        <v>720</v>
      </c>
      <c r="F38" s="9"/>
      <c r="G38" s="24">
        <v>2300000</v>
      </c>
      <c r="H38" s="29">
        <v>2364.17</v>
      </c>
      <c r="I38" s="29">
        <v>12.59</v>
      </c>
      <c r="J38" s="12"/>
    </row>
    <row r="39" spans="1:10" x14ac:dyDescent="0.25">
      <c r="C39" s="56" t="s">
        <v>161</v>
      </c>
      <c r="D39" s="50"/>
      <c r="E39" s="9"/>
      <c r="F39" s="9"/>
      <c r="G39" s="24"/>
      <c r="H39" s="30">
        <v>2364.17</v>
      </c>
      <c r="I39" s="30">
        <v>12.59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A41" s="15"/>
      <c r="B41" s="33"/>
      <c r="C41" s="54" t="s">
        <v>11</v>
      </c>
      <c r="D41" s="50"/>
      <c r="E41" s="9"/>
      <c r="F41" s="9"/>
      <c r="G41" s="24"/>
      <c r="H41" s="29"/>
      <c r="I41" s="29"/>
      <c r="J41" s="12"/>
    </row>
    <row r="42" spans="1:10" x14ac:dyDescent="0.25">
      <c r="A42" s="33"/>
      <c r="B42" s="33"/>
      <c r="C42" s="54" t="s">
        <v>13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A43" s="33"/>
      <c r="B43" s="33"/>
      <c r="C43" s="54"/>
      <c r="D43" s="50"/>
      <c r="E43" s="9"/>
      <c r="F43" s="9"/>
      <c r="G43" s="24"/>
      <c r="H43" s="29"/>
      <c r="I43" s="29"/>
      <c r="J43" s="12"/>
    </row>
    <row r="44" spans="1:10" x14ac:dyDescent="0.25">
      <c r="C44" s="55" t="s">
        <v>14</v>
      </c>
      <c r="D44" s="50"/>
      <c r="E44" s="9"/>
      <c r="F44" s="9"/>
      <c r="G44" s="24"/>
      <c r="H44" s="29"/>
      <c r="I44" s="29"/>
      <c r="J44" s="12"/>
    </row>
    <row r="45" spans="1:10" x14ac:dyDescent="0.25">
      <c r="B45" s="11" t="s">
        <v>2669</v>
      </c>
      <c r="C45" s="53" t="s">
        <v>63</v>
      </c>
      <c r="D45" s="50" t="s">
        <v>2670</v>
      </c>
      <c r="E45" s="9" t="s">
        <v>1007</v>
      </c>
      <c r="F45" s="9" t="s">
        <v>40</v>
      </c>
      <c r="G45" s="24">
        <v>1100</v>
      </c>
      <c r="H45" s="29">
        <v>1059.0899999999999</v>
      </c>
      <c r="I45" s="29">
        <v>5.64</v>
      </c>
      <c r="J45" s="12" t="s">
        <v>530</v>
      </c>
    </row>
    <row r="46" spans="1:10" x14ac:dyDescent="0.25">
      <c r="B46" s="11" t="s">
        <v>2511</v>
      </c>
      <c r="C46" s="53" t="s">
        <v>2270</v>
      </c>
      <c r="D46" s="50" t="s">
        <v>2512</v>
      </c>
      <c r="E46" s="9" t="s">
        <v>1010</v>
      </c>
      <c r="F46" s="9" t="s">
        <v>40</v>
      </c>
      <c r="G46" s="24">
        <v>500</v>
      </c>
      <c r="H46" s="29">
        <v>492.13</v>
      </c>
      <c r="I46" s="29">
        <v>2.62</v>
      </c>
      <c r="J46" s="12" t="s">
        <v>530</v>
      </c>
    </row>
    <row r="47" spans="1:10" x14ac:dyDescent="0.25">
      <c r="B47" s="11" t="s">
        <v>1407</v>
      </c>
      <c r="C47" s="53" t="s">
        <v>53</v>
      </c>
      <c r="D47" s="50" t="s">
        <v>1408</v>
      </c>
      <c r="E47" s="9" t="s">
        <v>1007</v>
      </c>
      <c r="F47" s="9" t="s">
        <v>40</v>
      </c>
      <c r="G47" s="24">
        <v>200</v>
      </c>
      <c r="H47" s="29">
        <v>194.77</v>
      </c>
      <c r="I47" s="29">
        <v>1.04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1745.99</v>
      </c>
      <c r="I48" s="30">
        <v>9.3000000000000007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594.77</v>
      </c>
      <c r="I64" s="29">
        <v>3.17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594.77</v>
      </c>
      <c r="I65" s="30">
        <v>3.17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758.89</v>
      </c>
      <c r="I69" s="29">
        <v>4.04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758.89</v>
      </c>
      <c r="I70" s="30">
        <v>4.04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18772.169999999998</v>
      </c>
      <c r="I72" s="31">
        <f>SUMIFS(I:I,C:C,"Total")</f>
        <v>100.00000000000001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3"/>
  <dimension ref="A1:J107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2820</v>
      </c>
      <c r="J2" s="34" t="s">
        <v>3592</v>
      </c>
    </row>
    <row r="3" spans="1:10" ht="16.5" x14ac:dyDescent="0.3">
      <c r="C3" s="1" t="s">
        <v>26</v>
      </c>
      <c r="D3" s="26" t="s">
        <v>2821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165600</v>
      </c>
      <c r="H10" s="29">
        <v>2111.3200000000002</v>
      </c>
      <c r="I10" s="29">
        <v>8.93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322000</v>
      </c>
      <c r="H11" s="29">
        <v>1650.57</v>
      </c>
      <c r="I11" s="29">
        <v>6.98</v>
      </c>
      <c r="J11" s="12"/>
    </row>
    <row r="12" spans="1:10" x14ac:dyDescent="0.25">
      <c r="B12" s="11" t="s">
        <v>52</v>
      </c>
      <c r="C12" s="53" t="s">
        <v>53</v>
      </c>
      <c r="D12" s="50" t="s">
        <v>54</v>
      </c>
      <c r="E12" s="9"/>
      <c r="F12" s="9" t="s">
        <v>40</v>
      </c>
      <c r="G12" s="24">
        <v>74000</v>
      </c>
      <c r="H12" s="29">
        <v>1195.25</v>
      </c>
      <c r="I12" s="29">
        <v>5.0599999999999996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150000</v>
      </c>
      <c r="H13" s="29">
        <v>1108.58</v>
      </c>
      <c r="I13" s="29">
        <v>4.6900000000000004</v>
      </c>
      <c r="J13" s="12"/>
    </row>
    <row r="14" spans="1:10" x14ac:dyDescent="0.25">
      <c r="B14" s="11" t="s">
        <v>69</v>
      </c>
      <c r="C14" s="53" t="s">
        <v>70</v>
      </c>
      <c r="D14" s="50" t="s">
        <v>71</v>
      </c>
      <c r="E14" s="9"/>
      <c r="F14" s="9" t="s">
        <v>40</v>
      </c>
      <c r="G14" s="24">
        <v>311000</v>
      </c>
      <c r="H14" s="29">
        <v>1063.1500000000001</v>
      </c>
      <c r="I14" s="29">
        <v>4.5</v>
      </c>
      <c r="J14" s="12"/>
    </row>
    <row r="15" spans="1:10" x14ac:dyDescent="0.25">
      <c r="B15" s="11" t="s">
        <v>65</v>
      </c>
      <c r="C15" s="53" t="s">
        <v>66</v>
      </c>
      <c r="D15" s="50" t="s">
        <v>67</v>
      </c>
      <c r="E15" s="9"/>
      <c r="F15" s="9" t="s">
        <v>68</v>
      </c>
      <c r="G15" s="24">
        <v>73500</v>
      </c>
      <c r="H15" s="29">
        <v>977.95</v>
      </c>
      <c r="I15" s="29">
        <v>4.1399999999999997</v>
      </c>
      <c r="J15" s="12"/>
    </row>
    <row r="16" spans="1:10" x14ac:dyDescent="0.25">
      <c r="B16" s="11" t="s">
        <v>409</v>
      </c>
      <c r="C16" s="53" t="s">
        <v>410</v>
      </c>
      <c r="D16" s="50" t="s">
        <v>411</v>
      </c>
      <c r="E16" s="9"/>
      <c r="F16" s="9" t="s">
        <v>100</v>
      </c>
      <c r="G16" s="24">
        <v>12100</v>
      </c>
      <c r="H16" s="29">
        <v>876.75</v>
      </c>
      <c r="I16" s="29">
        <v>3.71</v>
      </c>
      <c r="J16" s="12"/>
    </row>
    <row r="17" spans="2:10" x14ac:dyDescent="0.25">
      <c r="B17" s="11" t="s">
        <v>82</v>
      </c>
      <c r="C17" s="53" t="s">
        <v>83</v>
      </c>
      <c r="D17" s="50" t="s">
        <v>84</v>
      </c>
      <c r="E17" s="9"/>
      <c r="F17" s="9" t="s">
        <v>85</v>
      </c>
      <c r="G17" s="24">
        <v>175000</v>
      </c>
      <c r="H17" s="29">
        <v>774.29</v>
      </c>
      <c r="I17" s="29">
        <v>3.28</v>
      </c>
      <c r="J17" s="12"/>
    </row>
    <row r="18" spans="2:10" x14ac:dyDescent="0.25">
      <c r="B18" s="11" t="s">
        <v>415</v>
      </c>
      <c r="C18" s="53" t="s">
        <v>416</v>
      </c>
      <c r="D18" s="50" t="s">
        <v>417</v>
      </c>
      <c r="E18" s="9"/>
      <c r="F18" s="9" t="s">
        <v>153</v>
      </c>
      <c r="G18" s="24">
        <v>32000</v>
      </c>
      <c r="H18" s="29">
        <v>571.58000000000004</v>
      </c>
      <c r="I18" s="29">
        <v>2.42</v>
      </c>
      <c r="J18" s="12"/>
    </row>
    <row r="19" spans="2:10" x14ac:dyDescent="0.25">
      <c r="B19" s="11" t="s">
        <v>859</v>
      </c>
      <c r="C19" s="53" t="s">
        <v>860</v>
      </c>
      <c r="D19" s="50" t="s">
        <v>861</v>
      </c>
      <c r="E19" s="9"/>
      <c r="F19" s="9" t="s">
        <v>117</v>
      </c>
      <c r="G19" s="24">
        <v>165000</v>
      </c>
      <c r="H19" s="29">
        <v>541.61</v>
      </c>
      <c r="I19" s="29">
        <v>2.29</v>
      </c>
      <c r="J19" s="12"/>
    </row>
    <row r="20" spans="2:10" x14ac:dyDescent="0.25">
      <c r="B20" s="11" t="s">
        <v>790</v>
      </c>
      <c r="C20" s="53" t="s">
        <v>791</v>
      </c>
      <c r="D20" s="50" t="s">
        <v>792</v>
      </c>
      <c r="E20" s="9"/>
      <c r="F20" s="9" t="s">
        <v>58</v>
      </c>
      <c r="G20" s="24">
        <v>510000</v>
      </c>
      <c r="H20" s="29">
        <v>540.35</v>
      </c>
      <c r="I20" s="29">
        <v>2.29</v>
      </c>
      <c r="J20" s="12"/>
    </row>
    <row r="21" spans="2:10" x14ac:dyDescent="0.25">
      <c r="B21" s="11" t="s">
        <v>204</v>
      </c>
      <c r="C21" s="53" t="s">
        <v>205</v>
      </c>
      <c r="D21" s="50" t="s">
        <v>206</v>
      </c>
      <c r="E21" s="9"/>
      <c r="F21" s="9" t="s">
        <v>187</v>
      </c>
      <c r="G21" s="24">
        <v>840000</v>
      </c>
      <c r="H21" s="29">
        <v>529.62</v>
      </c>
      <c r="I21" s="29">
        <v>2.2400000000000002</v>
      </c>
      <c r="J21" s="12"/>
    </row>
    <row r="22" spans="2:10" x14ac:dyDescent="0.25">
      <c r="B22" s="11" t="s">
        <v>499</v>
      </c>
      <c r="C22" s="53" t="s">
        <v>500</v>
      </c>
      <c r="D22" s="50" t="s">
        <v>501</v>
      </c>
      <c r="E22" s="9"/>
      <c r="F22" s="9" t="s">
        <v>113</v>
      </c>
      <c r="G22" s="24">
        <v>162000</v>
      </c>
      <c r="H22" s="29">
        <v>520.91</v>
      </c>
      <c r="I22" s="29">
        <v>2.2000000000000002</v>
      </c>
      <c r="J22" s="12"/>
    </row>
    <row r="23" spans="2:10" x14ac:dyDescent="0.25">
      <c r="B23" s="11" t="s">
        <v>195</v>
      </c>
      <c r="C23" s="53" t="s">
        <v>196</v>
      </c>
      <c r="D23" s="50" t="s">
        <v>197</v>
      </c>
      <c r="E23" s="9"/>
      <c r="F23" s="9" t="s">
        <v>96</v>
      </c>
      <c r="G23" s="24">
        <v>45000</v>
      </c>
      <c r="H23" s="29">
        <v>520.70000000000005</v>
      </c>
      <c r="I23" s="29">
        <v>2.2000000000000002</v>
      </c>
      <c r="J23" s="12"/>
    </row>
    <row r="24" spans="2:10" x14ac:dyDescent="0.25">
      <c r="B24" s="11" t="s">
        <v>760</v>
      </c>
      <c r="C24" s="53" t="s">
        <v>761</v>
      </c>
      <c r="D24" s="50" t="s">
        <v>762</v>
      </c>
      <c r="E24" s="9"/>
      <c r="F24" s="9" t="s">
        <v>81</v>
      </c>
      <c r="G24" s="24">
        <v>14000</v>
      </c>
      <c r="H24" s="29">
        <v>509.47</v>
      </c>
      <c r="I24" s="29">
        <v>2.16</v>
      </c>
      <c r="J24" s="12"/>
    </row>
    <row r="25" spans="2:10" x14ac:dyDescent="0.25">
      <c r="B25" s="11" t="s">
        <v>221</v>
      </c>
      <c r="C25" s="53" t="s">
        <v>222</v>
      </c>
      <c r="D25" s="50" t="s">
        <v>223</v>
      </c>
      <c r="E25" s="9"/>
      <c r="F25" s="9" t="s">
        <v>160</v>
      </c>
      <c r="G25" s="24">
        <v>235000</v>
      </c>
      <c r="H25" s="29">
        <v>505.84</v>
      </c>
      <c r="I25" s="29">
        <v>2.14</v>
      </c>
      <c r="J25" s="12"/>
    </row>
    <row r="26" spans="2:10" x14ac:dyDescent="0.25">
      <c r="B26" s="11" t="s">
        <v>944</v>
      </c>
      <c r="C26" s="53" t="s">
        <v>945</v>
      </c>
      <c r="D26" s="50" t="s">
        <v>946</v>
      </c>
      <c r="E26" s="9"/>
      <c r="F26" s="9" t="s">
        <v>140</v>
      </c>
      <c r="G26" s="24">
        <v>82000</v>
      </c>
      <c r="H26" s="29">
        <v>500.04</v>
      </c>
      <c r="I26" s="29">
        <v>2.12</v>
      </c>
      <c r="J26" s="12"/>
    </row>
    <row r="27" spans="2:10" x14ac:dyDescent="0.25">
      <c r="B27" s="11" t="s">
        <v>201</v>
      </c>
      <c r="C27" s="53" t="s">
        <v>202</v>
      </c>
      <c r="D27" s="50" t="s">
        <v>203</v>
      </c>
      <c r="E27" s="9"/>
      <c r="F27" s="9" t="s">
        <v>92</v>
      </c>
      <c r="G27" s="24">
        <v>35000</v>
      </c>
      <c r="H27" s="29">
        <v>458.27</v>
      </c>
      <c r="I27" s="29">
        <v>1.94</v>
      </c>
      <c r="J27" s="12"/>
    </row>
    <row r="28" spans="2:10" x14ac:dyDescent="0.25">
      <c r="B28" s="11" t="s">
        <v>214</v>
      </c>
      <c r="C28" s="53" t="s">
        <v>215</v>
      </c>
      <c r="D28" s="50" t="s">
        <v>216</v>
      </c>
      <c r="E28" s="9"/>
      <c r="F28" s="9" t="s">
        <v>217</v>
      </c>
      <c r="G28" s="24">
        <v>220000</v>
      </c>
      <c r="H28" s="29">
        <v>425.26</v>
      </c>
      <c r="I28" s="29">
        <v>1.8</v>
      </c>
      <c r="J28" s="12"/>
    </row>
    <row r="29" spans="2:10" x14ac:dyDescent="0.25">
      <c r="B29" s="11" t="s">
        <v>104</v>
      </c>
      <c r="C29" s="53" t="s">
        <v>105</v>
      </c>
      <c r="D29" s="50" t="s">
        <v>106</v>
      </c>
      <c r="E29" s="9"/>
      <c r="F29" s="9" t="s">
        <v>100</v>
      </c>
      <c r="G29" s="24">
        <v>1750</v>
      </c>
      <c r="H29" s="29">
        <v>400.42</v>
      </c>
      <c r="I29" s="29">
        <v>1.69</v>
      </c>
      <c r="J29" s="12"/>
    </row>
    <row r="30" spans="2:10" x14ac:dyDescent="0.25">
      <c r="B30" s="11" t="s">
        <v>508</v>
      </c>
      <c r="C30" s="53" t="s">
        <v>509</v>
      </c>
      <c r="D30" s="50" t="s">
        <v>510</v>
      </c>
      <c r="E30" s="9"/>
      <c r="F30" s="9" t="s">
        <v>96</v>
      </c>
      <c r="G30" s="24">
        <v>409103</v>
      </c>
      <c r="H30" s="29">
        <v>376.78</v>
      </c>
      <c r="I30" s="29">
        <v>1.59</v>
      </c>
      <c r="J30" s="12"/>
    </row>
    <row r="31" spans="2:10" x14ac:dyDescent="0.25">
      <c r="B31" s="11" t="s">
        <v>107</v>
      </c>
      <c r="C31" s="53" t="s">
        <v>108</v>
      </c>
      <c r="D31" s="50" t="s">
        <v>109</v>
      </c>
      <c r="E31" s="9"/>
      <c r="F31" s="9" t="s">
        <v>81</v>
      </c>
      <c r="G31" s="24">
        <v>22300</v>
      </c>
      <c r="H31" s="29">
        <v>328.75</v>
      </c>
      <c r="I31" s="29">
        <v>1.39</v>
      </c>
      <c r="J31" s="12"/>
    </row>
    <row r="32" spans="2:10" x14ac:dyDescent="0.25">
      <c r="B32" s="11" t="s">
        <v>121</v>
      </c>
      <c r="C32" s="53" t="s">
        <v>122</v>
      </c>
      <c r="D32" s="50" t="s">
        <v>123</v>
      </c>
      <c r="E32" s="9"/>
      <c r="F32" s="9" t="s">
        <v>96</v>
      </c>
      <c r="G32" s="24">
        <v>1550</v>
      </c>
      <c r="H32" s="29">
        <v>325.45</v>
      </c>
      <c r="I32" s="29">
        <v>1.38</v>
      </c>
      <c r="J32" s="12"/>
    </row>
    <row r="33" spans="2:10" x14ac:dyDescent="0.25">
      <c r="B33" s="11" t="s">
        <v>1789</v>
      </c>
      <c r="C33" s="53" t="s">
        <v>1790</v>
      </c>
      <c r="D33" s="50" t="s">
        <v>1791</v>
      </c>
      <c r="E33" s="9"/>
      <c r="F33" s="9" t="s">
        <v>255</v>
      </c>
      <c r="G33" s="24">
        <v>515000</v>
      </c>
      <c r="H33" s="29">
        <v>304.11</v>
      </c>
      <c r="I33" s="29">
        <v>1.29</v>
      </c>
      <c r="J33" s="12"/>
    </row>
    <row r="34" spans="2:10" x14ac:dyDescent="0.25">
      <c r="B34" s="11" t="s">
        <v>1993</v>
      </c>
      <c r="C34" s="53" t="s">
        <v>1994</v>
      </c>
      <c r="D34" s="50" t="s">
        <v>1995</v>
      </c>
      <c r="E34" s="9"/>
      <c r="F34" s="9" t="s">
        <v>259</v>
      </c>
      <c r="G34" s="24">
        <v>290500</v>
      </c>
      <c r="H34" s="29">
        <v>295</v>
      </c>
      <c r="I34" s="29">
        <v>1.25</v>
      </c>
      <c r="J34" s="12"/>
    </row>
    <row r="35" spans="2:10" x14ac:dyDescent="0.25">
      <c r="B35" s="11" t="s">
        <v>240</v>
      </c>
      <c r="C35" s="53" t="s">
        <v>241</v>
      </c>
      <c r="D35" s="50" t="s">
        <v>242</v>
      </c>
      <c r="E35" s="9"/>
      <c r="F35" s="9" t="s">
        <v>153</v>
      </c>
      <c r="G35" s="24">
        <v>15300</v>
      </c>
      <c r="H35" s="29">
        <v>290.49</v>
      </c>
      <c r="I35" s="29">
        <v>1.23</v>
      </c>
      <c r="J35" s="12"/>
    </row>
    <row r="36" spans="2:10" x14ac:dyDescent="0.25">
      <c r="B36" s="11" t="s">
        <v>243</v>
      </c>
      <c r="C36" s="53" t="s">
        <v>244</v>
      </c>
      <c r="D36" s="50" t="s">
        <v>245</v>
      </c>
      <c r="E36" s="9"/>
      <c r="F36" s="9" t="s">
        <v>217</v>
      </c>
      <c r="G36" s="24">
        <v>393000</v>
      </c>
      <c r="H36" s="29">
        <v>288.07</v>
      </c>
      <c r="I36" s="29">
        <v>1.22</v>
      </c>
      <c r="J36" s="12"/>
    </row>
    <row r="37" spans="2:10" x14ac:dyDescent="0.25">
      <c r="B37" s="11" t="s">
        <v>1739</v>
      </c>
      <c r="C37" s="53" t="s">
        <v>589</v>
      </c>
      <c r="D37" s="50" t="s">
        <v>1740</v>
      </c>
      <c r="E37" s="9"/>
      <c r="F37" s="9" t="s">
        <v>48</v>
      </c>
      <c r="G37" s="24">
        <v>92000</v>
      </c>
      <c r="H37" s="29">
        <v>287.18</v>
      </c>
      <c r="I37" s="29">
        <v>1.22</v>
      </c>
      <c r="J37" s="12"/>
    </row>
    <row r="38" spans="2:10" x14ac:dyDescent="0.25">
      <c r="B38" s="11" t="s">
        <v>1750</v>
      </c>
      <c r="C38" s="53" t="s">
        <v>1337</v>
      </c>
      <c r="D38" s="50" t="s">
        <v>1751</v>
      </c>
      <c r="E38" s="9"/>
      <c r="F38" s="9" t="s">
        <v>48</v>
      </c>
      <c r="G38" s="24">
        <v>80000</v>
      </c>
      <c r="H38" s="29">
        <v>281.48</v>
      </c>
      <c r="I38" s="29">
        <v>1.19</v>
      </c>
      <c r="J38" s="12"/>
    </row>
    <row r="39" spans="2:10" x14ac:dyDescent="0.25">
      <c r="B39" s="11" t="s">
        <v>825</v>
      </c>
      <c r="C39" s="53" t="s">
        <v>826</v>
      </c>
      <c r="D39" s="50" t="s">
        <v>827</v>
      </c>
      <c r="E39" s="9"/>
      <c r="F39" s="9" t="s">
        <v>153</v>
      </c>
      <c r="G39" s="24">
        <v>50000</v>
      </c>
      <c r="H39" s="29">
        <v>275.95</v>
      </c>
      <c r="I39" s="29">
        <v>1.17</v>
      </c>
      <c r="J39" s="12"/>
    </row>
    <row r="40" spans="2:10" x14ac:dyDescent="0.25">
      <c r="B40" s="11" t="s">
        <v>502</v>
      </c>
      <c r="C40" s="53" t="s">
        <v>503</v>
      </c>
      <c r="D40" s="50" t="s">
        <v>504</v>
      </c>
      <c r="E40" s="9"/>
      <c r="F40" s="9" t="s">
        <v>187</v>
      </c>
      <c r="G40" s="24">
        <v>75000</v>
      </c>
      <c r="H40" s="29">
        <v>266.20999999999998</v>
      </c>
      <c r="I40" s="29">
        <v>1.1299999999999999</v>
      </c>
      <c r="J40" s="12"/>
    </row>
    <row r="41" spans="2:10" x14ac:dyDescent="0.25">
      <c r="B41" s="11" t="s">
        <v>2325</v>
      </c>
      <c r="C41" s="53" t="s">
        <v>2326</v>
      </c>
      <c r="D41" s="50" t="s">
        <v>2327</v>
      </c>
      <c r="E41" s="9"/>
      <c r="F41" s="9" t="s">
        <v>800</v>
      </c>
      <c r="G41" s="24">
        <v>110000</v>
      </c>
      <c r="H41" s="29">
        <v>264.99</v>
      </c>
      <c r="I41" s="29">
        <v>1.1200000000000001</v>
      </c>
      <c r="J41" s="12"/>
    </row>
    <row r="42" spans="2:10" x14ac:dyDescent="0.25">
      <c r="B42" s="11" t="s">
        <v>188</v>
      </c>
      <c r="C42" s="53" t="s">
        <v>189</v>
      </c>
      <c r="D42" s="50" t="s">
        <v>190</v>
      </c>
      <c r="E42" s="9"/>
      <c r="F42" s="9" t="s">
        <v>40</v>
      </c>
      <c r="G42" s="24">
        <v>32000</v>
      </c>
      <c r="H42" s="29">
        <v>263.60000000000002</v>
      </c>
      <c r="I42" s="29">
        <v>1.1200000000000001</v>
      </c>
      <c r="J42" s="12"/>
    </row>
    <row r="43" spans="2:10" x14ac:dyDescent="0.25">
      <c r="B43" s="11" t="s">
        <v>184</v>
      </c>
      <c r="C43" s="53" t="s">
        <v>185</v>
      </c>
      <c r="D43" s="50" t="s">
        <v>186</v>
      </c>
      <c r="E43" s="9"/>
      <c r="F43" s="9" t="s">
        <v>187</v>
      </c>
      <c r="G43" s="24">
        <v>175000</v>
      </c>
      <c r="H43" s="29">
        <v>261.45</v>
      </c>
      <c r="I43" s="29">
        <v>1.1100000000000001</v>
      </c>
      <c r="J43" s="12"/>
    </row>
    <row r="44" spans="2:10" x14ac:dyDescent="0.25">
      <c r="B44" s="11" t="s">
        <v>322</v>
      </c>
      <c r="C44" s="53" t="s">
        <v>323</v>
      </c>
      <c r="D44" s="50" t="s">
        <v>324</v>
      </c>
      <c r="E44" s="9"/>
      <c r="F44" s="9" t="s">
        <v>217</v>
      </c>
      <c r="G44" s="24">
        <v>88000</v>
      </c>
      <c r="H44" s="29">
        <v>246.49</v>
      </c>
      <c r="I44" s="29">
        <v>1.04</v>
      </c>
      <c r="J44" s="12"/>
    </row>
    <row r="45" spans="2:10" x14ac:dyDescent="0.25">
      <c r="B45" s="11" t="s">
        <v>114</v>
      </c>
      <c r="C45" s="53" t="s">
        <v>115</v>
      </c>
      <c r="D45" s="50" t="s">
        <v>116</v>
      </c>
      <c r="E45" s="9"/>
      <c r="F45" s="9" t="s">
        <v>117</v>
      </c>
      <c r="G45" s="24">
        <v>45000</v>
      </c>
      <c r="H45" s="29">
        <v>244.01</v>
      </c>
      <c r="I45" s="29">
        <v>1.03</v>
      </c>
      <c r="J45" s="12"/>
    </row>
    <row r="46" spans="2:10" x14ac:dyDescent="0.25">
      <c r="B46" s="11" t="s">
        <v>150</v>
      </c>
      <c r="C46" s="53" t="s">
        <v>151</v>
      </c>
      <c r="D46" s="50" t="s">
        <v>152</v>
      </c>
      <c r="E46" s="9"/>
      <c r="F46" s="9" t="s">
        <v>153</v>
      </c>
      <c r="G46" s="24">
        <v>12000</v>
      </c>
      <c r="H46" s="29">
        <v>243.49</v>
      </c>
      <c r="I46" s="29">
        <v>1.03</v>
      </c>
      <c r="J46" s="12"/>
    </row>
    <row r="47" spans="2:10" x14ac:dyDescent="0.25">
      <c r="B47" s="11" t="s">
        <v>871</v>
      </c>
      <c r="C47" s="53" t="s">
        <v>872</v>
      </c>
      <c r="D47" s="50" t="s">
        <v>873</v>
      </c>
      <c r="E47" s="9"/>
      <c r="F47" s="9" t="s">
        <v>255</v>
      </c>
      <c r="G47" s="24">
        <v>64000</v>
      </c>
      <c r="H47" s="29">
        <v>237.41</v>
      </c>
      <c r="I47" s="29">
        <v>1</v>
      </c>
      <c r="J47" s="12"/>
    </row>
    <row r="48" spans="2:10" x14ac:dyDescent="0.25">
      <c r="B48" s="11" t="s">
        <v>1533</v>
      </c>
      <c r="C48" s="53" t="s">
        <v>1534</v>
      </c>
      <c r="D48" s="50" t="s">
        <v>1535</v>
      </c>
      <c r="E48" s="9"/>
      <c r="F48" s="9" t="s">
        <v>255</v>
      </c>
      <c r="G48" s="24">
        <v>13000</v>
      </c>
      <c r="H48" s="29">
        <v>237</v>
      </c>
      <c r="I48" s="29">
        <v>1</v>
      </c>
      <c r="J48" s="12"/>
    </row>
    <row r="49" spans="2:10" x14ac:dyDescent="0.25">
      <c r="B49" s="11" t="s">
        <v>231</v>
      </c>
      <c r="C49" s="53" t="s">
        <v>232</v>
      </c>
      <c r="D49" s="50" t="s">
        <v>233</v>
      </c>
      <c r="E49" s="9"/>
      <c r="F49" s="9" t="s">
        <v>227</v>
      </c>
      <c r="G49" s="24">
        <v>16000</v>
      </c>
      <c r="H49" s="29">
        <v>231.65</v>
      </c>
      <c r="I49" s="29">
        <v>0.98</v>
      </c>
      <c r="J49" s="12"/>
    </row>
    <row r="50" spans="2:10" x14ac:dyDescent="0.25">
      <c r="B50" s="11" t="s">
        <v>1817</v>
      </c>
      <c r="C50" s="53" t="s">
        <v>1818</v>
      </c>
      <c r="D50" s="50" t="s">
        <v>1819</v>
      </c>
      <c r="E50" s="9"/>
      <c r="F50" s="9" t="s">
        <v>113</v>
      </c>
      <c r="G50" s="24">
        <v>200000</v>
      </c>
      <c r="H50" s="29">
        <v>210.8</v>
      </c>
      <c r="I50" s="29">
        <v>0.89</v>
      </c>
      <c r="J50" s="12"/>
    </row>
    <row r="51" spans="2:10" x14ac:dyDescent="0.25">
      <c r="B51" s="11" t="s">
        <v>218</v>
      </c>
      <c r="C51" s="53" t="s">
        <v>219</v>
      </c>
      <c r="D51" s="50" t="s">
        <v>220</v>
      </c>
      <c r="E51" s="9"/>
      <c r="F51" s="9" t="s">
        <v>96</v>
      </c>
      <c r="G51" s="24">
        <v>305000</v>
      </c>
      <c r="H51" s="29">
        <v>208.32</v>
      </c>
      <c r="I51" s="29">
        <v>0.88</v>
      </c>
      <c r="J51" s="12"/>
    </row>
    <row r="52" spans="2:10" x14ac:dyDescent="0.25">
      <c r="B52" s="11" t="s">
        <v>347</v>
      </c>
      <c r="C52" s="53" t="s">
        <v>348</v>
      </c>
      <c r="D52" s="50" t="s">
        <v>349</v>
      </c>
      <c r="E52" s="9"/>
      <c r="F52" s="9" t="s">
        <v>227</v>
      </c>
      <c r="G52" s="24">
        <v>125000</v>
      </c>
      <c r="H52" s="29">
        <v>199.38</v>
      </c>
      <c r="I52" s="29">
        <v>0.84</v>
      </c>
      <c r="J52" s="12"/>
    </row>
    <row r="53" spans="2:10" x14ac:dyDescent="0.25">
      <c r="B53" s="11" t="s">
        <v>2350</v>
      </c>
      <c r="C53" s="53" t="s">
        <v>2351</v>
      </c>
      <c r="D53" s="50" t="s">
        <v>2352</v>
      </c>
      <c r="E53" s="9"/>
      <c r="F53" s="9" t="s">
        <v>255</v>
      </c>
      <c r="G53" s="24">
        <v>41500</v>
      </c>
      <c r="H53" s="29">
        <v>185.71</v>
      </c>
      <c r="I53" s="29">
        <v>0.79</v>
      </c>
      <c r="J53" s="12"/>
    </row>
    <row r="54" spans="2:10" x14ac:dyDescent="0.25">
      <c r="B54" s="11" t="s">
        <v>1820</v>
      </c>
      <c r="C54" s="53" t="s">
        <v>1078</v>
      </c>
      <c r="D54" s="50" t="s">
        <v>1821</v>
      </c>
      <c r="E54" s="9"/>
      <c r="F54" s="9" t="s">
        <v>44</v>
      </c>
      <c r="G54" s="24">
        <v>144000</v>
      </c>
      <c r="H54" s="29">
        <v>181.01</v>
      </c>
      <c r="I54" s="29">
        <v>0.77</v>
      </c>
      <c r="J54" s="12"/>
    </row>
    <row r="55" spans="2:10" x14ac:dyDescent="0.25">
      <c r="C55" s="56" t="s">
        <v>161</v>
      </c>
      <c r="D55" s="50"/>
      <c r="E55" s="9"/>
      <c r="F55" s="9"/>
      <c r="G55" s="24"/>
      <c r="H55" s="30">
        <v>22316.71</v>
      </c>
      <c r="I55" s="30">
        <v>94.44</v>
      </c>
      <c r="J55" s="12"/>
    </row>
    <row r="56" spans="2:10" x14ac:dyDescent="0.25">
      <c r="C56" s="53"/>
      <c r="D56" s="50"/>
      <c r="E56" s="9"/>
      <c r="F56" s="9"/>
      <c r="G56" s="24"/>
      <c r="H56" s="29"/>
      <c r="I56" s="29"/>
      <c r="J56" s="12"/>
    </row>
    <row r="57" spans="2:10" x14ac:dyDescent="0.25">
      <c r="C57" s="56" t="s">
        <v>3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2:10" x14ac:dyDescent="0.25">
      <c r="C58" s="53"/>
      <c r="D58" s="50"/>
      <c r="E58" s="9"/>
      <c r="F58" s="9"/>
      <c r="G58" s="24"/>
      <c r="H58" s="29"/>
      <c r="I58" s="29"/>
      <c r="J58" s="12"/>
    </row>
    <row r="59" spans="2:10" x14ac:dyDescent="0.25">
      <c r="C59" s="56" t="s">
        <v>4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2:10" x14ac:dyDescent="0.25">
      <c r="C60" s="53"/>
      <c r="D60" s="50"/>
      <c r="E60" s="9"/>
      <c r="F60" s="9"/>
      <c r="G60" s="24"/>
      <c r="H60" s="29"/>
      <c r="I60" s="29"/>
      <c r="J60" s="12"/>
    </row>
    <row r="61" spans="2:10" x14ac:dyDescent="0.25">
      <c r="C61" s="56" t="s">
        <v>5</v>
      </c>
      <c r="D61" s="50"/>
      <c r="E61" s="9"/>
      <c r="F61" s="9"/>
      <c r="G61" s="24"/>
      <c r="H61" s="29"/>
      <c r="I61" s="29"/>
      <c r="J61" s="12"/>
    </row>
    <row r="62" spans="2:10" x14ac:dyDescent="0.25">
      <c r="C62" s="53"/>
      <c r="D62" s="50"/>
      <c r="E62" s="9"/>
      <c r="F62" s="9"/>
      <c r="G62" s="24"/>
      <c r="H62" s="29"/>
      <c r="I62" s="29"/>
      <c r="J62" s="12"/>
    </row>
    <row r="63" spans="2:10" x14ac:dyDescent="0.25">
      <c r="C63" s="56" t="s">
        <v>6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2:10" x14ac:dyDescent="0.25">
      <c r="C64" s="53"/>
      <c r="D64" s="50"/>
      <c r="E64" s="9"/>
      <c r="F64" s="9"/>
      <c r="G64" s="24"/>
      <c r="H64" s="29"/>
      <c r="I64" s="29"/>
      <c r="J64" s="12"/>
    </row>
    <row r="65" spans="3:10" x14ac:dyDescent="0.25">
      <c r="C65" s="56" t="s">
        <v>7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3:10" x14ac:dyDescent="0.25">
      <c r="C66" s="53"/>
      <c r="D66" s="50"/>
      <c r="E66" s="9"/>
      <c r="F66" s="9"/>
      <c r="G66" s="24"/>
      <c r="H66" s="29"/>
      <c r="I66" s="29"/>
      <c r="J66" s="12"/>
    </row>
    <row r="67" spans="3:10" x14ac:dyDescent="0.25">
      <c r="C67" s="56" t="s">
        <v>8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3:10" x14ac:dyDescent="0.25">
      <c r="C68" s="53"/>
      <c r="D68" s="50"/>
      <c r="E68" s="9"/>
      <c r="F68" s="9"/>
      <c r="G68" s="24"/>
      <c r="H68" s="29"/>
      <c r="I68" s="29"/>
      <c r="J68" s="12"/>
    </row>
    <row r="69" spans="3:10" x14ac:dyDescent="0.25">
      <c r="C69" s="56" t="s">
        <v>9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3:10" x14ac:dyDescent="0.25">
      <c r="C70" s="53"/>
      <c r="D70" s="50"/>
      <c r="E70" s="9"/>
      <c r="F70" s="9"/>
      <c r="G70" s="24"/>
      <c r="H70" s="29"/>
      <c r="I70" s="29"/>
      <c r="J70" s="12"/>
    </row>
    <row r="71" spans="3:10" x14ac:dyDescent="0.25">
      <c r="C71" s="56" t="s">
        <v>10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3:10" x14ac:dyDescent="0.25">
      <c r="C72" s="53"/>
      <c r="D72" s="50"/>
      <c r="E72" s="9"/>
      <c r="F72" s="9"/>
      <c r="G72" s="24"/>
      <c r="H72" s="29"/>
      <c r="I72" s="29"/>
      <c r="J72" s="12"/>
    </row>
    <row r="73" spans="3:10" x14ac:dyDescent="0.25">
      <c r="C73" s="56" t="s">
        <v>11</v>
      </c>
      <c r="D73" s="50"/>
      <c r="E73" s="9"/>
      <c r="F73" s="9"/>
      <c r="G73" s="24"/>
      <c r="H73" s="29"/>
      <c r="I73" s="29"/>
      <c r="J73" s="12"/>
    </row>
    <row r="74" spans="3:10" x14ac:dyDescent="0.25">
      <c r="C74" s="53"/>
      <c r="D74" s="50"/>
      <c r="E74" s="9"/>
      <c r="F74" s="9"/>
      <c r="G74" s="24"/>
      <c r="H74" s="29"/>
      <c r="I74" s="29"/>
      <c r="J74" s="12"/>
    </row>
    <row r="75" spans="3:10" x14ac:dyDescent="0.25">
      <c r="C75" s="56" t="s">
        <v>13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3:10" x14ac:dyDescent="0.25">
      <c r="C76" s="53"/>
      <c r="D76" s="50"/>
      <c r="E76" s="9"/>
      <c r="F76" s="9"/>
      <c r="G76" s="24"/>
      <c r="H76" s="29"/>
      <c r="I76" s="29"/>
      <c r="J76" s="12"/>
    </row>
    <row r="77" spans="3:10" x14ac:dyDescent="0.25">
      <c r="C77" s="56" t="s">
        <v>14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3:10" x14ac:dyDescent="0.25">
      <c r="C78" s="53"/>
      <c r="D78" s="50"/>
      <c r="E78" s="9"/>
      <c r="F78" s="9"/>
      <c r="G78" s="24"/>
      <c r="H78" s="29"/>
      <c r="I78" s="29"/>
      <c r="J78" s="12"/>
    </row>
    <row r="79" spans="3:10" x14ac:dyDescent="0.25">
      <c r="C79" s="56" t="s">
        <v>15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3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C81" s="56" t="s">
        <v>16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C82" s="53"/>
      <c r="D82" s="50"/>
      <c r="E82" s="9"/>
      <c r="F82" s="9"/>
      <c r="G82" s="24"/>
      <c r="H82" s="29"/>
      <c r="I82" s="29"/>
      <c r="J82" s="12"/>
    </row>
    <row r="83" spans="1:10" x14ac:dyDescent="0.25">
      <c r="A83" s="15"/>
      <c r="B83" s="33"/>
      <c r="C83" s="54" t="s">
        <v>17</v>
      </c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18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19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A88" s="33"/>
      <c r="B88" s="33"/>
      <c r="C88" s="54" t="s">
        <v>20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A89" s="33"/>
      <c r="B89" s="33"/>
      <c r="C89" s="54"/>
      <c r="D89" s="50"/>
      <c r="E89" s="9"/>
      <c r="F89" s="9"/>
      <c r="G89" s="24"/>
      <c r="H89" s="29"/>
      <c r="I89" s="29"/>
      <c r="J89" s="12"/>
    </row>
    <row r="90" spans="1:10" x14ac:dyDescent="0.25">
      <c r="A90" s="33"/>
      <c r="B90" s="33"/>
      <c r="C90" s="54" t="s">
        <v>21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1:10" x14ac:dyDescent="0.25">
      <c r="A91" s="33"/>
      <c r="B91" s="33"/>
      <c r="C91" s="54"/>
      <c r="D91" s="50"/>
      <c r="E91" s="9"/>
      <c r="F91" s="9"/>
      <c r="G91" s="24"/>
      <c r="H91" s="29"/>
      <c r="I91" s="29"/>
      <c r="J91" s="12"/>
    </row>
    <row r="92" spans="1:10" x14ac:dyDescent="0.25">
      <c r="C92" s="55" t="s">
        <v>22</v>
      </c>
      <c r="D92" s="50"/>
      <c r="E92" s="9"/>
      <c r="F92" s="9"/>
      <c r="G92" s="24"/>
      <c r="H92" s="29"/>
      <c r="I92" s="29"/>
      <c r="J92" s="12"/>
    </row>
    <row r="93" spans="1:10" x14ac:dyDescent="0.25">
      <c r="B93" s="11" t="s">
        <v>174</v>
      </c>
      <c r="C93" s="53" t="s">
        <v>175</v>
      </c>
      <c r="D93" s="50"/>
      <c r="E93" s="9"/>
      <c r="F93" s="9"/>
      <c r="G93" s="24"/>
      <c r="H93" s="29">
        <v>773.09</v>
      </c>
      <c r="I93" s="29">
        <v>3.27</v>
      </c>
      <c r="J93" s="12"/>
    </row>
    <row r="94" spans="1:10" x14ac:dyDescent="0.25">
      <c r="C94" s="56" t="s">
        <v>161</v>
      </c>
      <c r="D94" s="50"/>
      <c r="E94" s="9"/>
      <c r="F94" s="9"/>
      <c r="G94" s="24"/>
      <c r="H94" s="30">
        <v>773.09</v>
      </c>
      <c r="I94" s="30">
        <v>3.27</v>
      </c>
      <c r="J94" s="12"/>
    </row>
    <row r="95" spans="1:10" x14ac:dyDescent="0.25">
      <c r="C95" s="53"/>
      <c r="D95" s="50"/>
      <c r="E95" s="9"/>
      <c r="F95" s="9"/>
      <c r="G95" s="24"/>
      <c r="H95" s="29"/>
      <c r="I95" s="29"/>
      <c r="J95" s="12"/>
    </row>
    <row r="96" spans="1:10" x14ac:dyDescent="0.25">
      <c r="A96" s="15"/>
      <c r="B96" s="33"/>
      <c r="C96" s="54" t="s">
        <v>23</v>
      </c>
      <c r="D96" s="50"/>
      <c r="E96" s="9"/>
      <c r="F96" s="9"/>
      <c r="G96" s="24"/>
      <c r="H96" s="29"/>
      <c r="I96" s="29"/>
      <c r="J96" s="12"/>
    </row>
    <row r="97" spans="1:10" x14ac:dyDescent="0.25">
      <c r="A97" s="33"/>
      <c r="B97" s="33"/>
      <c r="C97" s="57" t="s">
        <v>3687</v>
      </c>
      <c r="D97" s="50"/>
      <c r="E97" s="9"/>
      <c r="F97" s="9"/>
      <c r="G97" s="24"/>
      <c r="H97" s="29" t="s">
        <v>2</v>
      </c>
      <c r="I97" s="29" t="s">
        <v>2</v>
      </c>
      <c r="J97" s="12"/>
    </row>
    <row r="98" spans="1:10" x14ac:dyDescent="0.25">
      <c r="B98" s="11"/>
      <c r="C98" s="53" t="s">
        <v>176</v>
      </c>
      <c r="D98" s="50"/>
      <c r="E98" s="9"/>
      <c r="F98" s="9"/>
      <c r="G98" s="24"/>
      <c r="H98" s="29">
        <v>541.9</v>
      </c>
      <c r="I98" s="29">
        <v>2.29</v>
      </c>
      <c r="J98" s="12"/>
    </row>
    <row r="99" spans="1:10" x14ac:dyDescent="0.25">
      <c r="C99" s="56" t="s">
        <v>161</v>
      </c>
      <c r="D99" s="50"/>
      <c r="E99" s="9"/>
      <c r="F99" s="9"/>
      <c r="G99" s="24"/>
      <c r="H99" s="30">
        <v>541.9</v>
      </c>
      <c r="I99" s="30">
        <v>2.29</v>
      </c>
      <c r="J99" s="12"/>
    </row>
    <row r="100" spans="1:10" x14ac:dyDescent="0.25">
      <c r="C100" s="53"/>
      <c r="D100" s="50"/>
      <c r="E100" s="9"/>
      <c r="F100" s="9"/>
      <c r="G100" s="24"/>
      <c r="H100" s="29"/>
      <c r="I100" s="29"/>
      <c r="J100" s="12"/>
    </row>
    <row r="101" spans="1:10" x14ac:dyDescent="0.25">
      <c r="C101" s="58" t="s">
        <v>177</v>
      </c>
      <c r="D101" s="51"/>
      <c r="E101" s="6"/>
      <c r="F101" s="7"/>
      <c r="G101" s="25"/>
      <c r="H101" s="31">
        <v>23631.7</v>
      </c>
      <c r="I101" s="31">
        <f>SUMIFS(I:I,C:C,"Total")</f>
        <v>100</v>
      </c>
      <c r="J101" s="8"/>
    </row>
    <row r="104" spans="1:10" x14ac:dyDescent="0.25">
      <c r="C104" s="1" t="s">
        <v>178</v>
      </c>
    </row>
    <row r="105" spans="1:10" x14ac:dyDescent="0.25">
      <c r="C105" s="2" t="s">
        <v>179</v>
      </c>
    </row>
    <row r="106" spans="1:10" x14ac:dyDescent="0.25">
      <c r="C106" s="2" t="s">
        <v>180</v>
      </c>
    </row>
    <row r="107" spans="1:10" x14ac:dyDescent="0.25">
      <c r="C107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J10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2822</v>
      </c>
      <c r="J2" s="34" t="s">
        <v>3592</v>
      </c>
    </row>
    <row r="3" spans="1:10" ht="16.5" x14ac:dyDescent="0.3">
      <c r="C3" s="1" t="s">
        <v>26</v>
      </c>
      <c r="D3" s="26" t="s">
        <v>2823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90000</v>
      </c>
      <c r="H10" s="29">
        <v>1147.46</v>
      </c>
      <c r="I10" s="29">
        <v>1.28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60000</v>
      </c>
      <c r="H11" s="29">
        <v>969.12</v>
      </c>
      <c r="I11" s="29">
        <v>1.08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170000</v>
      </c>
      <c r="H12" s="29">
        <v>871.42</v>
      </c>
      <c r="I12" s="29">
        <v>0.97</v>
      </c>
      <c r="J12" s="12"/>
    </row>
    <row r="13" spans="1:10" x14ac:dyDescent="0.25">
      <c r="B13" s="11" t="s">
        <v>409</v>
      </c>
      <c r="C13" s="53" t="s">
        <v>410</v>
      </c>
      <c r="D13" s="50" t="s">
        <v>411</v>
      </c>
      <c r="E13" s="9"/>
      <c r="F13" s="9" t="s">
        <v>100</v>
      </c>
      <c r="G13" s="24">
        <v>10000</v>
      </c>
      <c r="H13" s="29">
        <v>724.59</v>
      </c>
      <c r="I13" s="29">
        <v>0.81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95000</v>
      </c>
      <c r="H14" s="29">
        <v>702.1</v>
      </c>
      <c r="I14" s="29">
        <v>0.78</v>
      </c>
      <c r="J14" s="12"/>
    </row>
    <row r="15" spans="1:10" x14ac:dyDescent="0.25">
      <c r="B15" s="11" t="s">
        <v>124</v>
      </c>
      <c r="C15" s="53" t="s">
        <v>125</v>
      </c>
      <c r="D15" s="50" t="s">
        <v>126</v>
      </c>
      <c r="E15" s="9"/>
      <c r="F15" s="9" t="s">
        <v>48</v>
      </c>
      <c r="G15" s="24">
        <v>135000</v>
      </c>
      <c r="H15" s="29">
        <v>678.31</v>
      </c>
      <c r="I15" s="29">
        <v>0.76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50000</v>
      </c>
      <c r="H16" s="29">
        <v>665.28</v>
      </c>
      <c r="I16" s="29">
        <v>0.74</v>
      </c>
      <c r="J16" s="12"/>
    </row>
    <row r="17" spans="2:10" x14ac:dyDescent="0.25">
      <c r="B17" s="11" t="s">
        <v>505</v>
      </c>
      <c r="C17" s="53" t="s">
        <v>506</v>
      </c>
      <c r="D17" s="50" t="s">
        <v>507</v>
      </c>
      <c r="E17" s="9"/>
      <c r="F17" s="9" t="s">
        <v>96</v>
      </c>
      <c r="G17" s="24">
        <v>80000</v>
      </c>
      <c r="H17" s="29">
        <v>640.55999999999995</v>
      </c>
      <c r="I17" s="29">
        <v>0.71</v>
      </c>
      <c r="J17" s="12"/>
    </row>
    <row r="18" spans="2:10" x14ac:dyDescent="0.25">
      <c r="B18" s="11" t="s">
        <v>110</v>
      </c>
      <c r="C18" s="53" t="s">
        <v>111</v>
      </c>
      <c r="D18" s="50" t="s">
        <v>112</v>
      </c>
      <c r="E18" s="9"/>
      <c r="F18" s="9" t="s">
        <v>113</v>
      </c>
      <c r="G18" s="24">
        <v>40000</v>
      </c>
      <c r="H18" s="29">
        <v>577.67999999999995</v>
      </c>
      <c r="I18" s="29">
        <v>0.64</v>
      </c>
      <c r="J18" s="12"/>
    </row>
    <row r="19" spans="2:10" x14ac:dyDescent="0.25">
      <c r="B19" s="11" t="s">
        <v>101</v>
      </c>
      <c r="C19" s="53" t="s">
        <v>102</v>
      </c>
      <c r="D19" s="50" t="s">
        <v>103</v>
      </c>
      <c r="E19" s="9"/>
      <c r="F19" s="9" t="s">
        <v>96</v>
      </c>
      <c r="G19" s="24">
        <v>13500</v>
      </c>
      <c r="H19" s="29">
        <v>574.98</v>
      </c>
      <c r="I19" s="29">
        <v>0.64</v>
      </c>
      <c r="J19" s="12"/>
    </row>
    <row r="20" spans="2:10" x14ac:dyDescent="0.25">
      <c r="B20" s="11" t="s">
        <v>157</v>
      </c>
      <c r="C20" s="53" t="s">
        <v>158</v>
      </c>
      <c r="D20" s="50" t="s">
        <v>159</v>
      </c>
      <c r="E20" s="9"/>
      <c r="F20" s="9" t="s">
        <v>160</v>
      </c>
      <c r="G20" s="24">
        <v>200000</v>
      </c>
      <c r="H20" s="29">
        <v>543</v>
      </c>
      <c r="I20" s="29">
        <v>0.6</v>
      </c>
      <c r="J20" s="12"/>
    </row>
    <row r="21" spans="2:10" x14ac:dyDescent="0.25">
      <c r="B21" s="11" t="s">
        <v>55</v>
      </c>
      <c r="C21" s="53" t="s">
        <v>56</v>
      </c>
      <c r="D21" s="50" t="s">
        <v>57</v>
      </c>
      <c r="E21" s="9"/>
      <c r="F21" s="9" t="s">
        <v>58</v>
      </c>
      <c r="G21" s="24">
        <v>25000</v>
      </c>
      <c r="H21" s="29">
        <v>513.30999999999995</v>
      </c>
      <c r="I21" s="29">
        <v>0.56999999999999995</v>
      </c>
      <c r="J21" s="12"/>
    </row>
    <row r="22" spans="2:10" x14ac:dyDescent="0.25">
      <c r="B22" s="11" t="s">
        <v>69</v>
      </c>
      <c r="C22" s="53" t="s">
        <v>70</v>
      </c>
      <c r="D22" s="50" t="s">
        <v>71</v>
      </c>
      <c r="E22" s="9"/>
      <c r="F22" s="9" t="s">
        <v>40</v>
      </c>
      <c r="G22" s="24">
        <v>150000</v>
      </c>
      <c r="H22" s="29">
        <v>512.78</v>
      </c>
      <c r="I22" s="29">
        <v>0.56999999999999995</v>
      </c>
      <c r="J22" s="12"/>
    </row>
    <row r="23" spans="2:10" x14ac:dyDescent="0.25">
      <c r="B23" s="11" t="s">
        <v>1792</v>
      </c>
      <c r="C23" s="53" t="s">
        <v>1793</v>
      </c>
      <c r="D23" s="50" t="s">
        <v>1794</v>
      </c>
      <c r="E23" s="9"/>
      <c r="F23" s="9" t="s">
        <v>160</v>
      </c>
      <c r="G23" s="24">
        <v>116111</v>
      </c>
      <c r="H23" s="29">
        <v>480.06</v>
      </c>
      <c r="I23" s="29">
        <v>0.53</v>
      </c>
      <c r="J23" s="12"/>
    </row>
    <row r="24" spans="2:10" x14ac:dyDescent="0.25">
      <c r="B24" s="11" t="s">
        <v>93</v>
      </c>
      <c r="C24" s="53" t="s">
        <v>94</v>
      </c>
      <c r="D24" s="50" t="s">
        <v>95</v>
      </c>
      <c r="E24" s="9"/>
      <c r="F24" s="9" t="s">
        <v>96</v>
      </c>
      <c r="G24" s="24">
        <v>30000</v>
      </c>
      <c r="H24" s="29">
        <v>456.65</v>
      </c>
      <c r="I24" s="29">
        <v>0.51</v>
      </c>
      <c r="J24" s="12"/>
    </row>
    <row r="25" spans="2:10" x14ac:dyDescent="0.25">
      <c r="B25" s="11" t="s">
        <v>144</v>
      </c>
      <c r="C25" s="53" t="s">
        <v>145</v>
      </c>
      <c r="D25" s="50" t="s">
        <v>146</v>
      </c>
      <c r="E25" s="9"/>
      <c r="F25" s="9" t="s">
        <v>100</v>
      </c>
      <c r="G25" s="24">
        <v>18000</v>
      </c>
      <c r="H25" s="29">
        <v>438.04</v>
      </c>
      <c r="I25" s="29">
        <v>0.49</v>
      </c>
      <c r="J25" s="12"/>
    </row>
    <row r="26" spans="2:10" x14ac:dyDescent="0.25">
      <c r="B26" s="11" t="s">
        <v>2465</v>
      </c>
      <c r="C26" s="53" t="s">
        <v>2466</v>
      </c>
      <c r="D26" s="50" t="s">
        <v>2467</v>
      </c>
      <c r="E26" s="9"/>
      <c r="F26" s="9" t="s">
        <v>346</v>
      </c>
      <c r="G26" s="24">
        <v>122431</v>
      </c>
      <c r="H26" s="29">
        <v>344.03</v>
      </c>
      <c r="I26" s="29">
        <v>0.38</v>
      </c>
      <c r="J26" s="12"/>
    </row>
    <row r="27" spans="2:10" x14ac:dyDescent="0.25">
      <c r="B27" s="11" t="s">
        <v>82</v>
      </c>
      <c r="C27" s="53" t="s">
        <v>83</v>
      </c>
      <c r="D27" s="50" t="s">
        <v>84</v>
      </c>
      <c r="E27" s="9"/>
      <c r="F27" s="9" t="s">
        <v>85</v>
      </c>
      <c r="G27" s="24">
        <v>77014</v>
      </c>
      <c r="H27" s="29">
        <v>340.75</v>
      </c>
      <c r="I27" s="29">
        <v>0.38</v>
      </c>
      <c r="J27" s="12"/>
    </row>
    <row r="28" spans="2:10" x14ac:dyDescent="0.25">
      <c r="B28" s="11" t="s">
        <v>114</v>
      </c>
      <c r="C28" s="53" t="s">
        <v>115</v>
      </c>
      <c r="D28" s="50" t="s">
        <v>116</v>
      </c>
      <c r="E28" s="9"/>
      <c r="F28" s="9" t="s">
        <v>117</v>
      </c>
      <c r="G28" s="24">
        <v>60000</v>
      </c>
      <c r="H28" s="29">
        <v>325.35000000000002</v>
      </c>
      <c r="I28" s="29">
        <v>0.36</v>
      </c>
      <c r="J28" s="12"/>
    </row>
    <row r="29" spans="2:10" x14ac:dyDescent="0.25">
      <c r="B29" s="11" t="s">
        <v>360</v>
      </c>
      <c r="C29" s="53" t="s">
        <v>361</v>
      </c>
      <c r="D29" s="50" t="s">
        <v>362</v>
      </c>
      <c r="E29" s="9"/>
      <c r="F29" s="9" t="s">
        <v>81</v>
      </c>
      <c r="G29" s="24">
        <v>80930</v>
      </c>
      <c r="H29" s="29">
        <v>291.27</v>
      </c>
      <c r="I29" s="29">
        <v>0.32</v>
      </c>
      <c r="J29" s="12"/>
    </row>
    <row r="30" spans="2:10" x14ac:dyDescent="0.25">
      <c r="B30" s="11" t="s">
        <v>97</v>
      </c>
      <c r="C30" s="53" t="s">
        <v>98</v>
      </c>
      <c r="D30" s="50" t="s">
        <v>99</v>
      </c>
      <c r="E30" s="9"/>
      <c r="F30" s="9" t="s">
        <v>100</v>
      </c>
      <c r="G30" s="24">
        <v>40000</v>
      </c>
      <c r="H30" s="29">
        <v>212.22</v>
      </c>
      <c r="I30" s="29">
        <v>0.24</v>
      </c>
      <c r="J30" s="12"/>
    </row>
    <row r="31" spans="2:10" x14ac:dyDescent="0.25">
      <c r="B31" s="11" t="s">
        <v>133</v>
      </c>
      <c r="C31" s="53" t="s">
        <v>134</v>
      </c>
      <c r="D31" s="50" t="s">
        <v>135</v>
      </c>
      <c r="E31" s="9"/>
      <c r="F31" s="9" t="s">
        <v>136</v>
      </c>
      <c r="G31" s="24">
        <v>75000</v>
      </c>
      <c r="H31" s="29">
        <v>150.11000000000001</v>
      </c>
      <c r="I31" s="29">
        <v>0.17</v>
      </c>
      <c r="J31" s="12"/>
    </row>
    <row r="32" spans="2:10" x14ac:dyDescent="0.25">
      <c r="B32" s="11" t="s">
        <v>127</v>
      </c>
      <c r="C32" s="53" t="s">
        <v>128</v>
      </c>
      <c r="D32" s="50" t="s">
        <v>129</v>
      </c>
      <c r="E32" s="9"/>
      <c r="F32" s="9" t="s">
        <v>100</v>
      </c>
      <c r="G32" s="24">
        <v>50000</v>
      </c>
      <c r="H32" s="29">
        <v>80.75</v>
      </c>
      <c r="I32" s="29">
        <v>0.09</v>
      </c>
      <c r="J32" s="12"/>
    </row>
    <row r="33" spans="1:10" x14ac:dyDescent="0.25">
      <c r="C33" s="56" t="s">
        <v>161</v>
      </c>
      <c r="D33" s="50"/>
      <c r="E33" s="9"/>
      <c r="F33" s="9"/>
      <c r="G33" s="24"/>
      <c r="H33" s="30">
        <v>12239.82</v>
      </c>
      <c r="I33" s="30">
        <v>13.62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3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4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A39" s="15"/>
      <c r="B39" s="33"/>
      <c r="C39" s="54" t="s">
        <v>5</v>
      </c>
      <c r="D39" s="50"/>
      <c r="E39" s="9"/>
      <c r="F39" s="9"/>
      <c r="G39" s="24"/>
      <c r="H39" s="29"/>
      <c r="I39" s="29"/>
      <c r="J39" s="12"/>
    </row>
    <row r="40" spans="1:10" x14ac:dyDescent="0.25">
      <c r="C40" s="55" t="s">
        <v>6</v>
      </c>
      <c r="D40" s="50"/>
      <c r="E40" s="9"/>
      <c r="F40" s="9"/>
      <c r="G40" s="24"/>
      <c r="H40" s="29"/>
      <c r="I40" s="29"/>
      <c r="J40" s="12"/>
    </row>
    <row r="41" spans="1:10" x14ac:dyDescent="0.25">
      <c r="B41" s="11" t="s">
        <v>2825</v>
      </c>
      <c r="C41" s="53" t="s">
        <v>589</v>
      </c>
      <c r="D41" s="50" t="s">
        <v>2826</v>
      </c>
      <c r="E41" s="9" t="s">
        <v>533</v>
      </c>
      <c r="F41" s="9" t="s">
        <v>48</v>
      </c>
      <c r="G41" s="24">
        <v>750</v>
      </c>
      <c r="H41" s="29">
        <v>8607.02</v>
      </c>
      <c r="I41" s="29">
        <v>9.58</v>
      </c>
      <c r="J41" s="12" t="s">
        <v>530</v>
      </c>
    </row>
    <row r="42" spans="1:10" x14ac:dyDescent="0.25">
      <c r="B42" s="11" t="s">
        <v>2827</v>
      </c>
      <c r="C42" s="53" t="s">
        <v>1027</v>
      </c>
      <c r="D42" s="50" t="s">
        <v>2828</v>
      </c>
      <c r="E42" s="9" t="s">
        <v>1492</v>
      </c>
      <c r="F42" s="9" t="s">
        <v>48</v>
      </c>
      <c r="G42" s="24">
        <v>700</v>
      </c>
      <c r="H42" s="29">
        <v>7834.67</v>
      </c>
      <c r="I42" s="29">
        <v>8.7200000000000006</v>
      </c>
      <c r="J42" s="12" t="s">
        <v>530</v>
      </c>
    </row>
    <row r="43" spans="1:10" x14ac:dyDescent="0.25">
      <c r="B43" s="11" t="s">
        <v>2829</v>
      </c>
      <c r="C43" s="53" t="s">
        <v>128</v>
      </c>
      <c r="D43" s="50" t="s">
        <v>2830</v>
      </c>
      <c r="E43" s="9" t="s">
        <v>1492</v>
      </c>
      <c r="F43" s="9" t="s">
        <v>100</v>
      </c>
      <c r="G43" s="24">
        <v>750</v>
      </c>
      <c r="H43" s="29">
        <v>7585.94</v>
      </c>
      <c r="I43" s="29">
        <v>8.44</v>
      </c>
      <c r="J43" s="12" t="s">
        <v>530</v>
      </c>
    </row>
    <row r="44" spans="1:10" x14ac:dyDescent="0.25">
      <c r="B44" s="11" t="s">
        <v>2831</v>
      </c>
      <c r="C44" s="53" t="s">
        <v>2530</v>
      </c>
      <c r="D44" s="50" t="s">
        <v>2832</v>
      </c>
      <c r="E44" s="9" t="s">
        <v>1622</v>
      </c>
      <c r="F44" s="9" t="s">
        <v>48</v>
      </c>
      <c r="G44" s="24">
        <v>750</v>
      </c>
      <c r="H44" s="29">
        <v>7526.92</v>
      </c>
      <c r="I44" s="29">
        <v>8.3800000000000008</v>
      </c>
      <c r="J44" s="12" t="s">
        <v>530</v>
      </c>
    </row>
    <row r="45" spans="1:10" x14ac:dyDescent="0.25">
      <c r="B45" s="11" t="s">
        <v>2743</v>
      </c>
      <c r="C45" s="53" t="s">
        <v>571</v>
      </c>
      <c r="D45" s="50" t="s">
        <v>2744</v>
      </c>
      <c r="E45" s="9" t="s">
        <v>547</v>
      </c>
      <c r="F45" s="9" t="s">
        <v>48</v>
      </c>
      <c r="G45" s="24">
        <v>660</v>
      </c>
      <c r="H45" s="29">
        <v>6697.12</v>
      </c>
      <c r="I45" s="29">
        <v>7.45</v>
      </c>
      <c r="J45" s="12" t="s">
        <v>530</v>
      </c>
    </row>
    <row r="46" spans="1:10" x14ac:dyDescent="0.25">
      <c r="B46" s="11" t="s">
        <v>2833</v>
      </c>
      <c r="C46" s="53" t="s">
        <v>1494</v>
      </c>
      <c r="D46" s="50" t="s">
        <v>2834</v>
      </c>
      <c r="E46" s="9" t="s">
        <v>529</v>
      </c>
      <c r="F46" s="9" t="s">
        <v>48</v>
      </c>
      <c r="G46" s="24">
        <v>450</v>
      </c>
      <c r="H46" s="29">
        <v>5110.84</v>
      </c>
      <c r="I46" s="29">
        <v>5.69</v>
      </c>
      <c r="J46" s="12" t="s">
        <v>530</v>
      </c>
    </row>
    <row r="47" spans="1:10" x14ac:dyDescent="0.25">
      <c r="B47" s="11" t="s">
        <v>2835</v>
      </c>
      <c r="C47" s="53" t="s">
        <v>740</v>
      </c>
      <c r="D47" s="50" t="s">
        <v>2836</v>
      </c>
      <c r="E47" s="9" t="s">
        <v>562</v>
      </c>
      <c r="F47" s="9" t="s">
        <v>48</v>
      </c>
      <c r="G47" s="24">
        <v>500</v>
      </c>
      <c r="H47" s="29">
        <v>4781.87</v>
      </c>
      <c r="I47" s="29">
        <v>5.32</v>
      </c>
      <c r="J47" s="12" t="s">
        <v>530</v>
      </c>
    </row>
    <row r="48" spans="1:10" x14ac:dyDescent="0.25">
      <c r="B48" s="11" t="s">
        <v>2837</v>
      </c>
      <c r="C48" s="53" t="s">
        <v>579</v>
      </c>
      <c r="D48" s="50" t="s">
        <v>2838</v>
      </c>
      <c r="E48" s="9" t="s">
        <v>547</v>
      </c>
      <c r="F48" s="9" t="s">
        <v>48</v>
      </c>
      <c r="G48" s="24">
        <v>400</v>
      </c>
      <c r="H48" s="29">
        <v>4027.29</v>
      </c>
      <c r="I48" s="29">
        <v>4.4800000000000004</v>
      </c>
      <c r="J48" s="12" t="s">
        <v>530</v>
      </c>
    </row>
    <row r="49" spans="2:10" x14ac:dyDescent="0.25">
      <c r="B49" s="11" t="s">
        <v>2795</v>
      </c>
      <c r="C49" s="53" t="s">
        <v>338</v>
      </c>
      <c r="D49" s="50" t="s">
        <v>2796</v>
      </c>
      <c r="E49" s="9" t="s">
        <v>540</v>
      </c>
      <c r="F49" s="9" t="s">
        <v>136</v>
      </c>
      <c r="G49" s="24">
        <v>250</v>
      </c>
      <c r="H49" s="29">
        <v>2485.7800000000002</v>
      </c>
      <c r="I49" s="29">
        <v>2.77</v>
      </c>
      <c r="J49" s="12" t="s">
        <v>530</v>
      </c>
    </row>
    <row r="50" spans="2:10" x14ac:dyDescent="0.25">
      <c r="B50" s="11" t="s">
        <v>2786</v>
      </c>
      <c r="C50" s="53" t="s">
        <v>1366</v>
      </c>
      <c r="D50" s="50" t="s">
        <v>2787</v>
      </c>
      <c r="E50" s="9" t="s">
        <v>1460</v>
      </c>
      <c r="F50" s="9" t="s">
        <v>48</v>
      </c>
      <c r="G50" s="24">
        <v>90</v>
      </c>
      <c r="H50" s="29">
        <v>917.34</v>
      </c>
      <c r="I50" s="29">
        <v>1.02</v>
      </c>
      <c r="J50" s="12" t="s">
        <v>530</v>
      </c>
    </row>
    <row r="51" spans="2:10" x14ac:dyDescent="0.25">
      <c r="B51" s="11" t="s">
        <v>2839</v>
      </c>
      <c r="C51" s="53" t="s">
        <v>215</v>
      </c>
      <c r="D51" s="50" t="s">
        <v>2840</v>
      </c>
      <c r="E51" s="9" t="s">
        <v>547</v>
      </c>
      <c r="F51" s="9" t="s">
        <v>217</v>
      </c>
      <c r="G51" s="24">
        <v>50</v>
      </c>
      <c r="H51" s="29">
        <v>516.36</v>
      </c>
      <c r="I51" s="29">
        <v>0.56999999999999995</v>
      </c>
      <c r="J51" s="12" t="s">
        <v>530</v>
      </c>
    </row>
    <row r="52" spans="2:10" x14ac:dyDescent="0.25">
      <c r="B52" s="11" t="s">
        <v>2625</v>
      </c>
      <c r="C52" s="53" t="s">
        <v>579</v>
      </c>
      <c r="D52" s="50" t="s">
        <v>2626</v>
      </c>
      <c r="E52" s="9" t="s">
        <v>547</v>
      </c>
      <c r="F52" s="9" t="s">
        <v>48</v>
      </c>
      <c r="G52" s="24">
        <v>50</v>
      </c>
      <c r="H52" s="29">
        <v>503.72</v>
      </c>
      <c r="I52" s="29">
        <v>0.56000000000000005</v>
      </c>
      <c r="J52" s="12" t="s">
        <v>530</v>
      </c>
    </row>
    <row r="53" spans="2:10" x14ac:dyDescent="0.25">
      <c r="B53" s="11" t="s">
        <v>1565</v>
      </c>
      <c r="C53" s="53" t="s">
        <v>571</v>
      </c>
      <c r="D53" s="50" t="s">
        <v>1566</v>
      </c>
      <c r="E53" s="9" t="s">
        <v>547</v>
      </c>
      <c r="F53" s="9" t="s">
        <v>48</v>
      </c>
      <c r="G53" s="24">
        <v>20</v>
      </c>
      <c r="H53" s="29">
        <v>202.9</v>
      </c>
      <c r="I53" s="29">
        <v>0.23</v>
      </c>
      <c r="J53" s="12" t="s">
        <v>530</v>
      </c>
    </row>
    <row r="54" spans="2:10" x14ac:dyDescent="0.25">
      <c r="C54" s="56" t="s">
        <v>161</v>
      </c>
      <c r="D54" s="50"/>
      <c r="E54" s="9"/>
      <c r="F54" s="9"/>
      <c r="G54" s="24"/>
      <c r="H54" s="30">
        <v>56797.77</v>
      </c>
      <c r="I54" s="30">
        <v>63.21</v>
      </c>
      <c r="J54" s="12"/>
    </row>
    <row r="55" spans="2:10" x14ac:dyDescent="0.25">
      <c r="C55" s="53"/>
      <c r="D55" s="50"/>
      <c r="E55" s="9"/>
      <c r="F55" s="9"/>
      <c r="G55" s="24"/>
      <c r="H55" s="29"/>
      <c r="I55" s="29"/>
      <c r="J55" s="12"/>
    </row>
    <row r="56" spans="2:10" x14ac:dyDescent="0.25">
      <c r="C56" s="56" t="s">
        <v>7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2:10" x14ac:dyDescent="0.25">
      <c r="C57" s="53"/>
      <c r="D57" s="50"/>
      <c r="E57" s="9"/>
      <c r="F57" s="9"/>
      <c r="G57" s="24"/>
      <c r="H57" s="29"/>
      <c r="I57" s="29"/>
      <c r="J57" s="12"/>
    </row>
    <row r="58" spans="2:10" x14ac:dyDescent="0.25">
      <c r="C58" s="56" t="s">
        <v>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2:10" x14ac:dyDescent="0.25">
      <c r="C59" s="53"/>
      <c r="D59" s="50"/>
      <c r="E59" s="9"/>
      <c r="F59" s="9"/>
      <c r="G59" s="24"/>
      <c r="H59" s="29"/>
      <c r="I59" s="29"/>
      <c r="J59" s="12"/>
    </row>
    <row r="60" spans="2:10" x14ac:dyDescent="0.25">
      <c r="C60" s="56" t="s">
        <v>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5" t="s">
        <v>10</v>
      </c>
      <c r="D62" s="50"/>
      <c r="E62" s="9"/>
      <c r="F62" s="9"/>
      <c r="G62" s="24"/>
      <c r="H62" s="29"/>
      <c r="I62" s="29"/>
      <c r="J62" s="12"/>
    </row>
    <row r="63" spans="2:10" x14ac:dyDescent="0.25">
      <c r="B63" s="11" t="s">
        <v>2841</v>
      </c>
      <c r="C63" s="53" t="s">
        <v>2842</v>
      </c>
      <c r="D63" s="50" t="s">
        <v>2843</v>
      </c>
      <c r="E63" s="9" t="s">
        <v>720</v>
      </c>
      <c r="F63" s="9"/>
      <c r="G63" s="24">
        <v>7007600</v>
      </c>
      <c r="H63" s="29">
        <v>7225.12</v>
      </c>
      <c r="I63" s="29">
        <v>8.0399999999999991</v>
      </c>
      <c r="J63" s="12"/>
    </row>
    <row r="64" spans="2:10" x14ac:dyDescent="0.25">
      <c r="B64" s="11" t="s">
        <v>2844</v>
      </c>
      <c r="C64" s="53" t="s">
        <v>2845</v>
      </c>
      <c r="D64" s="50" t="s">
        <v>2846</v>
      </c>
      <c r="E64" s="9" t="s">
        <v>720</v>
      </c>
      <c r="F64" s="9"/>
      <c r="G64" s="24">
        <v>5500000</v>
      </c>
      <c r="H64" s="29">
        <v>5681.02</v>
      </c>
      <c r="I64" s="29">
        <v>6.32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12906.14</v>
      </c>
      <c r="I65" s="30">
        <v>14.36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11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13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C70" s="55" t="s">
        <v>14</v>
      </c>
      <c r="D70" s="50"/>
      <c r="E70" s="9"/>
      <c r="F70" s="9"/>
      <c r="G70" s="24"/>
      <c r="H70" s="29"/>
      <c r="I70" s="29"/>
      <c r="J70" s="12"/>
    </row>
    <row r="71" spans="1:10" x14ac:dyDescent="0.25">
      <c r="B71" s="11" t="s">
        <v>1368</v>
      </c>
      <c r="C71" s="53" t="s">
        <v>609</v>
      </c>
      <c r="D71" s="50" t="s">
        <v>1369</v>
      </c>
      <c r="E71" s="9" t="s">
        <v>1010</v>
      </c>
      <c r="F71" s="9" t="s">
        <v>40</v>
      </c>
      <c r="G71" s="24">
        <v>2500</v>
      </c>
      <c r="H71" s="29">
        <v>2434.2199999999998</v>
      </c>
      <c r="I71" s="29">
        <v>2.71</v>
      </c>
      <c r="J71" s="12" t="s">
        <v>530</v>
      </c>
    </row>
    <row r="72" spans="1:10" x14ac:dyDescent="0.25">
      <c r="B72" s="11" t="s">
        <v>1711</v>
      </c>
      <c r="C72" s="53" t="s">
        <v>535</v>
      </c>
      <c r="D72" s="50" t="s">
        <v>1712</v>
      </c>
      <c r="E72" s="9" t="s">
        <v>1192</v>
      </c>
      <c r="F72" s="9" t="s">
        <v>40</v>
      </c>
      <c r="G72" s="24">
        <v>1000</v>
      </c>
      <c r="H72" s="29">
        <v>986.95</v>
      </c>
      <c r="I72" s="29">
        <v>1.1000000000000001</v>
      </c>
      <c r="J72" s="12" t="s">
        <v>530</v>
      </c>
    </row>
    <row r="73" spans="1:10" x14ac:dyDescent="0.25">
      <c r="B73" s="11" t="s">
        <v>1407</v>
      </c>
      <c r="C73" s="53" t="s">
        <v>53</v>
      </c>
      <c r="D73" s="50" t="s">
        <v>1408</v>
      </c>
      <c r="E73" s="9" t="s">
        <v>1007</v>
      </c>
      <c r="F73" s="9" t="s">
        <v>40</v>
      </c>
      <c r="G73" s="24">
        <v>1000</v>
      </c>
      <c r="H73" s="29">
        <v>973.87</v>
      </c>
      <c r="I73" s="29">
        <v>1.08</v>
      </c>
      <c r="J73" s="12" t="s">
        <v>530</v>
      </c>
    </row>
    <row r="74" spans="1:10" x14ac:dyDescent="0.25">
      <c r="B74" s="11" t="s">
        <v>2511</v>
      </c>
      <c r="C74" s="53" t="s">
        <v>2270</v>
      </c>
      <c r="D74" s="50" t="s">
        <v>2512</v>
      </c>
      <c r="E74" s="9" t="s">
        <v>1010</v>
      </c>
      <c r="F74" s="9" t="s">
        <v>40</v>
      </c>
      <c r="G74" s="24">
        <v>100</v>
      </c>
      <c r="H74" s="29">
        <v>98.43</v>
      </c>
      <c r="I74" s="29">
        <v>0.11</v>
      </c>
      <c r="J74" s="12" t="s">
        <v>530</v>
      </c>
    </row>
    <row r="75" spans="1:10" x14ac:dyDescent="0.25">
      <c r="C75" s="56" t="s">
        <v>161</v>
      </c>
      <c r="D75" s="50"/>
      <c r="E75" s="9"/>
      <c r="F75" s="9"/>
      <c r="G75" s="24"/>
      <c r="H75" s="30">
        <v>4493.47</v>
      </c>
      <c r="I75" s="30">
        <v>5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15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6" t="s">
        <v>16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A81" s="15"/>
      <c r="B81" s="33"/>
      <c r="C81" s="54" t="s">
        <v>17</v>
      </c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18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19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20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A88" s="33"/>
      <c r="B88" s="33"/>
      <c r="C88" s="54" t="s">
        <v>21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A89" s="33"/>
      <c r="B89" s="33"/>
      <c r="C89" s="54"/>
      <c r="D89" s="50"/>
      <c r="E89" s="9"/>
      <c r="F89" s="9"/>
      <c r="G89" s="24"/>
      <c r="H89" s="29"/>
      <c r="I89" s="29"/>
      <c r="J89" s="12"/>
    </row>
    <row r="90" spans="1:10" x14ac:dyDescent="0.25">
      <c r="C90" s="55" t="s">
        <v>22</v>
      </c>
      <c r="D90" s="50"/>
      <c r="E90" s="9"/>
      <c r="F90" s="9"/>
      <c r="G90" s="24"/>
      <c r="H90" s="29"/>
      <c r="I90" s="29"/>
      <c r="J90" s="12"/>
    </row>
    <row r="91" spans="1:10" x14ac:dyDescent="0.25">
      <c r="B91" s="11" t="s">
        <v>174</v>
      </c>
      <c r="C91" s="53" t="s">
        <v>175</v>
      </c>
      <c r="D91" s="50"/>
      <c r="E91" s="9"/>
      <c r="F91" s="9"/>
      <c r="G91" s="24"/>
      <c r="H91" s="29">
        <v>970.65</v>
      </c>
      <c r="I91" s="29">
        <v>1.08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970.65</v>
      </c>
      <c r="I92" s="30">
        <v>1.08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A94" s="15"/>
      <c r="B94" s="33"/>
      <c r="C94" s="54" t="s">
        <v>23</v>
      </c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7" t="s">
        <v>3687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B96" s="11"/>
      <c r="C96" s="53" t="s">
        <v>176</v>
      </c>
      <c r="D96" s="50"/>
      <c r="E96" s="9"/>
      <c r="F96" s="9"/>
      <c r="G96" s="24"/>
      <c r="H96" s="29">
        <v>2430.02</v>
      </c>
      <c r="I96" s="29">
        <v>2.73</v>
      </c>
      <c r="J96" s="12"/>
    </row>
    <row r="97" spans="3:10" x14ac:dyDescent="0.25">
      <c r="C97" s="56" t="s">
        <v>161</v>
      </c>
      <c r="D97" s="50"/>
      <c r="E97" s="9"/>
      <c r="F97" s="9"/>
      <c r="G97" s="24"/>
      <c r="H97" s="30">
        <v>2430.02</v>
      </c>
      <c r="I97" s="30">
        <v>2.73</v>
      </c>
      <c r="J97" s="12"/>
    </row>
    <row r="98" spans="3:10" x14ac:dyDescent="0.25">
      <c r="C98" s="53"/>
      <c r="D98" s="50"/>
      <c r="E98" s="9"/>
      <c r="F98" s="9"/>
      <c r="G98" s="24"/>
      <c r="H98" s="29"/>
      <c r="I98" s="29"/>
      <c r="J98" s="12"/>
    </row>
    <row r="99" spans="3:10" x14ac:dyDescent="0.25">
      <c r="C99" s="58" t="s">
        <v>177</v>
      </c>
      <c r="D99" s="51"/>
      <c r="E99" s="6"/>
      <c r="F99" s="7"/>
      <c r="G99" s="25"/>
      <c r="H99" s="31">
        <v>89837.87</v>
      </c>
      <c r="I99" s="31">
        <f>SUMIFS(I:I,C:C,"Total")</f>
        <v>100</v>
      </c>
      <c r="J99" s="8"/>
    </row>
    <row r="102" spans="3:10" x14ac:dyDescent="0.25">
      <c r="C102" s="1" t="s">
        <v>178</v>
      </c>
    </row>
    <row r="103" spans="3:10" x14ac:dyDescent="0.25">
      <c r="C103" s="2" t="s">
        <v>179</v>
      </c>
    </row>
    <row r="104" spans="3:10" x14ac:dyDescent="0.25">
      <c r="C104" s="2" t="s">
        <v>180</v>
      </c>
    </row>
    <row r="105" spans="3:10" x14ac:dyDescent="0.25">
      <c r="C10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5"/>
  <dimension ref="A1:J8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2847</v>
      </c>
      <c r="J2" s="34" t="s">
        <v>3592</v>
      </c>
    </row>
    <row r="3" spans="1:10" ht="16.5" x14ac:dyDescent="0.3">
      <c r="C3" s="1" t="s">
        <v>26</v>
      </c>
      <c r="D3" s="26" t="s">
        <v>2848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2849</v>
      </c>
      <c r="C18" s="53" t="s">
        <v>2241</v>
      </c>
      <c r="D18" s="50" t="s">
        <v>2850</v>
      </c>
      <c r="E18" s="9" t="s">
        <v>547</v>
      </c>
      <c r="F18" s="9" t="s">
        <v>48</v>
      </c>
      <c r="G18" s="24">
        <v>500</v>
      </c>
      <c r="H18" s="29">
        <v>5801.25</v>
      </c>
      <c r="I18" s="29">
        <v>9.76</v>
      </c>
      <c r="J18" s="12" t="s">
        <v>530</v>
      </c>
    </row>
    <row r="19" spans="2:10" x14ac:dyDescent="0.25">
      <c r="B19" s="11" t="s">
        <v>2851</v>
      </c>
      <c r="C19" s="53" t="s">
        <v>1073</v>
      </c>
      <c r="D19" s="50" t="s">
        <v>2852</v>
      </c>
      <c r="E19" s="9" t="s">
        <v>547</v>
      </c>
      <c r="F19" s="9" t="s">
        <v>48</v>
      </c>
      <c r="G19" s="24">
        <v>640</v>
      </c>
      <c r="H19" s="29">
        <v>5767.14</v>
      </c>
      <c r="I19" s="29">
        <v>9.6999999999999993</v>
      </c>
      <c r="J19" s="12" t="s">
        <v>530</v>
      </c>
    </row>
    <row r="20" spans="2:10" x14ac:dyDescent="0.25">
      <c r="B20" s="11" t="s">
        <v>2853</v>
      </c>
      <c r="C20" s="53" t="s">
        <v>1705</v>
      </c>
      <c r="D20" s="50" t="s">
        <v>2854</v>
      </c>
      <c r="E20" s="9" t="s">
        <v>547</v>
      </c>
      <c r="F20" s="9" t="s">
        <v>48</v>
      </c>
      <c r="G20" s="24">
        <v>450</v>
      </c>
      <c r="H20" s="29">
        <v>4623.84</v>
      </c>
      <c r="I20" s="29">
        <v>7.78</v>
      </c>
      <c r="J20" s="12" t="s">
        <v>530</v>
      </c>
    </row>
    <row r="21" spans="2:10" x14ac:dyDescent="0.25">
      <c r="B21" s="11" t="s">
        <v>2837</v>
      </c>
      <c r="C21" s="53" t="s">
        <v>579</v>
      </c>
      <c r="D21" s="50" t="s">
        <v>2838</v>
      </c>
      <c r="E21" s="9" t="s">
        <v>547</v>
      </c>
      <c r="F21" s="9" t="s">
        <v>48</v>
      </c>
      <c r="G21" s="24">
        <v>400</v>
      </c>
      <c r="H21" s="29">
        <v>4027.29</v>
      </c>
      <c r="I21" s="29">
        <v>6.77</v>
      </c>
      <c r="J21" s="12" t="s">
        <v>530</v>
      </c>
    </row>
    <row r="22" spans="2:10" x14ac:dyDescent="0.25">
      <c r="B22" s="11" t="s">
        <v>2855</v>
      </c>
      <c r="C22" s="53" t="s">
        <v>1040</v>
      </c>
      <c r="D22" s="50" t="s">
        <v>2856</v>
      </c>
      <c r="E22" s="9" t="s">
        <v>547</v>
      </c>
      <c r="F22" s="9" t="s">
        <v>48</v>
      </c>
      <c r="G22" s="24">
        <v>280</v>
      </c>
      <c r="H22" s="29">
        <v>3254.25</v>
      </c>
      <c r="I22" s="29">
        <v>5.47</v>
      </c>
      <c r="J22" s="12" t="s">
        <v>530</v>
      </c>
    </row>
    <row r="23" spans="2:10" x14ac:dyDescent="0.25">
      <c r="B23" s="11" t="s">
        <v>2857</v>
      </c>
      <c r="C23" s="53" t="s">
        <v>904</v>
      </c>
      <c r="D23" s="50" t="s">
        <v>2858</v>
      </c>
      <c r="E23" s="9" t="s">
        <v>547</v>
      </c>
      <c r="F23" s="9" t="s">
        <v>217</v>
      </c>
      <c r="G23" s="24">
        <v>300</v>
      </c>
      <c r="H23" s="29">
        <v>3084.7</v>
      </c>
      <c r="I23" s="29">
        <v>5.19</v>
      </c>
      <c r="J23" s="12" t="s">
        <v>530</v>
      </c>
    </row>
    <row r="24" spans="2:10" x14ac:dyDescent="0.25">
      <c r="B24" s="11" t="s">
        <v>2859</v>
      </c>
      <c r="C24" s="53" t="s">
        <v>1294</v>
      </c>
      <c r="D24" s="50" t="s">
        <v>2860</v>
      </c>
      <c r="E24" s="9" t="s">
        <v>529</v>
      </c>
      <c r="F24" s="9" t="s">
        <v>48</v>
      </c>
      <c r="G24" s="24">
        <v>320</v>
      </c>
      <c r="H24" s="29">
        <v>2894.93</v>
      </c>
      <c r="I24" s="29">
        <v>4.87</v>
      </c>
      <c r="J24" s="12" t="s">
        <v>530</v>
      </c>
    </row>
    <row r="25" spans="2:10" x14ac:dyDescent="0.25">
      <c r="B25" s="11" t="s">
        <v>2861</v>
      </c>
      <c r="C25" s="53" t="s">
        <v>553</v>
      </c>
      <c r="D25" s="50" t="s">
        <v>2862</v>
      </c>
      <c r="E25" s="9" t="s">
        <v>547</v>
      </c>
      <c r="F25" s="9" t="s">
        <v>48</v>
      </c>
      <c r="G25" s="24">
        <v>250</v>
      </c>
      <c r="H25" s="29">
        <v>2635.42</v>
      </c>
      <c r="I25" s="29">
        <v>4.43</v>
      </c>
      <c r="J25" s="12" t="s">
        <v>530</v>
      </c>
    </row>
    <row r="26" spans="2:10" x14ac:dyDescent="0.25">
      <c r="B26" s="11" t="s">
        <v>2028</v>
      </c>
      <c r="C26" s="53" t="s">
        <v>553</v>
      </c>
      <c r="D26" s="50" t="s">
        <v>2029</v>
      </c>
      <c r="E26" s="9" t="s">
        <v>547</v>
      </c>
      <c r="F26" s="9" t="s">
        <v>48</v>
      </c>
      <c r="G26" s="24">
        <v>250</v>
      </c>
      <c r="H26" s="29">
        <v>2556.19</v>
      </c>
      <c r="I26" s="29">
        <v>4.3</v>
      </c>
      <c r="J26" s="12"/>
    </row>
    <row r="27" spans="2:10" x14ac:dyDescent="0.25">
      <c r="B27" s="11" t="s">
        <v>2786</v>
      </c>
      <c r="C27" s="53" t="s">
        <v>1366</v>
      </c>
      <c r="D27" s="50" t="s">
        <v>2787</v>
      </c>
      <c r="E27" s="9" t="s">
        <v>1460</v>
      </c>
      <c r="F27" s="9" t="s">
        <v>48</v>
      </c>
      <c r="G27" s="24">
        <v>250</v>
      </c>
      <c r="H27" s="29">
        <v>2548.1799999999998</v>
      </c>
      <c r="I27" s="29">
        <v>4.29</v>
      </c>
      <c r="J27" s="12" t="s">
        <v>530</v>
      </c>
    </row>
    <row r="28" spans="2:10" x14ac:dyDescent="0.25">
      <c r="B28" s="11" t="s">
        <v>2863</v>
      </c>
      <c r="C28" s="53" t="s">
        <v>592</v>
      </c>
      <c r="D28" s="50" t="s">
        <v>2864</v>
      </c>
      <c r="E28" s="9" t="s">
        <v>547</v>
      </c>
      <c r="F28" s="9" t="s">
        <v>48</v>
      </c>
      <c r="G28" s="24">
        <v>220</v>
      </c>
      <c r="H28" s="29">
        <v>2236.52</v>
      </c>
      <c r="I28" s="29">
        <v>3.76</v>
      </c>
      <c r="J28" s="12" t="s">
        <v>530</v>
      </c>
    </row>
    <row r="29" spans="2:10" x14ac:dyDescent="0.25">
      <c r="B29" s="11" t="s">
        <v>2865</v>
      </c>
      <c r="C29" s="53" t="s">
        <v>73</v>
      </c>
      <c r="D29" s="50" t="s">
        <v>2866</v>
      </c>
      <c r="E29" s="9" t="s">
        <v>547</v>
      </c>
      <c r="F29" s="9" t="s">
        <v>48</v>
      </c>
      <c r="G29" s="24">
        <v>15</v>
      </c>
      <c r="H29" s="29">
        <v>1533.76</v>
      </c>
      <c r="I29" s="29">
        <v>2.58</v>
      </c>
      <c r="J29" s="12" t="s">
        <v>530</v>
      </c>
    </row>
    <row r="30" spans="2:10" x14ac:dyDescent="0.25">
      <c r="B30" s="11" t="s">
        <v>1584</v>
      </c>
      <c r="C30" s="53" t="s">
        <v>754</v>
      </c>
      <c r="D30" s="50" t="s">
        <v>1585</v>
      </c>
      <c r="E30" s="9" t="s">
        <v>547</v>
      </c>
      <c r="F30" s="9" t="s">
        <v>48</v>
      </c>
      <c r="G30" s="24">
        <v>150</v>
      </c>
      <c r="H30" s="29">
        <v>1512.54</v>
      </c>
      <c r="I30" s="29">
        <v>2.54</v>
      </c>
      <c r="J30" s="12"/>
    </row>
    <row r="31" spans="2:10" x14ac:dyDescent="0.25">
      <c r="B31" s="11" t="s">
        <v>2716</v>
      </c>
      <c r="C31" s="53" t="s">
        <v>1040</v>
      </c>
      <c r="D31" s="50" t="s">
        <v>2717</v>
      </c>
      <c r="E31" s="9" t="s">
        <v>547</v>
      </c>
      <c r="F31" s="9" t="s">
        <v>48</v>
      </c>
      <c r="G31" s="24">
        <v>100</v>
      </c>
      <c r="H31" s="29">
        <v>1165.32</v>
      </c>
      <c r="I31" s="29">
        <v>1.96</v>
      </c>
      <c r="J31" s="12" t="s">
        <v>530</v>
      </c>
    </row>
    <row r="32" spans="2:10" x14ac:dyDescent="0.25">
      <c r="B32" s="11" t="s">
        <v>2782</v>
      </c>
      <c r="C32" s="53" t="s">
        <v>625</v>
      </c>
      <c r="D32" s="50" t="s">
        <v>2783</v>
      </c>
      <c r="E32" s="9" t="s">
        <v>529</v>
      </c>
      <c r="F32" s="9" t="s">
        <v>48</v>
      </c>
      <c r="G32" s="24">
        <v>100</v>
      </c>
      <c r="H32" s="29">
        <v>1020.05</v>
      </c>
      <c r="I32" s="29">
        <v>1.72</v>
      </c>
      <c r="J32" s="12" t="s">
        <v>530</v>
      </c>
    </row>
    <row r="33" spans="1:10" x14ac:dyDescent="0.25">
      <c r="B33" s="11" t="s">
        <v>2757</v>
      </c>
      <c r="C33" s="53" t="s">
        <v>579</v>
      </c>
      <c r="D33" s="50" t="s">
        <v>2758</v>
      </c>
      <c r="E33" s="9" t="s">
        <v>547</v>
      </c>
      <c r="F33" s="9" t="s">
        <v>48</v>
      </c>
      <c r="G33" s="24">
        <v>100</v>
      </c>
      <c r="H33" s="29">
        <v>1011.73</v>
      </c>
      <c r="I33" s="29">
        <v>1.7</v>
      </c>
      <c r="J33" s="12" t="s">
        <v>530</v>
      </c>
    </row>
    <row r="34" spans="1:10" x14ac:dyDescent="0.25">
      <c r="C34" s="56" t="s">
        <v>161</v>
      </c>
      <c r="D34" s="50"/>
      <c r="E34" s="9"/>
      <c r="F34" s="9"/>
      <c r="G34" s="24"/>
      <c r="H34" s="30">
        <v>45673.11</v>
      </c>
      <c r="I34" s="30">
        <v>76.819999999999993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7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8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9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C42" s="55" t="s">
        <v>10</v>
      </c>
      <c r="D42" s="50"/>
      <c r="E42" s="9"/>
      <c r="F42" s="9"/>
      <c r="G42" s="24"/>
      <c r="H42" s="29"/>
      <c r="I42" s="29"/>
      <c r="J42" s="12"/>
    </row>
    <row r="43" spans="1:10" x14ac:dyDescent="0.25">
      <c r="B43" s="11" t="s">
        <v>2841</v>
      </c>
      <c r="C43" s="53" t="s">
        <v>2842</v>
      </c>
      <c r="D43" s="50" t="s">
        <v>2843</v>
      </c>
      <c r="E43" s="9" t="s">
        <v>720</v>
      </c>
      <c r="F43" s="9"/>
      <c r="G43" s="24">
        <v>9000000</v>
      </c>
      <c r="H43" s="29">
        <v>9279.3700000000008</v>
      </c>
      <c r="I43" s="29">
        <v>15.61</v>
      </c>
      <c r="J43" s="12"/>
    </row>
    <row r="44" spans="1:10" x14ac:dyDescent="0.25">
      <c r="B44" s="11" t="s">
        <v>2844</v>
      </c>
      <c r="C44" s="53" t="s">
        <v>2845</v>
      </c>
      <c r="D44" s="50" t="s">
        <v>2846</v>
      </c>
      <c r="E44" s="9" t="s">
        <v>720</v>
      </c>
      <c r="F44" s="9"/>
      <c r="G44" s="24">
        <v>1000000</v>
      </c>
      <c r="H44" s="29">
        <v>1032.9100000000001</v>
      </c>
      <c r="I44" s="29">
        <v>1.74</v>
      </c>
      <c r="J44" s="12"/>
    </row>
    <row r="45" spans="1:10" x14ac:dyDescent="0.25">
      <c r="C45" s="56" t="s">
        <v>161</v>
      </c>
      <c r="D45" s="50"/>
      <c r="E45" s="9"/>
      <c r="F45" s="9"/>
      <c r="G45" s="24"/>
      <c r="H45" s="30">
        <v>10312.280000000001</v>
      </c>
      <c r="I45" s="30">
        <v>17.350000000000001</v>
      </c>
      <c r="J45" s="12"/>
    </row>
    <row r="46" spans="1:10" x14ac:dyDescent="0.25">
      <c r="C46" s="53"/>
      <c r="D46" s="50"/>
      <c r="E46" s="9"/>
      <c r="F46" s="9"/>
      <c r="G46" s="24"/>
      <c r="H46" s="29"/>
      <c r="I46" s="29"/>
      <c r="J46" s="12"/>
    </row>
    <row r="47" spans="1:10" x14ac:dyDescent="0.25">
      <c r="A47" s="15"/>
      <c r="B47" s="33"/>
      <c r="C47" s="54" t="s">
        <v>11</v>
      </c>
      <c r="D47" s="50"/>
      <c r="E47" s="9"/>
      <c r="F47" s="9"/>
      <c r="G47" s="24"/>
      <c r="H47" s="29"/>
      <c r="I47" s="29"/>
      <c r="J47" s="12"/>
    </row>
    <row r="48" spans="1:10" x14ac:dyDescent="0.25">
      <c r="A48" s="33"/>
      <c r="B48" s="33"/>
      <c r="C48" s="54" t="s">
        <v>13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A49" s="33"/>
      <c r="B49" s="33"/>
      <c r="C49" s="54"/>
      <c r="D49" s="50"/>
      <c r="E49" s="9"/>
      <c r="F49" s="9"/>
      <c r="G49" s="24"/>
      <c r="H49" s="29"/>
      <c r="I49" s="29"/>
      <c r="J49" s="12"/>
    </row>
    <row r="50" spans="1:10" x14ac:dyDescent="0.25">
      <c r="C50" s="55" t="s">
        <v>14</v>
      </c>
      <c r="D50" s="50"/>
      <c r="E50" s="9"/>
      <c r="F50" s="9"/>
      <c r="G50" s="24"/>
      <c r="H50" s="29"/>
      <c r="I50" s="29"/>
      <c r="J50" s="12"/>
    </row>
    <row r="51" spans="1:10" x14ac:dyDescent="0.25">
      <c r="B51" s="11" t="s">
        <v>2575</v>
      </c>
      <c r="C51" s="53" t="s">
        <v>898</v>
      </c>
      <c r="D51" s="50" t="s">
        <v>2576</v>
      </c>
      <c r="E51" s="9" t="s">
        <v>1007</v>
      </c>
      <c r="F51" s="9" t="s">
        <v>40</v>
      </c>
      <c r="G51" s="24">
        <v>400</v>
      </c>
      <c r="H51" s="29">
        <v>394.39</v>
      </c>
      <c r="I51" s="29">
        <v>0.66</v>
      </c>
      <c r="J51" s="12" t="s">
        <v>530</v>
      </c>
    </row>
    <row r="52" spans="1:10" x14ac:dyDescent="0.25">
      <c r="B52" s="11" t="s">
        <v>2546</v>
      </c>
      <c r="C52" s="53" t="s">
        <v>2270</v>
      </c>
      <c r="D52" s="50" t="s">
        <v>2547</v>
      </c>
      <c r="E52" s="9" t="s">
        <v>1010</v>
      </c>
      <c r="F52" s="9" t="s">
        <v>40</v>
      </c>
      <c r="G52" s="24">
        <v>300</v>
      </c>
      <c r="H52" s="29">
        <v>299.87</v>
      </c>
      <c r="I52" s="29">
        <v>0.5</v>
      </c>
      <c r="J52" s="12" t="s">
        <v>530</v>
      </c>
    </row>
    <row r="53" spans="1:10" x14ac:dyDescent="0.25">
      <c r="B53" s="11" t="s">
        <v>1403</v>
      </c>
      <c r="C53" s="53" t="s">
        <v>63</v>
      </c>
      <c r="D53" s="50" t="s">
        <v>1404</v>
      </c>
      <c r="E53" s="9" t="s">
        <v>1007</v>
      </c>
      <c r="F53" s="9" t="s">
        <v>40</v>
      </c>
      <c r="G53" s="24">
        <v>100</v>
      </c>
      <c r="H53" s="29">
        <v>98.71</v>
      </c>
      <c r="I53" s="29">
        <v>0.17</v>
      </c>
      <c r="J53" s="12"/>
    </row>
    <row r="54" spans="1:10" x14ac:dyDescent="0.25">
      <c r="B54" s="11" t="s">
        <v>2669</v>
      </c>
      <c r="C54" s="53" t="s">
        <v>63</v>
      </c>
      <c r="D54" s="50" t="s">
        <v>2670</v>
      </c>
      <c r="E54" s="9" t="s">
        <v>1007</v>
      </c>
      <c r="F54" s="9" t="s">
        <v>40</v>
      </c>
      <c r="G54" s="24">
        <v>100</v>
      </c>
      <c r="H54" s="29">
        <v>96.28</v>
      </c>
      <c r="I54" s="29">
        <v>0.16</v>
      </c>
      <c r="J54" s="12" t="s">
        <v>530</v>
      </c>
    </row>
    <row r="55" spans="1:10" x14ac:dyDescent="0.25">
      <c r="C55" s="56" t="s">
        <v>161</v>
      </c>
      <c r="D55" s="50"/>
      <c r="E55" s="9"/>
      <c r="F55" s="9"/>
      <c r="G55" s="24"/>
      <c r="H55" s="30">
        <v>889.25</v>
      </c>
      <c r="I55" s="30">
        <v>1.49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C57" s="56" t="s">
        <v>15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C59" s="56" t="s">
        <v>16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C60" s="53"/>
      <c r="D60" s="50"/>
      <c r="E60" s="9"/>
      <c r="F60" s="9"/>
      <c r="G60" s="24"/>
      <c r="H60" s="29"/>
      <c r="I60" s="29"/>
      <c r="J60" s="12"/>
    </row>
    <row r="61" spans="1:10" x14ac:dyDescent="0.25">
      <c r="A61" s="15"/>
      <c r="B61" s="33"/>
      <c r="C61" s="54" t="s">
        <v>17</v>
      </c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18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19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4" t="s">
        <v>20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A67" s="33"/>
      <c r="B67" s="33"/>
      <c r="C67" s="54"/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21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C70" s="55" t="s">
        <v>22</v>
      </c>
      <c r="D70" s="50"/>
      <c r="E70" s="9"/>
      <c r="F70" s="9"/>
      <c r="G70" s="24"/>
      <c r="H70" s="29"/>
      <c r="I70" s="29"/>
      <c r="J70" s="12"/>
    </row>
    <row r="71" spans="1:10" x14ac:dyDescent="0.25">
      <c r="B71" s="11" t="s">
        <v>174</v>
      </c>
      <c r="C71" s="53" t="s">
        <v>175</v>
      </c>
      <c r="D71" s="50"/>
      <c r="E71" s="9"/>
      <c r="F71" s="9"/>
      <c r="G71" s="24"/>
      <c r="H71" s="29">
        <v>1323.44</v>
      </c>
      <c r="I71" s="29">
        <v>2.23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1323.44</v>
      </c>
      <c r="I72" s="30">
        <v>2.23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A74" s="15"/>
      <c r="B74" s="33"/>
      <c r="C74" s="54" t="s">
        <v>23</v>
      </c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7" t="s">
        <v>3687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B76" s="11"/>
      <c r="C76" s="53" t="s">
        <v>176</v>
      </c>
      <c r="D76" s="50"/>
      <c r="E76" s="9"/>
      <c r="F76" s="9"/>
      <c r="G76" s="24"/>
      <c r="H76" s="29">
        <v>1249.1500000000001</v>
      </c>
      <c r="I76" s="29">
        <v>2.11</v>
      </c>
      <c r="J76" s="12"/>
    </row>
    <row r="77" spans="1:10" x14ac:dyDescent="0.25">
      <c r="C77" s="56" t="s">
        <v>161</v>
      </c>
      <c r="D77" s="50"/>
      <c r="E77" s="9"/>
      <c r="F77" s="9"/>
      <c r="G77" s="24"/>
      <c r="H77" s="30">
        <v>1249.1500000000001</v>
      </c>
      <c r="I77" s="30">
        <v>2.11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8" t="s">
        <v>177</v>
      </c>
      <c r="D79" s="51"/>
      <c r="E79" s="6"/>
      <c r="F79" s="7"/>
      <c r="G79" s="25"/>
      <c r="H79" s="31">
        <v>59447.23</v>
      </c>
      <c r="I79" s="31">
        <f>SUMIFS(I:I,C:C,"Total")</f>
        <v>99.999999999999986</v>
      </c>
      <c r="J79" s="8"/>
    </row>
    <row r="82" spans="3:3" x14ac:dyDescent="0.25">
      <c r="C82" s="1" t="s">
        <v>178</v>
      </c>
    </row>
    <row r="83" spans="3:3" x14ac:dyDescent="0.25">
      <c r="C83" s="2" t="s">
        <v>179</v>
      </c>
    </row>
    <row r="84" spans="3:3" x14ac:dyDescent="0.25">
      <c r="C84" s="2" t="s">
        <v>180</v>
      </c>
    </row>
    <row r="85" spans="3:3" x14ac:dyDescent="0.25">
      <c r="C8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6"/>
  <dimension ref="A1:J8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2867</v>
      </c>
      <c r="J2" s="34" t="s">
        <v>3592</v>
      </c>
    </row>
    <row r="3" spans="1:10" ht="16.5" x14ac:dyDescent="0.3">
      <c r="C3" s="1" t="s">
        <v>26</v>
      </c>
      <c r="D3" s="26" t="s">
        <v>2868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2851</v>
      </c>
      <c r="C18" s="53" t="s">
        <v>1073</v>
      </c>
      <c r="D18" s="50" t="s">
        <v>2852</v>
      </c>
      <c r="E18" s="9" t="s">
        <v>547</v>
      </c>
      <c r="F18" s="9" t="s">
        <v>48</v>
      </c>
      <c r="G18" s="24">
        <v>705</v>
      </c>
      <c r="H18" s="29">
        <v>6352.87</v>
      </c>
      <c r="I18" s="29">
        <v>9.7100000000000009</v>
      </c>
      <c r="J18" s="12" t="s">
        <v>530</v>
      </c>
    </row>
    <row r="19" spans="2:10" x14ac:dyDescent="0.25">
      <c r="B19" s="11" t="s">
        <v>2869</v>
      </c>
      <c r="C19" s="53" t="s">
        <v>1294</v>
      </c>
      <c r="D19" s="50" t="s">
        <v>2870</v>
      </c>
      <c r="E19" s="9" t="s">
        <v>529</v>
      </c>
      <c r="F19" s="9" t="s">
        <v>48</v>
      </c>
      <c r="G19" s="24">
        <v>650</v>
      </c>
      <c r="H19" s="29">
        <v>5840.14</v>
      </c>
      <c r="I19" s="29">
        <v>8.92</v>
      </c>
      <c r="J19" s="12" t="s">
        <v>530</v>
      </c>
    </row>
    <row r="20" spans="2:10" x14ac:dyDescent="0.25">
      <c r="B20" s="11" t="s">
        <v>2714</v>
      </c>
      <c r="C20" s="53" t="s">
        <v>754</v>
      </c>
      <c r="D20" s="50" t="s">
        <v>2715</v>
      </c>
      <c r="E20" s="9" t="s">
        <v>547</v>
      </c>
      <c r="F20" s="9" t="s">
        <v>48</v>
      </c>
      <c r="G20" s="24">
        <v>500</v>
      </c>
      <c r="H20" s="29">
        <v>5062.43</v>
      </c>
      <c r="I20" s="29">
        <v>7.73</v>
      </c>
      <c r="J20" s="12" t="s">
        <v>530</v>
      </c>
    </row>
    <row r="21" spans="2:10" x14ac:dyDescent="0.25">
      <c r="B21" s="11" t="s">
        <v>2855</v>
      </c>
      <c r="C21" s="53" t="s">
        <v>1040</v>
      </c>
      <c r="D21" s="50" t="s">
        <v>2856</v>
      </c>
      <c r="E21" s="9" t="s">
        <v>547</v>
      </c>
      <c r="F21" s="9" t="s">
        <v>48</v>
      </c>
      <c r="G21" s="24">
        <v>430</v>
      </c>
      <c r="H21" s="29">
        <v>4997.6000000000004</v>
      </c>
      <c r="I21" s="29">
        <v>7.63</v>
      </c>
      <c r="J21" s="12" t="s">
        <v>530</v>
      </c>
    </row>
    <row r="22" spans="2:10" x14ac:dyDescent="0.25">
      <c r="B22" s="11" t="s">
        <v>2786</v>
      </c>
      <c r="C22" s="53" t="s">
        <v>1366</v>
      </c>
      <c r="D22" s="50" t="s">
        <v>2787</v>
      </c>
      <c r="E22" s="9" t="s">
        <v>1460</v>
      </c>
      <c r="F22" s="9" t="s">
        <v>48</v>
      </c>
      <c r="G22" s="24">
        <v>490</v>
      </c>
      <c r="H22" s="29">
        <v>4994.43</v>
      </c>
      <c r="I22" s="29">
        <v>7.63</v>
      </c>
      <c r="J22" s="12" t="s">
        <v>530</v>
      </c>
    </row>
    <row r="23" spans="2:10" x14ac:dyDescent="0.25">
      <c r="B23" s="11" t="s">
        <v>2028</v>
      </c>
      <c r="C23" s="53" t="s">
        <v>553</v>
      </c>
      <c r="D23" s="50" t="s">
        <v>2029</v>
      </c>
      <c r="E23" s="9" t="s">
        <v>547</v>
      </c>
      <c r="F23" s="9" t="s">
        <v>48</v>
      </c>
      <c r="G23" s="24">
        <v>410</v>
      </c>
      <c r="H23" s="29">
        <v>4192.1400000000003</v>
      </c>
      <c r="I23" s="29">
        <v>6.4</v>
      </c>
      <c r="J23" s="12"/>
    </row>
    <row r="24" spans="2:10" x14ac:dyDescent="0.25">
      <c r="B24" s="11" t="s">
        <v>2280</v>
      </c>
      <c r="C24" s="53" t="s">
        <v>579</v>
      </c>
      <c r="D24" s="50" t="s">
        <v>2281</v>
      </c>
      <c r="E24" s="9" t="s">
        <v>547</v>
      </c>
      <c r="F24" s="9" t="s">
        <v>48</v>
      </c>
      <c r="G24" s="24">
        <v>400</v>
      </c>
      <c r="H24" s="29">
        <v>4059.62</v>
      </c>
      <c r="I24" s="29">
        <v>6.2</v>
      </c>
      <c r="J24" s="12" t="s">
        <v>530</v>
      </c>
    </row>
    <row r="25" spans="2:10" x14ac:dyDescent="0.25">
      <c r="B25" s="11" t="s">
        <v>2871</v>
      </c>
      <c r="C25" s="53" t="s">
        <v>2241</v>
      </c>
      <c r="D25" s="50" t="s">
        <v>2872</v>
      </c>
      <c r="E25" s="9" t="s">
        <v>547</v>
      </c>
      <c r="F25" s="9" t="s">
        <v>48</v>
      </c>
      <c r="G25" s="24">
        <v>350</v>
      </c>
      <c r="H25" s="29">
        <v>4034.56</v>
      </c>
      <c r="I25" s="29">
        <v>6.16</v>
      </c>
      <c r="J25" s="12" t="s">
        <v>530</v>
      </c>
    </row>
    <row r="26" spans="2:10" x14ac:dyDescent="0.25">
      <c r="B26" s="11" t="s">
        <v>2873</v>
      </c>
      <c r="C26" s="53" t="s">
        <v>571</v>
      </c>
      <c r="D26" s="50" t="s">
        <v>2874</v>
      </c>
      <c r="E26" s="9" t="s">
        <v>547</v>
      </c>
      <c r="F26" s="9" t="s">
        <v>48</v>
      </c>
      <c r="G26" s="24">
        <v>260</v>
      </c>
      <c r="H26" s="29">
        <v>2649.54</v>
      </c>
      <c r="I26" s="29">
        <v>4.05</v>
      </c>
      <c r="J26" s="12" t="s">
        <v>530</v>
      </c>
    </row>
    <row r="27" spans="2:10" x14ac:dyDescent="0.25">
      <c r="B27" s="11" t="s">
        <v>2778</v>
      </c>
      <c r="C27" s="53" t="s">
        <v>592</v>
      </c>
      <c r="D27" s="50" t="s">
        <v>2779</v>
      </c>
      <c r="E27" s="9" t="s">
        <v>547</v>
      </c>
      <c r="F27" s="9" t="s">
        <v>48</v>
      </c>
      <c r="G27" s="24">
        <v>190</v>
      </c>
      <c r="H27" s="29">
        <v>1939.54</v>
      </c>
      <c r="I27" s="29">
        <v>2.96</v>
      </c>
      <c r="J27" s="12"/>
    </row>
    <row r="28" spans="2:10" x14ac:dyDescent="0.25">
      <c r="B28" s="11" t="s">
        <v>2837</v>
      </c>
      <c r="C28" s="53" t="s">
        <v>579</v>
      </c>
      <c r="D28" s="50" t="s">
        <v>2838</v>
      </c>
      <c r="E28" s="9" t="s">
        <v>547</v>
      </c>
      <c r="F28" s="9" t="s">
        <v>48</v>
      </c>
      <c r="G28" s="24">
        <v>155</v>
      </c>
      <c r="H28" s="29">
        <v>1560.57</v>
      </c>
      <c r="I28" s="29">
        <v>2.38</v>
      </c>
      <c r="J28" s="12" t="s">
        <v>530</v>
      </c>
    </row>
    <row r="29" spans="2:10" x14ac:dyDescent="0.25">
      <c r="B29" s="11" t="s">
        <v>2716</v>
      </c>
      <c r="C29" s="53" t="s">
        <v>1040</v>
      </c>
      <c r="D29" s="50" t="s">
        <v>2717</v>
      </c>
      <c r="E29" s="9" t="s">
        <v>547</v>
      </c>
      <c r="F29" s="9" t="s">
        <v>48</v>
      </c>
      <c r="G29" s="24">
        <v>120</v>
      </c>
      <c r="H29" s="29">
        <v>1398.38</v>
      </c>
      <c r="I29" s="29">
        <v>2.14</v>
      </c>
      <c r="J29" s="12" t="s">
        <v>530</v>
      </c>
    </row>
    <row r="30" spans="2:10" x14ac:dyDescent="0.25">
      <c r="B30" s="11" t="s">
        <v>1584</v>
      </c>
      <c r="C30" s="53" t="s">
        <v>754</v>
      </c>
      <c r="D30" s="50" t="s">
        <v>1585</v>
      </c>
      <c r="E30" s="9" t="s">
        <v>547</v>
      </c>
      <c r="F30" s="9" t="s">
        <v>48</v>
      </c>
      <c r="G30" s="24">
        <v>120</v>
      </c>
      <c r="H30" s="29">
        <v>1210.03</v>
      </c>
      <c r="I30" s="29">
        <v>1.85</v>
      </c>
      <c r="J30" s="12"/>
    </row>
    <row r="31" spans="2:10" x14ac:dyDescent="0.25">
      <c r="B31" s="11" t="s">
        <v>2861</v>
      </c>
      <c r="C31" s="53" t="s">
        <v>553</v>
      </c>
      <c r="D31" s="50" t="s">
        <v>2862</v>
      </c>
      <c r="E31" s="9" t="s">
        <v>547</v>
      </c>
      <c r="F31" s="9" t="s">
        <v>48</v>
      </c>
      <c r="G31" s="24">
        <v>100</v>
      </c>
      <c r="H31" s="29">
        <v>1054.17</v>
      </c>
      <c r="I31" s="29">
        <v>1.61</v>
      </c>
      <c r="J31" s="12" t="s">
        <v>530</v>
      </c>
    </row>
    <row r="32" spans="2:10" x14ac:dyDescent="0.25">
      <c r="B32" s="11" t="s">
        <v>2782</v>
      </c>
      <c r="C32" s="53" t="s">
        <v>625</v>
      </c>
      <c r="D32" s="50" t="s">
        <v>2783</v>
      </c>
      <c r="E32" s="9" t="s">
        <v>529</v>
      </c>
      <c r="F32" s="9" t="s">
        <v>48</v>
      </c>
      <c r="G32" s="24">
        <v>100</v>
      </c>
      <c r="H32" s="29">
        <v>1020.05</v>
      </c>
      <c r="I32" s="29">
        <v>1.56</v>
      </c>
      <c r="J32" s="12" t="s">
        <v>530</v>
      </c>
    </row>
    <row r="33" spans="2:10" x14ac:dyDescent="0.25">
      <c r="B33" s="11" t="s">
        <v>2875</v>
      </c>
      <c r="C33" s="53" t="s">
        <v>592</v>
      </c>
      <c r="D33" s="50" t="s">
        <v>2876</v>
      </c>
      <c r="E33" s="9" t="s">
        <v>547</v>
      </c>
      <c r="F33" s="9" t="s">
        <v>48</v>
      </c>
      <c r="G33" s="24">
        <v>70</v>
      </c>
      <c r="H33" s="29">
        <v>707.38</v>
      </c>
      <c r="I33" s="29">
        <v>1.08</v>
      </c>
      <c r="J33" s="12" t="s">
        <v>530</v>
      </c>
    </row>
    <row r="34" spans="2:10" x14ac:dyDescent="0.25">
      <c r="B34" s="11" t="s">
        <v>2865</v>
      </c>
      <c r="C34" s="53" t="s">
        <v>73</v>
      </c>
      <c r="D34" s="50" t="s">
        <v>2866</v>
      </c>
      <c r="E34" s="9" t="s">
        <v>547</v>
      </c>
      <c r="F34" s="9" t="s">
        <v>48</v>
      </c>
      <c r="G34" s="24">
        <v>5</v>
      </c>
      <c r="H34" s="29">
        <v>511.25</v>
      </c>
      <c r="I34" s="29">
        <v>0.78</v>
      </c>
      <c r="J34" s="12" t="s">
        <v>530</v>
      </c>
    </row>
    <row r="35" spans="2:10" x14ac:dyDescent="0.25">
      <c r="B35" s="11" t="s">
        <v>2745</v>
      </c>
      <c r="C35" s="53" t="s">
        <v>625</v>
      </c>
      <c r="D35" s="50" t="s">
        <v>2746</v>
      </c>
      <c r="E35" s="9" t="s">
        <v>529</v>
      </c>
      <c r="F35" s="9" t="s">
        <v>48</v>
      </c>
      <c r="G35" s="24">
        <v>50</v>
      </c>
      <c r="H35" s="29">
        <v>508.02</v>
      </c>
      <c r="I35" s="29">
        <v>0.78</v>
      </c>
      <c r="J35" s="12" t="s">
        <v>530</v>
      </c>
    </row>
    <row r="36" spans="2:10" x14ac:dyDescent="0.25">
      <c r="B36" s="11" t="s">
        <v>2818</v>
      </c>
      <c r="C36" s="53" t="s">
        <v>571</v>
      </c>
      <c r="D36" s="50" t="s">
        <v>2819</v>
      </c>
      <c r="E36" s="9" t="s">
        <v>547</v>
      </c>
      <c r="F36" s="9" t="s">
        <v>48</v>
      </c>
      <c r="G36" s="24">
        <v>50</v>
      </c>
      <c r="H36" s="29">
        <v>507.54</v>
      </c>
      <c r="I36" s="29">
        <v>0.78</v>
      </c>
      <c r="J36" s="12" t="s">
        <v>530</v>
      </c>
    </row>
    <row r="37" spans="2:10" x14ac:dyDescent="0.25">
      <c r="B37" s="11" t="s">
        <v>2877</v>
      </c>
      <c r="C37" s="53" t="s">
        <v>102</v>
      </c>
      <c r="D37" s="50" t="s">
        <v>2878</v>
      </c>
      <c r="E37" s="9" t="s">
        <v>547</v>
      </c>
      <c r="F37" s="9" t="s">
        <v>96</v>
      </c>
      <c r="G37" s="24">
        <v>20</v>
      </c>
      <c r="H37" s="29">
        <v>205.39</v>
      </c>
      <c r="I37" s="29">
        <v>0.31</v>
      </c>
      <c r="J37" s="12" t="s">
        <v>530</v>
      </c>
    </row>
    <row r="38" spans="2:10" x14ac:dyDescent="0.25">
      <c r="C38" s="56" t="s">
        <v>161</v>
      </c>
      <c r="D38" s="50"/>
      <c r="E38" s="9"/>
      <c r="F38" s="9"/>
      <c r="G38" s="24"/>
      <c r="H38" s="30">
        <v>52805.65</v>
      </c>
      <c r="I38" s="30">
        <v>80.66</v>
      </c>
      <c r="J38" s="12"/>
    </row>
    <row r="39" spans="2:10" x14ac:dyDescent="0.25">
      <c r="C39" s="53"/>
      <c r="D39" s="50"/>
      <c r="E39" s="9"/>
      <c r="F39" s="9"/>
      <c r="G39" s="24"/>
      <c r="H39" s="29"/>
      <c r="I39" s="29"/>
      <c r="J39" s="12"/>
    </row>
    <row r="40" spans="2:10" x14ac:dyDescent="0.25">
      <c r="C40" s="56" t="s">
        <v>7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8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9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5" t="s">
        <v>10</v>
      </c>
      <c r="D46" s="50"/>
      <c r="E46" s="9"/>
      <c r="F46" s="9"/>
      <c r="G46" s="24"/>
      <c r="H46" s="29"/>
      <c r="I46" s="29"/>
      <c r="J46" s="12"/>
    </row>
    <row r="47" spans="2:10" x14ac:dyDescent="0.25">
      <c r="B47" s="11" t="s">
        <v>2879</v>
      </c>
      <c r="C47" s="53" t="s">
        <v>2880</v>
      </c>
      <c r="D47" s="50" t="s">
        <v>2881</v>
      </c>
      <c r="E47" s="9" t="s">
        <v>720</v>
      </c>
      <c r="F47" s="9"/>
      <c r="G47" s="24">
        <v>5000000</v>
      </c>
      <c r="H47" s="29">
        <v>5195.17</v>
      </c>
      <c r="I47" s="29">
        <v>7.94</v>
      </c>
      <c r="J47" s="12"/>
    </row>
    <row r="48" spans="2:10" x14ac:dyDescent="0.25">
      <c r="B48" s="11" t="s">
        <v>2882</v>
      </c>
      <c r="C48" s="53" t="s">
        <v>2883</v>
      </c>
      <c r="D48" s="50" t="s">
        <v>2884</v>
      </c>
      <c r="E48" s="9" t="s">
        <v>720</v>
      </c>
      <c r="F48" s="9"/>
      <c r="G48" s="24">
        <v>2500000</v>
      </c>
      <c r="H48" s="29">
        <v>2577.37</v>
      </c>
      <c r="I48" s="29">
        <v>3.94</v>
      </c>
      <c r="J48" s="12"/>
    </row>
    <row r="49" spans="1:10" x14ac:dyDescent="0.25">
      <c r="B49" s="11" t="s">
        <v>2885</v>
      </c>
      <c r="C49" s="53" t="s">
        <v>2886</v>
      </c>
      <c r="D49" s="50" t="s">
        <v>2887</v>
      </c>
      <c r="E49" s="9" t="s">
        <v>720</v>
      </c>
      <c r="F49" s="9"/>
      <c r="G49" s="24">
        <v>1000000</v>
      </c>
      <c r="H49" s="29">
        <v>1037.76</v>
      </c>
      <c r="I49" s="29">
        <v>1.59</v>
      </c>
      <c r="J49" s="12"/>
    </row>
    <row r="50" spans="1:10" x14ac:dyDescent="0.25">
      <c r="C50" s="56" t="s">
        <v>161</v>
      </c>
      <c r="D50" s="50"/>
      <c r="E50" s="9"/>
      <c r="F50" s="9"/>
      <c r="G50" s="24"/>
      <c r="H50" s="30">
        <v>8810.2999999999993</v>
      </c>
      <c r="I50" s="30">
        <v>13.47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11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13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C55" s="55" t="s">
        <v>14</v>
      </c>
      <c r="D55" s="50"/>
      <c r="E55" s="9"/>
      <c r="F55" s="9"/>
      <c r="G55" s="24"/>
      <c r="H55" s="29"/>
      <c r="I55" s="29"/>
      <c r="J55" s="12"/>
    </row>
    <row r="56" spans="1:10" x14ac:dyDescent="0.25">
      <c r="B56" s="11" t="s">
        <v>2575</v>
      </c>
      <c r="C56" s="53" t="s">
        <v>898</v>
      </c>
      <c r="D56" s="50" t="s">
        <v>2576</v>
      </c>
      <c r="E56" s="9" t="s">
        <v>1007</v>
      </c>
      <c r="F56" s="9" t="s">
        <v>40</v>
      </c>
      <c r="G56" s="24">
        <v>900</v>
      </c>
      <c r="H56" s="29">
        <v>887.39</v>
      </c>
      <c r="I56" s="29">
        <v>1.36</v>
      </c>
      <c r="J56" s="12" t="s">
        <v>530</v>
      </c>
    </row>
    <row r="57" spans="1:10" x14ac:dyDescent="0.25">
      <c r="B57" s="11" t="s">
        <v>1205</v>
      </c>
      <c r="C57" s="53" t="s">
        <v>63</v>
      </c>
      <c r="D57" s="50" t="s">
        <v>1206</v>
      </c>
      <c r="E57" s="9" t="s">
        <v>1007</v>
      </c>
      <c r="F57" s="9" t="s">
        <v>40</v>
      </c>
      <c r="G57" s="24">
        <v>600</v>
      </c>
      <c r="H57" s="29">
        <v>599.84</v>
      </c>
      <c r="I57" s="29">
        <v>0.92</v>
      </c>
      <c r="J57" s="12"/>
    </row>
    <row r="58" spans="1:10" x14ac:dyDescent="0.25">
      <c r="B58" s="11" t="s">
        <v>2669</v>
      </c>
      <c r="C58" s="53" t="s">
        <v>63</v>
      </c>
      <c r="D58" s="50" t="s">
        <v>2670</v>
      </c>
      <c r="E58" s="9" t="s">
        <v>1007</v>
      </c>
      <c r="F58" s="9" t="s">
        <v>40</v>
      </c>
      <c r="G58" s="24">
        <v>100</v>
      </c>
      <c r="H58" s="29">
        <v>96.28</v>
      </c>
      <c r="I58" s="29">
        <v>0.15</v>
      </c>
      <c r="J58" s="12" t="s">
        <v>530</v>
      </c>
    </row>
    <row r="59" spans="1:10" x14ac:dyDescent="0.25">
      <c r="C59" s="56" t="s">
        <v>161</v>
      </c>
      <c r="D59" s="50"/>
      <c r="E59" s="9"/>
      <c r="F59" s="9"/>
      <c r="G59" s="24"/>
      <c r="H59" s="30">
        <v>1583.51</v>
      </c>
      <c r="I59" s="30">
        <v>2.4300000000000002</v>
      </c>
      <c r="J59" s="12"/>
    </row>
    <row r="60" spans="1:10" x14ac:dyDescent="0.25">
      <c r="C60" s="53"/>
      <c r="D60" s="50"/>
      <c r="E60" s="9"/>
      <c r="F60" s="9"/>
      <c r="G60" s="24"/>
      <c r="H60" s="29"/>
      <c r="I60" s="29"/>
      <c r="J60" s="12"/>
    </row>
    <row r="61" spans="1:10" x14ac:dyDescent="0.25">
      <c r="C61" s="56" t="s">
        <v>15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C63" s="56" t="s">
        <v>16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17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4" t="s">
        <v>18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A67" s="33"/>
      <c r="B67" s="33"/>
      <c r="C67" s="54"/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19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4" t="s">
        <v>20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A71" s="33"/>
      <c r="B71" s="33"/>
      <c r="C71" s="54"/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21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C74" s="55" t="s">
        <v>22</v>
      </c>
      <c r="D74" s="50"/>
      <c r="E74" s="9"/>
      <c r="F74" s="9"/>
      <c r="G74" s="24"/>
      <c r="H74" s="29"/>
      <c r="I74" s="29"/>
      <c r="J74" s="12"/>
    </row>
    <row r="75" spans="1:10" x14ac:dyDescent="0.25">
      <c r="B75" s="11" t="s">
        <v>174</v>
      </c>
      <c r="C75" s="53" t="s">
        <v>175</v>
      </c>
      <c r="D75" s="50"/>
      <c r="E75" s="9"/>
      <c r="F75" s="9"/>
      <c r="G75" s="24"/>
      <c r="H75" s="29">
        <v>804.02</v>
      </c>
      <c r="I75" s="29">
        <v>1.23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804.02</v>
      </c>
      <c r="I76" s="30">
        <v>1.23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A78" s="15"/>
      <c r="B78" s="33"/>
      <c r="C78" s="54" t="s">
        <v>23</v>
      </c>
      <c r="D78" s="50"/>
      <c r="E78" s="9"/>
      <c r="F78" s="9"/>
      <c r="G78" s="24"/>
      <c r="H78" s="29"/>
      <c r="I78" s="29"/>
      <c r="J78" s="12"/>
    </row>
    <row r="79" spans="1:10" x14ac:dyDescent="0.25">
      <c r="A79" s="33"/>
      <c r="B79" s="33"/>
      <c r="C79" s="57" t="s">
        <v>3687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B80" s="11"/>
      <c r="C80" s="53" t="s">
        <v>176</v>
      </c>
      <c r="D80" s="50"/>
      <c r="E80" s="9"/>
      <c r="F80" s="9"/>
      <c r="G80" s="24"/>
      <c r="H80" s="29">
        <v>1453.61</v>
      </c>
      <c r="I80" s="29">
        <v>2.2100000000000004</v>
      </c>
      <c r="J80" s="12"/>
    </row>
    <row r="81" spans="3:10" x14ac:dyDescent="0.25">
      <c r="C81" s="56" t="s">
        <v>161</v>
      </c>
      <c r="D81" s="50"/>
      <c r="E81" s="9"/>
      <c r="F81" s="9"/>
      <c r="G81" s="24"/>
      <c r="H81" s="30">
        <v>1453.61</v>
      </c>
      <c r="I81" s="30">
        <v>2.2100000000000004</v>
      </c>
      <c r="J81" s="12"/>
    </row>
    <row r="82" spans="3:10" x14ac:dyDescent="0.25">
      <c r="C82" s="53"/>
      <c r="D82" s="50"/>
      <c r="E82" s="9"/>
      <c r="F82" s="9"/>
      <c r="G82" s="24"/>
      <c r="H82" s="29"/>
      <c r="I82" s="29"/>
      <c r="J82" s="12"/>
    </row>
    <row r="83" spans="3:10" x14ac:dyDescent="0.25">
      <c r="C83" s="58" t="s">
        <v>177</v>
      </c>
      <c r="D83" s="51"/>
      <c r="E83" s="6"/>
      <c r="F83" s="7"/>
      <c r="G83" s="25"/>
      <c r="H83" s="31">
        <v>65457.09</v>
      </c>
      <c r="I83" s="31">
        <f>SUMIFS(I:I,C:C,"Total")</f>
        <v>100</v>
      </c>
      <c r="J83" s="8"/>
    </row>
    <row r="86" spans="3:10" x14ac:dyDescent="0.25">
      <c r="C86" s="1" t="s">
        <v>178</v>
      </c>
    </row>
    <row r="87" spans="3:10" x14ac:dyDescent="0.25">
      <c r="C87" s="2" t="s">
        <v>179</v>
      </c>
    </row>
    <row r="88" spans="3:10" x14ac:dyDescent="0.25">
      <c r="C88" s="2" t="s">
        <v>180</v>
      </c>
    </row>
    <row r="89" spans="3:10" x14ac:dyDescent="0.25">
      <c r="C8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7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2888</v>
      </c>
      <c r="J2" s="34" t="s">
        <v>3592</v>
      </c>
    </row>
    <row r="3" spans="1:10" ht="16.5" x14ac:dyDescent="0.3">
      <c r="C3" s="1" t="s">
        <v>26</v>
      </c>
      <c r="D3" s="26" t="s">
        <v>2889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2869</v>
      </c>
      <c r="C18" s="53" t="s">
        <v>1294</v>
      </c>
      <c r="D18" s="50" t="s">
        <v>2870</v>
      </c>
      <c r="E18" s="9" t="s">
        <v>529</v>
      </c>
      <c r="F18" s="9" t="s">
        <v>48</v>
      </c>
      <c r="G18" s="24">
        <v>390</v>
      </c>
      <c r="H18" s="29">
        <v>3504.08</v>
      </c>
      <c r="I18" s="29">
        <v>9.84</v>
      </c>
      <c r="J18" s="12" t="s">
        <v>530</v>
      </c>
    </row>
    <row r="19" spans="2:10" x14ac:dyDescent="0.25">
      <c r="B19" s="11" t="s">
        <v>2855</v>
      </c>
      <c r="C19" s="53" t="s">
        <v>1040</v>
      </c>
      <c r="D19" s="50" t="s">
        <v>2856</v>
      </c>
      <c r="E19" s="9" t="s">
        <v>547</v>
      </c>
      <c r="F19" s="9" t="s">
        <v>48</v>
      </c>
      <c r="G19" s="24">
        <v>300</v>
      </c>
      <c r="H19" s="29">
        <v>3486.7</v>
      </c>
      <c r="I19" s="29">
        <v>9.7899999999999991</v>
      </c>
      <c r="J19" s="12" t="s">
        <v>530</v>
      </c>
    </row>
    <row r="20" spans="2:10" x14ac:dyDescent="0.25">
      <c r="B20" s="11" t="s">
        <v>2890</v>
      </c>
      <c r="C20" s="53" t="s">
        <v>1073</v>
      </c>
      <c r="D20" s="50" t="s">
        <v>2891</v>
      </c>
      <c r="E20" s="9" t="s">
        <v>547</v>
      </c>
      <c r="F20" s="9" t="s">
        <v>48</v>
      </c>
      <c r="G20" s="24">
        <v>300</v>
      </c>
      <c r="H20" s="29">
        <v>3472.43</v>
      </c>
      <c r="I20" s="29">
        <v>9.75</v>
      </c>
      <c r="J20" s="12" t="s">
        <v>530</v>
      </c>
    </row>
    <row r="21" spans="2:10" x14ac:dyDescent="0.25">
      <c r="B21" s="11" t="s">
        <v>2877</v>
      </c>
      <c r="C21" s="53" t="s">
        <v>102</v>
      </c>
      <c r="D21" s="50" t="s">
        <v>2878</v>
      </c>
      <c r="E21" s="9" t="s">
        <v>547</v>
      </c>
      <c r="F21" s="9" t="s">
        <v>96</v>
      </c>
      <c r="G21" s="24">
        <v>310</v>
      </c>
      <c r="H21" s="29">
        <v>3183.58</v>
      </c>
      <c r="I21" s="29">
        <v>8.94</v>
      </c>
      <c r="J21" s="12" t="s">
        <v>530</v>
      </c>
    </row>
    <row r="22" spans="2:10" x14ac:dyDescent="0.25">
      <c r="B22" s="11" t="s">
        <v>2892</v>
      </c>
      <c r="C22" s="53" t="s">
        <v>1366</v>
      </c>
      <c r="D22" s="50" t="s">
        <v>2893</v>
      </c>
      <c r="E22" s="9" t="s">
        <v>1460</v>
      </c>
      <c r="F22" s="9" t="s">
        <v>48</v>
      </c>
      <c r="G22" s="24">
        <v>300</v>
      </c>
      <c r="H22" s="29">
        <v>3101.57</v>
      </c>
      <c r="I22" s="29">
        <v>8.7100000000000009</v>
      </c>
      <c r="J22" s="12" t="s">
        <v>530</v>
      </c>
    </row>
    <row r="23" spans="2:10" x14ac:dyDescent="0.25">
      <c r="B23" s="11" t="s">
        <v>2774</v>
      </c>
      <c r="C23" s="53" t="s">
        <v>579</v>
      </c>
      <c r="D23" s="50" t="s">
        <v>2775</v>
      </c>
      <c r="E23" s="9" t="s">
        <v>547</v>
      </c>
      <c r="F23" s="9" t="s">
        <v>48</v>
      </c>
      <c r="G23" s="24">
        <v>255</v>
      </c>
      <c r="H23" s="29">
        <v>2581.9499999999998</v>
      </c>
      <c r="I23" s="29">
        <v>7.25</v>
      </c>
      <c r="J23" s="12" t="s">
        <v>530</v>
      </c>
    </row>
    <row r="24" spans="2:10" x14ac:dyDescent="0.25">
      <c r="B24" s="11" t="s">
        <v>2028</v>
      </c>
      <c r="C24" s="53" t="s">
        <v>553</v>
      </c>
      <c r="D24" s="50" t="s">
        <v>2029</v>
      </c>
      <c r="E24" s="9" t="s">
        <v>547</v>
      </c>
      <c r="F24" s="9" t="s">
        <v>48</v>
      </c>
      <c r="G24" s="24">
        <v>250</v>
      </c>
      <c r="H24" s="29">
        <v>2556.19</v>
      </c>
      <c r="I24" s="29">
        <v>7.18</v>
      </c>
      <c r="J24" s="12"/>
    </row>
    <row r="25" spans="2:10" x14ac:dyDescent="0.25">
      <c r="B25" s="11" t="s">
        <v>2745</v>
      </c>
      <c r="C25" s="53" t="s">
        <v>625</v>
      </c>
      <c r="D25" s="50" t="s">
        <v>2746</v>
      </c>
      <c r="E25" s="9" t="s">
        <v>529</v>
      </c>
      <c r="F25" s="9" t="s">
        <v>48</v>
      </c>
      <c r="G25" s="24">
        <v>200</v>
      </c>
      <c r="H25" s="29">
        <v>2032.09</v>
      </c>
      <c r="I25" s="29">
        <v>5.7</v>
      </c>
      <c r="J25" s="12" t="s">
        <v>530</v>
      </c>
    </row>
    <row r="26" spans="2:10" x14ac:dyDescent="0.25">
      <c r="B26" s="11" t="s">
        <v>2894</v>
      </c>
      <c r="C26" s="53" t="s">
        <v>2241</v>
      </c>
      <c r="D26" s="50" t="s">
        <v>2895</v>
      </c>
      <c r="E26" s="9" t="s">
        <v>1583</v>
      </c>
      <c r="F26" s="9" t="s">
        <v>48</v>
      </c>
      <c r="G26" s="24">
        <v>160</v>
      </c>
      <c r="H26" s="29">
        <v>1823.08</v>
      </c>
      <c r="I26" s="29">
        <v>5.12</v>
      </c>
      <c r="J26" s="12" t="s">
        <v>530</v>
      </c>
    </row>
    <row r="27" spans="2:10" x14ac:dyDescent="0.25">
      <c r="B27" s="11" t="s">
        <v>2776</v>
      </c>
      <c r="C27" s="53" t="s">
        <v>592</v>
      </c>
      <c r="D27" s="50" t="s">
        <v>2777</v>
      </c>
      <c r="E27" s="9" t="s">
        <v>547</v>
      </c>
      <c r="F27" s="9" t="s">
        <v>48</v>
      </c>
      <c r="G27" s="24">
        <v>100</v>
      </c>
      <c r="H27" s="29">
        <v>1164.32</v>
      </c>
      <c r="I27" s="29">
        <v>3.27</v>
      </c>
      <c r="J27" s="12" t="s">
        <v>530</v>
      </c>
    </row>
    <row r="28" spans="2:10" x14ac:dyDescent="0.25">
      <c r="B28" s="11" t="s">
        <v>2818</v>
      </c>
      <c r="C28" s="53" t="s">
        <v>571</v>
      </c>
      <c r="D28" s="50" t="s">
        <v>2819</v>
      </c>
      <c r="E28" s="9" t="s">
        <v>547</v>
      </c>
      <c r="F28" s="9" t="s">
        <v>48</v>
      </c>
      <c r="G28" s="24">
        <v>70</v>
      </c>
      <c r="H28" s="29">
        <v>710.55</v>
      </c>
      <c r="I28" s="29">
        <v>1.99</v>
      </c>
      <c r="J28" s="12" t="s">
        <v>530</v>
      </c>
    </row>
    <row r="29" spans="2:10" x14ac:dyDescent="0.25">
      <c r="B29" s="11" t="s">
        <v>2770</v>
      </c>
      <c r="C29" s="53" t="s">
        <v>592</v>
      </c>
      <c r="D29" s="50" t="s">
        <v>2771</v>
      </c>
      <c r="E29" s="9" t="s">
        <v>547</v>
      </c>
      <c r="F29" s="9" t="s">
        <v>48</v>
      </c>
      <c r="G29" s="24">
        <v>50</v>
      </c>
      <c r="H29" s="29">
        <v>503.84</v>
      </c>
      <c r="I29" s="29">
        <v>1.41</v>
      </c>
      <c r="J29" s="12" t="s">
        <v>530</v>
      </c>
    </row>
    <row r="30" spans="2:10" x14ac:dyDescent="0.25">
      <c r="B30" s="11" t="s">
        <v>1584</v>
      </c>
      <c r="C30" s="53" t="s">
        <v>754</v>
      </c>
      <c r="D30" s="50" t="s">
        <v>1585</v>
      </c>
      <c r="E30" s="9" t="s">
        <v>547</v>
      </c>
      <c r="F30" s="9" t="s">
        <v>48</v>
      </c>
      <c r="G30" s="24">
        <v>30</v>
      </c>
      <c r="H30" s="29">
        <v>302.51</v>
      </c>
      <c r="I30" s="29">
        <v>0.85</v>
      </c>
      <c r="J30" s="12"/>
    </row>
    <row r="31" spans="2:10" x14ac:dyDescent="0.25">
      <c r="C31" s="56" t="s">
        <v>161</v>
      </c>
      <c r="D31" s="50"/>
      <c r="E31" s="9"/>
      <c r="F31" s="9"/>
      <c r="G31" s="24"/>
      <c r="H31" s="30">
        <v>28422.89</v>
      </c>
      <c r="I31" s="30">
        <v>79.8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7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8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9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5" t="s">
        <v>10</v>
      </c>
      <c r="D39" s="50"/>
      <c r="E39" s="9"/>
      <c r="F39" s="9"/>
      <c r="G39" s="24"/>
      <c r="H39" s="29"/>
      <c r="I39" s="29"/>
      <c r="J39" s="12"/>
    </row>
    <row r="40" spans="1:10" x14ac:dyDescent="0.25">
      <c r="B40" s="11" t="s">
        <v>2896</v>
      </c>
      <c r="C40" s="53" t="s">
        <v>2897</v>
      </c>
      <c r="D40" s="50" t="s">
        <v>2898</v>
      </c>
      <c r="E40" s="9" t="s">
        <v>720</v>
      </c>
      <c r="F40" s="9"/>
      <c r="G40" s="24">
        <v>4800000</v>
      </c>
      <c r="H40" s="29">
        <v>4952</v>
      </c>
      <c r="I40" s="29">
        <v>13.9</v>
      </c>
      <c r="J40" s="12"/>
    </row>
    <row r="41" spans="1:10" x14ac:dyDescent="0.25">
      <c r="C41" s="56" t="s">
        <v>161</v>
      </c>
      <c r="D41" s="50"/>
      <c r="E41" s="9"/>
      <c r="F41" s="9"/>
      <c r="G41" s="24"/>
      <c r="H41" s="30">
        <v>4952</v>
      </c>
      <c r="I41" s="30">
        <v>13.9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1205</v>
      </c>
      <c r="C47" s="53" t="s">
        <v>63</v>
      </c>
      <c r="D47" s="50" t="s">
        <v>1206</v>
      </c>
      <c r="E47" s="9" t="s">
        <v>1007</v>
      </c>
      <c r="F47" s="9" t="s">
        <v>40</v>
      </c>
      <c r="G47" s="24">
        <v>300</v>
      </c>
      <c r="H47" s="29">
        <v>299.92</v>
      </c>
      <c r="I47" s="29">
        <v>0.84</v>
      </c>
      <c r="J47" s="12"/>
    </row>
    <row r="48" spans="1:10" x14ac:dyDescent="0.25">
      <c r="B48" s="11" t="s">
        <v>1403</v>
      </c>
      <c r="C48" s="53" t="s">
        <v>63</v>
      </c>
      <c r="D48" s="50" t="s">
        <v>1404</v>
      </c>
      <c r="E48" s="9" t="s">
        <v>1007</v>
      </c>
      <c r="F48" s="9" t="s">
        <v>40</v>
      </c>
      <c r="G48" s="24">
        <v>300</v>
      </c>
      <c r="H48" s="29">
        <v>296.13</v>
      </c>
      <c r="I48" s="29">
        <v>0.83</v>
      </c>
      <c r="J48" s="12"/>
    </row>
    <row r="49" spans="1:10" x14ac:dyDescent="0.25">
      <c r="B49" s="11" t="s">
        <v>2575</v>
      </c>
      <c r="C49" s="53" t="s">
        <v>898</v>
      </c>
      <c r="D49" s="50" t="s">
        <v>2576</v>
      </c>
      <c r="E49" s="9" t="s">
        <v>1007</v>
      </c>
      <c r="F49" s="9" t="s">
        <v>40</v>
      </c>
      <c r="G49" s="24">
        <v>300</v>
      </c>
      <c r="H49" s="29">
        <v>295.8</v>
      </c>
      <c r="I49" s="29">
        <v>0.83</v>
      </c>
      <c r="J49" s="12" t="s">
        <v>530</v>
      </c>
    </row>
    <row r="50" spans="1:10" x14ac:dyDescent="0.25">
      <c r="B50" s="11" t="s">
        <v>2669</v>
      </c>
      <c r="C50" s="53" t="s">
        <v>63</v>
      </c>
      <c r="D50" s="50" t="s">
        <v>2670</v>
      </c>
      <c r="E50" s="9" t="s">
        <v>1007</v>
      </c>
      <c r="F50" s="9" t="s">
        <v>40</v>
      </c>
      <c r="G50" s="24">
        <v>300</v>
      </c>
      <c r="H50" s="29">
        <v>288.83999999999997</v>
      </c>
      <c r="I50" s="29">
        <v>0.81</v>
      </c>
      <c r="J50" s="12" t="s">
        <v>530</v>
      </c>
    </row>
    <row r="51" spans="1:10" x14ac:dyDescent="0.25">
      <c r="C51" s="56" t="s">
        <v>161</v>
      </c>
      <c r="D51" s="50"/>
      <c r="E51" s="9"/>
      <c r="F51" s="9"/>
      <c r="G51" s="24"/>
      <c r="H51" s="30">
        <v>1180.69</v>
      </c>
      <c r="I51" s="30">
        <v>3.31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471.37</v>
      </c>
      <c r="I67" s="29">
        <v>1.32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471.37</v>
      </c>
      <c r="I68" s="30">
        <v>1.32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598.91</v>
      </c>
      <c r="I72" s="29">
        <v>1.67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598.91</v>
      </c>
      <c r="I73" s="30">
        <v>1.67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35625.86</v>
      </c>
      <c r="I75" s="31">
        <f>SUMIFS(I:I,C:C,"Total")</f>
        <v>100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91"/>
  <sheetViews>
    <sheetView showGridLines="0" zoomScale="90" zoomScaleNormal="90" workbookViewId="0">
      <pane ySplit="6" topLeftCell="A25" activePane="bottomLeft" state="frozen"/>
      <selection pane="bottomLeft" activeCell="J2" sqref="J2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20.8554687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758</v>
      </c>
      <c r="J2" s="34" t="s">
        <v>3592</v>
      </c>
    </row>
    <row r="3" spans="1:10" ht="16.5" x14ac:dyDescent="0.3">
      <c r="C3" s="1" t="s">
        <v>26</v>
      </c>
      <c r="D3" s="26" t="s">
        <v>759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201</v>
      </c>
      <c r="C10" s="53" t="s">
        <v>202</v>
      </c>
      <c r="D10" s="50" t="s">
        <v>203</v>
      </c>
      <c r="E10" s="9"/>
      <c r="F10" s="9" t="s">
        <v>92</v>
      </c>
      <c r="G10" s="24">
        <v>394500</v>
      </c>
      <c r="H10" s="29">
        <v>5165.3900000000003</v>
      </c>
      <c r="I10" s="29">
        <v>7.26</v>
      </c>
      <c r="J10" s="12"/>
    </row>
    <row r="11" spans="1:10" x14ac:dyDescent="0.25">
      <c r="B11" s="11" t="s">
        <v>184</v>
      </c>
      <c r="C11" s="53" t="s">
        <v>185</v>
      </c>
      <c r="D11" s="50" t="s">
        <v>186</v>
      </c>
      <c r="E11" s="9"/>
      <c r="F11" s="9" t="s">
        <v>187</v>
      </c>
      <c r="G11" s="24">
        <v>3000000</v>
      </c>
      <c r="H11" s="29">
        <v>4482</v>
      </c>
      <c r="I11" s="29">
        <v>6.3</v>
      </c>
      <c r="J11" s="12"/>
    </row>
    <row r="12" spans="1:10" x14ac:dyDescent="0.25">
      <c r="B12" s="11" t="s">
        <v>107</v>
      </c>
      <c r="C12" s="53" t="s">
        <v>108</v>
      </c>
      <c r="D12" s="50" t="s">
        <v>109</v>
      </c>
      <c r="E12" s="9"/>
      <c r="F12" s="9" t="s">
        <v>81</v>
      </c>
      <c r="G12" s="24">
        <v>300000</v>
      </c>
      <c r="H12" s="29">
        <v>4422.6000000000004</v>
      </c>
      <c r="I12" s="29">
        <v>6.22</v>
      </c>
      <c r="J12" s="12"/>
    </row>
    <row r="13" spans="1:10" x14ac:dyDescent="0.25">
      <c r="B13" s="11" t="s">
        <v>760</v>
      </c>
      <c r="C13" s="53" t="s">
        <v>761</v>
      </c>
      <c r="D13" s="50" t="s">
        <v>762</v>
      </c>
      <c r="E13" s="9"/>
      <c r="F13" s="9" t="s">
        <v>81</v>
      </c>
      <c r="G13" s="24">
        <v>120000</v>
      </c>
      <c r="H13" s="29">
        <v>4366.8599999999997</v>
      </c>
      <c r="I13" s="29">
        <v>6.14</v>
      </c>
      <c r="J13" s="12"/>
    </row>
    <row r="14" spans="1:10" x14ac:dyDescent="0.25">
      <c r="B14" s="11" t="s">
        <v>147</v>
      </c>
      <c r="C14" s="53" t="s">
        <v>148</v>
      </c>
      <c r="D14" s="50" t="s">
        <v>149</v>
      </c>
      <c r="E14" s="9"/>
      <c r="F14" s="9" t="s">
        <v>81</v>
      </c>
      <c r="G14" s="24">
        <v>250000</v>
      </c>
      <c r="H14" s="29">
        <v>4045.5</v>
      </c>
      <c r="I14" s="29">
        <v>5.69</v>
      </c>
      <c r="J14" s="12"/>
    </row>
    <row r="15" spans="1:10" x14ac:dyDescent="0.25">
      <c r="B15" s="11" t="s">
        <v>78</v>
      </c>
      <c r="C15" s="53" t="s">
        <v>79</v>
      </c>
      <c r="D15" s="50" t="s">
        <v>80</v>
      </c>
      <c r="E15" s="9"/>
      <c r="F15" s="9" t="s">
        <v>81</v>
      </c>
      <c r="G15" s="24">
        <v>221000</v>
      </c>
      <c r="H15" s="29">
        <v>3770.59</v>
      </c>
      <c r="I15" s="29">
        <v>5.3</v>
      </c>
      <c r="J15" s="12"/>
    </row>
    <row r="16" spans="1:10" x14ac:dyDescent="0.25">
      <c r="B16" s="11" t="s">
        <v>502</v>
      </c>
      <c r="C16" s="53" t="s">
        <v>503</v>
      </c>
      <c r="D16" s="50" t="s">
        <v>504</v>
      </c>
      <c r="E16" s="9"/>
      <c r="F16" s="9" t="s">
        <v>187</v>
      </c>
      <c r="G16" s="24">
        <v>1000000</v>
      </c>
      <c r="H16" s="29">
        <v>3549.5</v>
      </c>
      <c r="I16" s="29">
        <v>4.99</v>
      </c>
      <c r="J16" s="12"/>
    </row>
    <row r="17" spans="2:10" x14ac:dyDescent="0.25">
      <c r="B17" s="11" t="s">
        <v>763</v>
      </c>
      <c r="C17" s="53" t="s">
        <v>764</v>
      </c>
      <c r="D17" s="50" t="s">
        <v>765</v>
      </c>
      <c r="E17" s="9"/>
      <c r="F17" s="9" t="s">
        <v>766</v>
      </c>
      <c r="G17" s="24">
        <v>1302231</v>
      </c>
      <c r="H17" s="29">
        <v>3385.8</v>
      </c>
      <c r="I17" s="29">
        <v>4.76</v>
      </c>
      <c r="J17" s="12"/>
    </row>
    <row r="18" spans="2:10" x14ac:dyDescent="0.25">
      <c r="B18" s="11" t="s">
        <v>246</v>
      </c>
      <c r="C18" s="53" t="s">
        <v>247</v>
      </c>
      <c r="D18" s="50" t="s">
        <v>248</v>
      </c>
      <c r="E18" s="9"/>
      <c r="F18" s="9" t="s">
        <v>81</v>
      </c>
      <c r="G18" s="24">
        <v>1063000</v>
      </c>
      <c r="H18" s="29">
        <v>3350.04</v>
      </c>
      <c r="I18" s="29">
        <v>4.71</v>
      </c>
      <c r="J18" s="12"/>
    </row>
    <row r="19" spans="2:10" x14ac:dyDescent="0.25">
      <c r="B19" s="11" t="s">
        <v>360</v>
      </c>
      <c r="C19" s="53" t="s">
        <v>361</v>
      </c>
      <c r="D19" s="50" t="s">
        <v>362</v>
      </c>
      <c r="E19" s="9"/>
      <c r="F19" s="9" t="s">
        <v>81</v>
      </c>
      <c r="G19" s="24">
        <v>900000</v>
      </c>
      <c r="H19" s="29">
        <v>3239.1</v>
      </c>
      <c r="I19" s="29">
        <v>4.55</v>
      </c>
      <c r="J19" s="12"/>
    </row>
    <row r="20" spans="2:10" x14ac:dyDescent="0.25">
      <c r="B20" s="11" t="s">
        <v>343</v>
      </c>
      <c r="C20" s="53" t="s">
        <v>344</v>
      </c>
      <c r="D20" s="50" t="s">
        <v>345</v>
      </c>
      <c r="E20" s="9"/>
      <c r="F20" s="9" t="s">
        <v>346</v>
      </c>
      <c r="G20" s="24">
        <v>1000000</v>
      </c>
      <c r="H20" s="29">
        <v>2930.5</v>
      </c>
      <c r="I20" s="29">
        <v>4.12</v>
      </c>
      <c r="J20" s="12"/>
    </row>
    <row r="21" spans="2:10" x14ac:dyDescent="0.25">
      <c r="B21" s="11" t="s">
        <v>767</v>
      </c>
      <c r="C21" s="53" t="s">
        <v>768</v>
      </c>
      <c r="D21" s="50" t="s">
        <v>769</v>
      </c>
      <c r="E21" s="9"/>
      <c r="F21" s="9" t="s">
        <v>92</v>
      </c>
      <c r="G21" s="24">
        <v>1750000</v>
      </c>
      <c r="H21" s="29">
        <v>2845.5</v>
      </c>
      <c r="I21" s="29">
        <v>4</v>
      </c>
      <c r="J21" s="12"/>
    </row>
    <row r="22" spans="2:10" x14ac:dyDescent="0.25">
      <c r="B22" s="11" t="s">
        <v>204</v>
      </c>
      <c r="C22" s="53" t="s">
        <v>205</v>
      </c>
      <c r="D22" s="50" t="s">
        <v>206</v>
      </c>
      <c r="E22" s="9"/>
      <c r="F22" s="9" t="s">
        <v>187</v>
      </c>
      <c r="G22" s="24">
        <v>4000000</v>
      </c>
      <c r="H22" s="29">
        <v>2522</v>
      </c>
      <c r="I22" s="29">
        <v>3.55</v>
      </c>
      <c r="J22" s="12"/>
    </row>
    <row r="23" spans="2:10" x14ac:dyDescent="0.25">
      <c r="B23" s="11" t="s">
        <v>144</v>
      </c>
      <c r="C23" s="53" t="s">
        <v>145</v>
      </c>
      <c r="D23" s="50" t="s">
        <v>146</v>
      </c>
      <c r="E23" s="9"/>
      <c r="F23" s="9" t="s">
        <v>100</v>
      </c>
      <c r="G23" s="24">
        <v>100000</v>
      </c>
      <c r="H23" s="29">
        <v>2433.5500000000002</v>
      </c>
      <c r="I23" s="29">
        <v>3.42</v>
      </c>
      <c r="J23" s="12"/>
    </row>
    <row r="24" spans="2:10" x14ac:dyDescent="0.25">
      <c r="B24" s="11" t="s">
        <v>104</v>
      </c>
      <c r="C24" s="53" t="s">
        <v>105</v>
      </c>
      <c r="D24" s="50" t="s">
        <v>106</v>
      </c>
      <c r="E24" s="9"/>
      <c r="F24" s="9" t="s">
        <v>100</v>
      </c>
      <c r="G24" s="24">
        <v>10000</v>
      </c>
      <c r="H24" s="29">
        <v>2288.14</v>
      </c>
      <c r="I24" s="29">
        <v>3.22</v>
      </c>
      <c r="J24" s="12"/>
    </row>
    <row r="25" spans="2:10" x14ac:dyDescent="0.25">
      <c r="B25" s="11" t="s">
        <v>403</v>
      </c>
      <c r="C25" s="53" t="s">
        <v>404</v>
      </c>
      <c r="D25" s="50" t="s">
        <v>405</v>
      </c>
      <c r="E25" s="9"/>
      <c r="F25" s="9" t="s">
        <v>81</v>
      </c>
      <c r="G25" s="24">
        <v>20000</v>
      </c>
      <c r="H25" s="29">
        <v>2280.0100000000002</v>
      </c>
      <c r="I25" s="29">
        <v>3.21</v>
      </c>
      <c r="J25" s="12"/>
    </row>
    <row r="26" spans="2:10" x14ac:dyDescent="0.25">
      <c r="B26" s="11" t="s">
        <v>228</v>
      </c>
      <c r="C26" s="53" t="s">
        <v>229</v>
      </c>
      <c r="D26" s="50" t="s">
        <v>230</v>
      </c>
      <c r="E26" s="9"/>
      <c r="F26" s="9" t="s">
        <v>81</v>
      </c>
      <c r="G26" s="24">
        <v>230000</v>
      </c>
      <c r="H26" s="29">
        <v>2026.99</v>
      </c>
      <c r="I26" s="29">
        <v>2.85</v>
      </c>
      <c r="J26" s="12"/>
    </row>
    <row r="27" spans="2:10" x14ac:dyDescent="0.25">
      <c r="B27" s="11" t="s">
        <v>198</v>
      </c>
      <c r="C27" s="53" t="s">
        <v>199</v>
      </c>
      <c r="D27" s="50" t="s">
        <v>200</v>
      </c>
      <c r="E27" s="9"/>
      <c r="F27" s="9" t="s">
        <v>92</v>
      </c>
      <c r="G27" s="24">
        <v>340000</v>
      </c>
      <c r="H27" s="29">
        <v>1991.55</v>
      </c>
      <c r="I27" s="29">
        <v>2.8</v>
      </c>
      <c r="J27" s="12"/>
    </row>
    <row r="28" spans="2:10" x14ac:dyDescent="0.25">
      <c r="B28" s="11" t="s">
        <v>770</v>
      </c>
      <c r="C28" s="53" t="s">
        <v>771</v>
      </c>
      <c r="D28" s="50" t="s">
        <v>772</v>
      </c>
      <c r="E28" s="9"/>
      <c r="F28" s="9" t="s">
        <v>773</v>
      </c>
      <c r="G28" s="24">
        <v>2727779</v>
      </c>
      <c r="H28" s="29">
        <v>1879.44</v>
      </c>
      <c r="I28" s="29">
        <v>2.64</v>
      </c>
      <c r="J28" s="12"/>
    </row>
    <row r="29" spans="2:10" x14ac:dyDescent="0.25">
      <c r="B29" s="11" t="s">
        <v>774</v>
      </c>
      <c r="C29" s="53" t="s">
        <v>775</v>
      </c>
      <c r="D29" s="50" t="s">
        <v>776</v>
      </c>
      <c r="E29" s="9"/>
      <c r="F29" s="9" t="s">
        <v>259</v>
      </c>
      <c r="G29" s="24">
        <v>350000</v>
      </c>
      <c r="H29" s="29">
        <v>1876.18</v>
      </c>
      <c r="I29" s="29">
        <v>2.64</v>
      </c>
      <c r="J29" s="12"/>
    </row>
    <row r="30" spans="2:10" x14ac:dyDescent="0.25">
      <c r="B30" s="11" t="s">
        <v>307</v>
      </c>
      <c r="C30" s="53" t="s">
        <v>308</v>
      </c>
      <c r="D30" s="50" t="s">
        <v>309</v>
      </c>
      <c r="E30" s="9"/>
      <c r="F30" s="9" t="s">
        <v>81</v>
      </c>
      <c r="G30" s="24">
        <v>697000</v>
      </c>
      <c r="H30" s="29">
        <v>1717.41</v>
      </c>
      <c r="I30" s="29">
        <v>2.41</v>
      </c>
      <c r="J30" s="12"/>
    </row>
    <row r="31" spans="2:10" x14ac:dyDescent="0.25">
      <c r="B31" s="11" t="s">
        <v>777</v>
      </c>
      <c r="C31" s="53" t="s">
        <v>778</v>
      </c>
      <c r="D31" s="50" t="s">
        <v>779</v>
      </c>
      <c r="E31" s="9"/>
      <c r="F31" s="9" t="s">
        <v>773</v>
      </c>
      <c r="G31" s="24">
        <v>160000</v>
      </c>
      <c r="H31" s="29">
        <v>1541.2</v>
      </c>
      <c r="I31" s="29">
        <v>2.17</v>
      </c>
      <c r="J31" s="12"/>
    </row>
    <row r="32" spans="2:10" x14ac:dyDescent="0.25">
      <c r="B32" s="11" t="s">
        <v>780</v>
      </c>
      <c r="C32" s="53" t="s">
        <v>297</v>
      </c>
      <c r="D32" s="50" t="s">
        <v>781</v>
      </c>
      <c r="E32" s="9"/>
      <c r="F32" s="9" t="s">
        <v>81</v>
      </c>
      <c r="G32" s="24">
        <v>220000</v>
      </c>
      <c r="H32" s="29">
        <v>1275.45</v>
      </c>
      <c r="I32" s="29">
        <v>1.79</v>
      </c>
      <c r="J32" s="12"/>
    </row>
    <row r="33" spans="2:10" x14ac:dyDescent="0.25">
      <c r="B33" s="11" t="s">
        <v>451</v>
      </c>
      <c r="C33" s="53" t="s">
        <v>452</v>
      </c>
      <c r="D33" s="50" t="s">
        <v>453</v>
      </c>
      <c r="E33" s="9"/>
      <c r="F33" s="9" t="s">
        <v>81</v>
      </c>
      <c r="G33" s="24">
        <v>97233</v>
      </c>
      <c r="H33" s="29">
        <v>1222.8</v>
      </c>
      <c r="I33" s="29">
        <v>1.72</v>
      </c>
      <c r="J33" s="12"/>
    </row>
    <row r="34" spans="2:10" x14ac:dyDescent="0.25">
      <c r="B34" s="11" t="s">
        <v>782</v>
      </c>
      <c r="C34" s="53" t="s">
        <v>783</v>
      </c>
      <c r="D34" s="50" t="s">
        <v>784</v>
      </c>
      <c r="E34" s="9"/>
      <c r="F34" s="9" t="s">
        <v>92</v>
      </c>
      <c r="G34" s="24">
        <v>247000</v>
      </c>
      <c r="H34" s="29">
        <v>862.77</v>
      </c>
      <c r="I34" s="29">
        <v>1.21</v>
      </c>
      <c r="J34" s="12"/>
    </row>
    <row r="35" spans="2:10" x14ac:dyDescent="0.25">
      <c r="B35" s="11" t="s">
        <v>469</v>
      </c>
      <c r="C35" s="53" t="s">
        <v>470</v>
      </c>
      <c r="D35" s="50" t="s">
        <v>471</v>
      </c>
      <c r="E35" s="9"/>
      <c r="F35" s="9" t="s">
        <v>92</v>
      </c>
      <c r="G35" s="24">
        <v>1750000</v>
      </c>
      <c r="H35" s="29">
        <v>799.75</v>
      </c>
      <c r="I35" s="29">
        <v>1.1200000000000001</v>
      </c>
      <c r="J35" s="12"/>
    </row>
    <row r="36" spans="2:10" x14ac:dyDescent="0.25">
      <c r="B36" s="11" t="s">
        <v>785</v>
      </c>
      <c r="C36" s="53" t="s">
        <v>786</v>
      </c>
      <c r="D36" s="50" t="s">
        <v>787</v>
      </c>
      <c r="E36" s="9"/>
      <c r="F36" s="9" t="s">
        <v>394</v>
      </c>
      <c r="G36" s="24">
        <v>520000</v>
      </c>
      <c r="H36" s="29">
        <v>577.72</v>
      </c>
      <c r="I36" s="29">
        <v>0.81</v>
      </c>
      <c r="J36" s="12"/>
    </row>
    <row r="37" spans="2:10" x14ac:dyDescent="0.25">
      <c r="B37" s="11" t="s">
        <v>293</v>
      </c>
      <c r="C37" s="53" t="s">
        <v>294</v>
      </c>
      <c r="D37" s="50" t="s">
        <v>295</v>
      </c>
      <c r="E37" s="9"/>
      <c r="F37" s="9" t="s">
        <v>81</v>
      </c>
      <c r="G37" s="24">
        <v>777068</v>
      </c>
      <c r="H37" s="29">
        <v>88.59</v>
      </c>
      <c r="I37" s="29">
        <v>0.12</v>
      </c>
      <c r="J37" s="12"/>
    </row>
    <row r="38" spans="2:10" x14ac:dyDescent="0.25">
      <c r="B38" s="11" t="s">
        <v>296</v>
      </c>
      <c r="C38" s="53" t="s">
        <v>297</v>
      </c>
      <c r="D38" s="50" t="s">
        <v>298</v>
      </c>
      <c r="E38" s="9"/>
      <c r="F38" s="9" t="s">
        <v>81</v>
      </c>
      <c r="G38" s="24">
        <v>13750</v>
      </c>
      <c r="H38" s="29">
        <v>60.78</v>
      </c>
      <c r="I38" s="29">
        <v>0.09</v>
      </c>
      <c r="J38" s="12" t="s">
        <v>3700</v>
      </c>
    </row>
    <row r="39" spans="2:10" x14ac:dyDescent="0.25">
      <c r="C39" s="56" t="s">
        <v>161</v>
      </c>
      <c r="D39" s="50"/>
      <c r="E39" s="9"/>
      <c r="F39" s="9"/>
      <c r="G39" s="24"/>
      <c r="H39" s="30">
        <v>70997.710000000006</v>
      </c>
      <c r="I39" s="30">
        <v>99.81</v>
      </c>
      <c r="J39" s="12"/>
    </row>
    <row r="40" spans="2:10" x14ac:dyDescent="0.25">
      <c r="C40" s="53"/>
      <c r="D40" s="50"/>
      <c r="E40" s="9"/>
      <c r="F40" s="9"/>
      <c r="G40" s="24"/>
      <c r="H40" s="29"/>
      <c r="I40" s="29"/>
      <c r="J40" s="12"/>
    </row>
    <row r="41" spans="2:10" x14ac:dyDescent="0.25">
      <c r="C41" s="56" t="s">
        <v>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2:10" x14ac:dyDescent="0.25">
      <c r="C42" s="53"/>
      <c r="D42" s="50"/>
      <c r="E42" s="9"/>
      <c r="F42" s="9"/>
      <c r="G42" s="24"/>
      <c r="H42" s="29"/>
      <c r="I42" s="29"/>
      <c r="J42" s="12"/>
    </row>
    <row r="43" spans="2:10" x14ac:dyDescent="0.25">
      <c r="C43" s="56" t="s">
        <v>4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2:10" x14ac:dyDescent="0.25">
      <c r="C44" s="53"/>
      <c r="D44" s="50"/>
      <c r="E44" s="9"/>
      <c r="F44" s="9"/>
      <c r="G44" s="24"/>
      <c r="H44" s="29"/>
      <c r="I44" s="29"/>
      <c r="J44" s="12"/>
    </row>
    <row r="45" spans="2:10" x14ac:dyDescent="0.25">
      <c r="C45" s="56" t="s">
        <v>5</v>
      </c>
      <c r="D45" s="50"/>
      <c r="E45" s="9"/>
      <c r="F45" s="9"/>
      <c r="G45" s="24"/>
      <c r="H45" s="29"/>
      <c r="I45" s="29"/>
      <c r="J45" s="12"/>
    </row>
    <row r="46" spans="2:10" x14ac:dyDescent="0.25">
      <c r="C46" s="53"/>
      <c r="D46" s="50"/>
      <c r="E46" s="9"/>
      <c r="F46" s="9"/>
      <c r="G46" s="24"/>
      <c r="H46" s="29"/>
      <c r="I46" s="29"/>
      <c r="J46" s="12"/>
    </row>
    <row r="47" spans="2:10" x14ac:dyDescent="0.25">
      <c r="C47" s="56" t="s">
        <v>6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2:10" x14ac:dyDescent="0.25">
      <c r="C48" s="53"/>
      <c r="D48" s="50"/>
      <c r="E48" s="9"/>
      <c r="F48" s="9"/>
      <c r="G48" s="24"/>
      <c r="H48" s="29"/>
      <c r="I48" s="29"/>
      <c r="J48" s="12"/>
    </row>
    <row r="49" spans="3:10" x14ac:dyDescent="0.25">
      <c r="C49" s="56" t="s">
        <v>7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3:10" x14ac:dyDescent="0.25">
      <c r="C50" s="53"/>
      <c r="D50" s="50"/>
      <c r="E50" s="9"/>
      <c r="F50" s="9"/>
      <c r="G50" s="24"/>
      <c r="H50" s="29"/>
      <c r="I50" s="29"/>
      <c r="J50" s="12"/>
    </row>
    <row r="51" spans="3:10" x14ac:dyDescent="0.25">
      <c r="C51" s="56" t="s">
        <v>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3:10" x14ac:dyDescent="0.25">
      <c r="C52" s="53"/>
      <c r="D52" s="50"/>
      <c r="E52" s="9"/>
      <c r="F52" s="9"/>
      <c r="G52" s="24"/>
      <c r="H52" s="29"/>
      <c r="I52" s="29"/>
      <c r="J52" s="12"/>
    </row>
    <row r="53" spans="3:10" x14ac:dyDescent="0.25">
      <c r="C53" s="56" t="s">
        <v>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3:10" x14ac:dyDescent="0.25">
      <c r="C54" s="53"/>
      <c r="D54" s="50"/>
      <c r="E54" s="9"/>
      <c r="F54" s="9"/>
      <c r="G54" s="24"/>
      <c r="H54" s="29"/>
      <c r="I54" s="29"/>
      <c r="J54" s="12"/>
    </row>
    <row r="55" spans="3:10" x14ac:dyDescent="0.25">
      <c r="C55" s="56" t="s">
        <v>10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3:10" x14ac:dyDescent="0.25">
      <c r="C56" s="53"/>
      <c r="D56" s="50"/>
      <c r="E56" s="9"/>
      <c r="F56" s="9"/>
      <c r="G56" s="24"/>
      <c r="H56" s="29"/>
      <c r="I56" s="29"/>
      <c r="J56" s="12"/>
    </row>
    <row r="57" spans="3:10" x14ac:dyDescent="0.25">
      <c r="C57" s="56" t="s">
        <v>11</v>
      </c>
      <c r="D57" s="50"/>
      <c r="E57" s="9"/>
      <c r="F57" s="9"/>
      <c r="G57" s="24"/>
      <c r="H57" s="29"/>
      <c r="I57" s="29"/>
      <c r="J57" s="12"/>
    </row>
    <row r="58" spans="3:10" x14ac:dyDescent="0.25">
      <c r="C58" s="53"/>
      <c r="D58" s="50"/>
      <c r="E58" s="9"/>
      <c r="F58" s="9"/>
      <c r="G58" s="24"/>
      <c r="H58" s="29"/>
      <c r="I58" s="29"/>
      <c r="J58" s="12"/>
    </row>
    <row r="59" spans="3:10" x14ac:dyDescent="0.25">
      <c r="C59" s="56" t="s">
        <v>13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3:10" x14ac:dyDescent="0.25">
      <c r="C60" s="53"/>
      <c r="D60" s="50"/>
      <c r="E60" s="9"/>
      <c r="F60" s="9"/>
      <c r="G60" s="24"/>
      <c r="H60" s="29"/>
      <c r="I60" s="29"/>
      <c r="J60" s="12"/>
    </row>
    <row r="61" spans="3:10" x14ac:dyDescent="0.25">
      <c r="C61" s="56" t="s">
        <v>14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3:10" x14ac:dyDescent="0.25">
      <c r="C62" s="53"/>
      <c r="D62" s="50"/>
      <c r="E62" s="9"/>
      <c r="F62" s="9"/>
      <c r="G62" s="24"/>
      <c r="H62" s="29"/>
      <c r="I62" s="29"/>
      <c r="J62" s="12"/>
    </row>
    <row r="63" spans="3:10" x14ac:dyDescent="0.25">
      <c r="C63" s="56" t="s">
        <v>15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3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C65" s="56" t="s">
        <v>16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17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18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4" t="s">
        <v>19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A71" s="33"/>
      <c r="B71" s="33"/>
      <c r="C71" s="54"/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4" t="s">
        <v>20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A73" s="33"/>
      <c r="B73" s="33"/>
      <c r="C73" s="54"/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4" t="s">
        <v>21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A75" s="33"/>
      <c r="B75" s="33"/>
      <c r="C75" s="54"/>
      <c r="D75" s="50"/>
      <c r="E75" s="9"/>
      <c r="F75" s="9"/>
      <c r="G75" s="24"/>
      <c r="H75" s="29"/>
      <c r="I75" s="29"/>
      <c r="J75" s="12"/>
    </row>
    <row r="76" spans="1:10" x14ac:dyDescent="0.25">
      <c r="C76" s="55" t="s">
        <v>22</v>
      </c>
      <c r="D76" s="50"/>
      <c r="E76" s="9"/>
      <c r="F76" s="9"/>
      <c r="G76" s="24"/>
      <c r="H76" s="29"/>
      <c r="I76" s="29"/>
      <c r="J76" s="12"/>
    </row>
    <row r="77" spans="1:10" x14ac:dyDescent="0.25">
      <c r="B77" s="11" t="s">
        <v>174</v>
      </c>
      <c r="C77" s="53" t="s">
        <v>175</v>
      </c>
      <c r="D77" s="50"/>
      <c r="E77" s="9"/>
      <c r="F77" s="9"/>
      <c r="G77" s="24"/>
      <c r="H77" s="29">
        <v>457.13</v>
      </c>
      <c r="I77" s="29">
        <v>0.64</v>
      </c>
      <c r="J77" s="12"/>
    </row>
    <row r="78" spans="1:10" x14ac:dyDescent="0.25">
      <c r="C78" s="56" t="s">
        <v>161</v>
      </c>
      <c r="D78" s="50"/>
      <c r="E78" s="9"/>
      <c r="F78" s="9"/>
      <c r="G78" s="24"/>
      <c r="H78" s="30">
        <v>457.13</v>
      </c>
      <c r="I78" s="30">
        <v>0.64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A80" s="15"/>
      <c r="B80" s="33"/>
      <c r="C80" s="54" t="s">
        <v>23</v>
      </c>
      <c r="D80" s="50"/>
      <c r="E80" s="9"/>
      <c r="F80" s="9"/>
      <c r="G80" s="24"/>
      <c r="H80" s="29"/>
      <c r="I80" s="29"/>
      <c r="J80" s="12"/>
    </row>
    <row r="81" spans="1:10" x14ac:dyDescent="0.25">
      <c r="A81" s="33"/>
      <c r="B81" s="33"/>
      <c r="C81" s="57" t="s">
        <v>3687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B82" s="11"/>
      <c r="C82" s="53" t="s">
        <v>176</v>
      </c>
      <c r="D82" s="50"/>
      <c r="E82" s="9"/>
      <c r="F82" s="9"/>
      <c r="G82" s="24"/>
      <c r="H82" s="29">
        <v>-331.77</v>
      </c>
      <c r="I82" s="29">
        <v>-0.44999999999999996</v>
      </c>
      <c r="J82" s="12"/>
    </row>
    <row r="83" spans="1:10" x14ac:dyDescent="0.25">
      <c r="C83" s="56" t="s">
        <v>161</v>
      </c>
      <c r="D83" s="50"/>
      <c r="E83" s="9"/>
      <c r="F83" s="9"/>
      <c r="G83" s="24"/>
      <c r="H83" s="30">
        <v>-331.77</v>
      </c>
      <c r="I83" s="30">
        <v>-0.44999999999999996</v>
      </c>
      <c r="J83" s="12"/>
    </row>
    <row r="84" spans="1:10" x14ac:dyDescent="0.25">
      <c r="C84" s="53"/>
      <c r="D84" s="50"/>
      <c r="E84" s="9"/>
      <c r="F84" s="9"/>
      <c r="G84" s="24"/>
      <c r="H84" s="29"/>
      <c r="I84" s="29"/>
      <c r="J84" s="12"/>
    </row>
    <row r="85" spans="1:10" x14ac:dyDescent="0.25">
      <c r="C85" s="58" t="s">
        <v>177</v>
      </c>
      <c r="D85" s="51"/>
      <c r="E85" s="6"/>
      <c r="F85" s="7"/>
      <c r="G85" s="25"/>
      <c r="H85" s="31">
        <v>71123.070000000007</v>
      </c>
      <c r="I85" s="31">
        <f>SUMIFS(I:I,C:C,"Total")</f>
        <v>100</v>
      </c>
      <c r="J85" s="8"/>
    </row>
    <row r="88" spans="1:10" x14ac:dyDescent="0.25">
      <c r="C88" s="1" t="s">
        <v>178</v>
      </c>
    </row>
    <row r="89" spans="1:10" x14ac:dyDescent="0.25">
      <c r="C89" s="2" t="s">
        <v>179</v>
      </c>
    </row>
    <row r="90" spans="1:10" x14ac:dyDescent="0.25">
      <c r="C90" s="2" t="s">
        <v>180</v>
      </c>
    </row>
    <row r="91" spans="1:10" x14ac:dyDescent="0.25">
      <c r="C9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J10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2899</v>
      </c>
      <c r="J2" s="34" t="s">
        <v>3592</v>
      </c>
    </row>
    <row r="3" spans="1:10" ht="16.5" x14ac:dyDescent="0.3">
      <c r="C3" s="1" t="s">
        <v>26</v>
      </c>
      <c r="D3" s="26" t="s">
        <v>2900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92000</v>
      </c>
      <c r="H10" s="29">
        <v>1172.95</v>
      </c>
      <c r="I10" s="29">
        <v>1.26</v>
      </c>
      <c r="J10" s="12"/>
    </row>
    <row r="11" spans="1:10" x14ac:dyDescent="0.25">
      <c r="B11" s="11" t="s">
        <v>52</v>
      </c>
      <c r="C11" s="53" t="s">
        <v>53</v>
      </c>
      <c r="D11" s="50" t="s">
        <v>54</v>
      </c>
      <c r="E11" s="9"/>
      <c r="F11" s="9" t="s">
        <v>40</v>
      </c>
      <c r="G11" s="24">
        <v>60000</v>
      </c>
      <c r="H11" s="29">
        <v>969.12</v>
      </c>
      <c r="I11" s="29">
        <v>1.04</v>
      </c>
      <c r="J11" s="12"/>
    </row>
    <row r="12" spans="1:10" x14ac:dyDescent="0.25">
      <c r="B12" s="11" t="s">
        <v>49</v>
      </c>
      <c r="C12" s="53" t="s">
        <v>50</v>
      </c>
      <c r="D12" s="50" t="s">
        <v>51</v>
      </c>
      <c r="E12" s="9"/>
      <c r="F12" s="9" t="s">
        <v>40</v>
      </c>
      <c r="G12" s="24">
        <v>180000</v>
      </c>
      <c r="H12" s="29">
        <v>922.68</v>
      </c>
      <c r="I12" s="29">
        <v>0.99</v>
      </c>
      <c r="J12" s="12"/>
    </row>
    <row r="13" spans="1:10" x14ac:dyDescent="0.25">
      <c r="B13" s="11" t="s">
        <v>62</v>
      </c>
      <c r="C13" s="53" t="s">
        <v>63</v>
      </c>
      <c r="D13" s="50" t="s">
        <v>64</v>
      </c>
      <c r="E13" s="9"/>
      <c r="F13" s="9" t="s">
        <v>40</v>
      </c>
      <c r="G13" s="24">
        <v>98000</v>
      </c>
      <c r="H13" s="29">
        <v>724.27</v>
      </c>
      <c r="I13" s="29">
        <v>0.78</v>
      </c>
      <c r="J13" s="12"/>
    </row>
    <row r="14" spans="1:10" x14ac:dyDescent="0.25">
      <c r="B14" s="11" t="s">
        <v>124</v>
      </c>
      <c r="C14" s="53" t="s">
        <v>125</v>
      </c>
      <c r="D14" s="50" t="s">
        <v>126</v>
      </c>
      <c r="E14" s="9"/>
      <c r="F14" s="9" t="s">
        <v>48</v>
      </c>
      <c r="G14" s="24">
        <v>140000</v>
      </c>
      <c r="H14" s="29">
        <v>703.43</v>
      </c>
      <c r="I14" s="29">
        <v>0.75</v>
      </c>
      <c r="J14" s="12"/>
    </row>
    <row r="15" spans="1:10" x14ac:dyDescent="0.25">
      <c r="B15" s="11" t="s">
        <v>157</v>
      </c>
      <c r="C15" s="53" t="s">
        <v>158</v>
      </c>
      <c r="D15" s="50" t="s">
        <v>159</v>
      </c>
      <c r="E15" s="9"/>
      <c r="F15" s="9" t="s">
        <v>160</v>
      </c>
      <c r="G15" s="24">
        <v>250000</v>
      </c>
      <c r="H15" s="29">
        <v>678.75</v>
      </c>
      <c r="I15" s="29">
        <v>0.73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50000</v>
      </c>
      <c r="H16" s="29">
        <v>665.28</v>
      </c>
      <c r="I16" s="29">
        <v>0.71</v>
      </c>
      <c r="J16" s="12"/>
    </row>
    <row r="17" spans="2:10" x14ac:dyDescent="0.25">
      <c r="B17" s="11" t="s">
        <v>1792</v>
      </c>
      <c r="C17" s="53" t="s">
        <v>1793</v>
      </c>
      <c r="D17" s="50" t="s">
        <v>1794</v>
      </c>
      <c r="E17" s="9"/>
      <c r="F17" s="9" t="s">
        <v>160</v>
      </c>
      <c r="G17" s="24">
        <v>160000</v>
      </c>
      <c r="H17" s="29">
        <v>661.52</v>
      </c>
      <c r="I17" s="29">
        <v>0.71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9000</v>
      </c>
      <c r="H18" s="29">
        <v>652.13</v>
      </c>
      <c r="I18" s="29">
        <v>0.7</v>
      </c>
      <c r="J18" s="12"/>
    </row>
    <row r="19" spans="2:10" x14ac:dyDescent="0.25">
      <c r="B19" s="11" t="s">
        <v>101</v>
      </c>
      <c r="C19" s="53" t="s">
        <v>102</v>
      </c>
      <c r="D19" s="50" t="s">
        <v>103</v>
      </c>
      <c r="E19" s="9"/>
      <c r="F19" s="9" t="s">
        <v>96</v>
      </c>
      <c r="G19" s="24">
        <v>14000</v>
      </c>
      <c r="H19" s="29">
        <v>596.27</v>
      </c>
      <c r="I19" s="29">
        <v>0.64</v>
      </c>
      <c r="J19" s="12"/>
    </row>
    <row r="20" spans="2:10" x14ac:dyDescent="0.25">
      <c r="B20" s="11" t="s">
        <v>433</v>
      </c>
      <c r="C20" s="53" t="s">
        <v>434</v>
      </c>
      <c r="D20" s="50" t="s">
        <v>435</v>
      </c>
      <c r="E20" s="9"/>
      <c r="F20" s="9" t="s">
        <v>255</v>
      </c>
      <c r="G20" s="24">
        <v>14500</v>
      </c>
      <c r="H20" s="29">
        <v>586.71</v>
      </c>
      <c r="I20" s="29">
        <v>0.63</v>
      </c>
      <c r="J20" s="12"/>
    </row>
    <row r="21" spans="2:10" x14ac:dyDescent="0.25">
      <c r="B21" s="11" t="s">
        <v>69</v>
      </c>
      <c r="C21" s="53" t="s">
        <v>70</v>
      </c>
      <c r="D21" s="50" t="s">
        <v>71</v>
      </c>
      <c r="E21" s="9"/>
      <c r="F21" s="9" t="s">
        <v>40</v>
      </c>
      <c r="G21" s="24">
        <v>170000</v>
      </c>
      <c r="H21" s="29">
        <v>581.15</v>
      </c>
      <c r="I21" s="29">
        <v>0.62</v>
      </c>
      <c r="J21" s="12"/>
    </row>
    <row r="22" spans="2:10" x14ac:dyDescent="0.25">
      <c r="B22" s="11" t="s">
        <v>55</v>
      </c>
      <c r="C22" s="53" t="s">
        <v>56</v>
      </c>
      <c r="D22" s="50" t="s">
        <v>57</v>
      </c>
      <c r="E22" s="9"/>
      <c r="F22" s="9" t="s">
        <v>58</v>
      </c>
      <c r="G22" s="24">
        <v>25000</v>
      </c>
      <c r="H22" s="29">
        <v>513.30999999999995</v>
      </c>
      <c r="I22" s="29">
        <v>0.55000000000000004</v>
      </c>
      <c r="J22" s="12"/>
    </row>
    <row r="23" spans="2:10" x14ac:dyDescent="0.25">
      <c r="B23" s="11" t="s">
        <v>505</v>
      </c>
      <c r="C23" s="53" t="s">
        <v>506</v>
      </c>
      <c r="D23" s="50" t="s">
        <v>507</v>
      </c>
      <c r="E23" s="9"/>
      <c r="F23" s="9" t="s">
        <v>96</v>
      </c>
      <c r="G23" s="24">
        <v>60000</v>
      </c>
      <c r="H23" s="29">
        <v>480.42</v>
      </c>
      <c r="I23" s="29">
        <v>0.51</v>
      </c>
      <c r="J23" s="12"/>
    </row>
    <row r="24" spans="2:10" x14ac:dyDescent="0.25">
      <c r="B24" s="11" t="s">
        <v>144</v>
      </c>
      <c r="C24" s="53" t="s">
        <v>145</v>
      </c>
      <c r="D24" s="50" t="s">
        <v>146</v>
      </c>
      <c r="E24" s="9"/>
      <c r="F24" s="9" t="s">
        <v>100</v>
      </c>
      <c r="G24" s="24">
        <v>19000</v>
      </c>
      <c r="H24" s="29">
        <v>462.37</v>
      </c>
      <c r="I24" s="29">
        <v>0.5</v>
      </c>
      <c r="J24" s="12"/>
    </row>
    <row r="25" spans="2:10" x14ac:dyDescent="0.25">
      <c r="B25" s="11" t="s">
        <v>93</v>
      </c>
      <c r="C25" s="53" t="s">
        <v>94</v>
      </c>
      <c r="D25" s="50" t="s">
        <v>95</v>
      </c>
      <c r="E25" s="9"/>
      <c r="F25" s="9" t="s">
        <v>96</v>
      </c>
      <c r="G25" s="24">
        <v>30000</v>
      </c>
      <c r="H25" s="29">
        <v>456.65</v>
      </c>
      <c r="I25" s="29">
        <v>0.49</v>
      </c>
      <c r="J25" s="12"/>
    </row>
    <row r="26" spans="2:10" x14ac:dyDescent="0.25">
      <c r="B26" s="11" t="s">
        <v>82</v>
      </c>
      <c r="C26" s="53" t="s">
        <v>83</v>
      </c>
      <c r="D26" s="50" t="s">
        <v>84</v>
      </c>
      <c r="E26" s="9"/>
      <c r="F26" s="9" t="s">
        <v>85</v>
      </c>
      <c r="G26" s="24">
        <v>96268</v>
      </c>
      <c r="H26" s="29">
        <v>425.94</v>
      </c>
      <c r="I26" s="29">
        <v>0.46</v>
      </c>
      <c r="J26" s="12"/>
    </row>
    <row r="27" spans="2:10" x14ac:dyDescent="0.25">
      <c r="B27" s="11" t="s">
        <v>2465</v>
      </c>
      <c r="C27" s="53" t="s">
        <v>2466</v>
      </c>
      <c r="D27" s="50" t="s">
        <v>2467</v>
      </c>
      <c r="E27" s="9"/>
      <c r="F27" s="9" t="s">
        <v>346</v>
      </c>
      <c r="G27" s="24">
        <v>140000</v>
      </c>
      <c r="H27" s="29">
        <v>393.4</v>
      </c>
      <c r="I27" s="29">
        <v>0.42</v>
      </c>
      <c r="J27" s="12"/>
    </row>
    <row r="28" spans="2:10" x14ac:dyDescent="0.25">
      <c r="B28" s="11" t="s">
        <v>110</v>
      </c>
      <c r="C28" s="53" t="s">
        <v>111</v>
      </c>
      <c r="D28" s="50" t="s">
        <v>112</v>
      </c>
      <c r="E28" s="9"/>
      <c r="F28" s="9" t="s">
        <v>113</v>
      </c>
      <c r="G28" s="24">
        <v>25000</v>
      </c>
      <c r="H28" s="29">
        <v>361.05</v>
      </c>
      <c r="I28" s="29">
        <v>0.39</v>
      </c>
      <c r="J28" s="12"/>
    </row>
    <row r="29" spans="2:10" x14ac:dyDescent="0.25">
      <c r="B29" s="11" t="s">
        <v>114</v>
      </c>
      <c r="C29" s="53" t="s">
        <v>115</v>
      </c>
      <c r="D29" s="50" t="s">
        <v>116</v>
      </c>
      <c r="E29" s="9"/>
      <c r="F29" s="9" t="s">
        <v>117</v>
      </c>
      <c r="G29" s="24">
        <v>62000</v>
      </c>
      <c r="H29" s="29">
        <v>336.2</v>
      </c>
      <c r="I29" s="29">
        <v>0.36</v>
      </c>
      <c r="J29" s="12"/>
    </row>
    <row r="30" spans="2:10" x14ac:dyDescent="0.25">
      <c r="B30" s="11" t="s">
        <v>360</v>
      </c>
      <c r="C30" s="53" t="s">
        <v>361</v>
      </c>
      <c r="D30" s="50" t="s">
        <v>362</v>
      </c>
      <c r="E30" s="9"/>
      <c r="F30" s="9" t="s">
        <v>81</v>
      </c>
      <c r="G30" s="24">
        <v>80000</v>
      </c>
      <c r="H30" s="29">
        <v>287.92</v>
      </c>
      <c r="I30" s="29">
        <v>0.31</v>
      </c>
      <c r="J30" s="12"/>
    </row>
    <row r="31" spans="2:10" x14ac:dyDescent="0.25">
      <c r="B31" s="11" t="s">
        <v>210</v>
      </c>
      <c r="C31" s="53" t="s">
        <v>211</v>
      </c>
      <c r="D31" s="50" t="s">
        <v>212</v>
      </c>
      <c r="E31" s="9"/>
      <c r="F31" s="9" t="s">
        <v>213</v>
      </c>
      <c r="G31" s="24">
        <v>120000</v>
      </c>
      <c r="H31" s="29">
        <v>234.06</v>
      </c>
      <c r="I31" s="29">
        <v>0.25</v>
      </c>
      <c r="J31" s="12"/>
    </row>
    <row r="32" spans="2:10" x14ac:dyDescent="0.25">
      <c r="B32" s="11" t="s">
        <v>97</v>
      </c>
      <c r="C32" s="53" t="s">
        <v>98</v>
      </c>
      <c r="D32" s="50" t="s">
        <v>99</v>
      </c>
      <c r="E32" s="9"/>
      <c r="F32" s="9" t="s">
        <v>100</v>
      </c>
      <c r="G32" s="24">
        <v>40000</v>
      </c>
      <c r="H32" s="29">
        <v>212.22</v>
      </c>
      <c r="I32" s="29">
        <v>0.23</v>
      </c>
      <c r="J32" s="12"/>
    </row>
    <row r="33" spans="1:10" x14ac:dyDescent="0.25">
      <c r="B33" s="11" t="s">
        <v>127</v>
      </c>
      <c r="C33" s="53" t="s">
        <v>128</v>
      </c>
      <c r="D33" s="50" t="s">
        <v>129</v>
      </c>
      <c r="E33" s="9"/>
      <c r="F33" s="9" t="s">
        <v>100</v>
      </c>
      <c r="G33" s="24">
        <v>60000</v>
      </c>
      <c r="H33" s="29">
        <v>96.9</v>
      </c>
      <c r="I33" s="29">
        <v>0.1</v>
      </c>
      <c r="J33" s="12"/>
    </row>
    <row r="34" spans="1:10" x14ac:dyDescent="0.25">
      <c r="C34" s="56" t="s">
        <v>161</v>
      </c>
      <c r="D34" s="50"/>
      <c r="E34" s="9"/>
      <c r="F34" s="9"/>
      <c r="G34" s="24"/>
      <c r="H34" s="30">
        <v>13174.7</v>
      </c>
      <c r="I34" s="30">
        <v>14.13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3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4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5</v>
      </c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6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2272</v>
      </c>
      <c r="C42" s="53" t="s">
        <v>754</v>
      </c>
      <c r="D42" s="50" t="s">
        <v>2273</v>
      </c>
      <c r="E42" s="9" t="s">
        <v>547</v>
      </c>
      <c r="F42" s="9" t="s">
        <v>48</v>
      </c>
      <c r="G42" s="24">
        <v>830</v>
      </c>
      <c r="H42" s="29">
        <v>8558.35</v>
      </c>
      <c r="I42" s="29">
        <v>9.16</v>
      </c>
      <c r="J42" s="12"/>
    </row>
    <row r="43" spans="1:10" x14ac:dyDescent="0.25">
      <c r="B43" s="11" t="s">
        <v>1461</v>
      </c>
      <c r="C43" s="53" t="s">
        <v>740</v>
      </c>
      <c r="D43" s="50" t="s">
        <v>1462</v>
      </c>
      <c r="E43" s="9" t="s">
        <v>562</v>
      </c>
      <c r="F43" s="9" t="s">
        <v>48</v>
      </c>
      <c r="G43" s="24">
        <v>830000</v>
      </c>
      <c r="H43" s="29">
        <v>7970.37</v>
      </c>
      <c r="I43" s="29">
        <v>8.5299999999999994</v>
      </c>
      <c r="J43" s="12" t="s">
        <v>530</v>
      </c>
    </row>
    <row r="44" spans="1:10" x14ac:dyDescent="0.25">
      <c r="B44" s="11" t="s">
        <v>2901</v>
      </c>
      <c r="C44" s="53" t="s">
        <v>1027</v>
      </c>
      <c r="D44" s="50" t="s">
        <v>2902</v>
      </c>
      <c r="E44" s="9" t="s">
        <v>1492</v>
      </c>
      <c r="F44" s="9" t="s">
        <v>48</v>
      </c>
      <c r="G44" s="24">
        <v>700</v>
      </c>
      <c r="H44" s="29">
        <v>7765.32</v>
      </c>
      <c r="I44" s="29">
        <v>8.31</v>
      </c>
      <c r="J44" s="12" t="s">
        <v>530</v>
      </c>
    </row>
    <row r="45" spans="1:10" x14ac:dyDescent="0.25">
      <c r="B45" s="11" t="s">
        <v>1546</v>
      </c>
      <c r="C45" s="53" t="s">
        <v>1017</v>
      </c>
      <c r="D45" s="50" t="s">
        <v>1547</v>
      </c>
      <c r="E45" s="9" t="s">
        <v>547</v>
      </c>
      <c r="F45" s="9" t="s">
        <v>85</v>
      </c>
      <c r="G45" s="24">
        <v>750</v>
      </c>
      <c r="H45" s="29">
        <v>7731.53</v>
      </c>
      <c r="I45" s="29">
        <v>8.2799999999999994</v>
      </c>
      <c r="J45" s="12" t="s">
        <v>530</v>
      </c>
    </row>
    <row r="46" spans="1:10" x14ac:dyDescent="0.25">
      <c r="B46" s="11" t="s">
        <v>2795</v>
      </c>
      <c r="C46" s="53" t="s">
        <v>338</v>
      </c>
      <c r="D46" s="50" t="s">
        <v>2796</v>
      </c>
      <c r="E46" s="9" t="s">
        <v>540</v>
      </c>
      <c r="F46" s="9" t="s">
        <v>136</v>
      </c>
      <c r="G46" s="24">
        <v>750</v>
      </c>
      <c r="H46" s="29">
        <v>7457.34</v>
      </c>
      <c r="I46" s="29">
        <v>7.99</v>
      </c>
      <c r="J46" s="12" t="s">
        <v>530</v>
      </c>
    </row>
    <row r="47" spans="1:10" x14ac:dyDescent="0.25">
      <c r="B47" s="11" t="s">
        <v>2903</v>
      </c>
      <c r="C47" s="53" t="s">
        <v>1494</v>
      </c>
      <c r="D47" s="50" t="s">
        <v>2904</v>
      </c>
      <c r="E47" s="9" t="s">
        <v>1583</v>
      </c>
      <c r="F47" s="9" t="s">
        <v>48</v>
      </c>
      <c r="G47" s="24">
        <v>500</v>
      </c>
      <c r="H47" s="29">
        <v>5630.48</v>
      </c>
      <c r="I47" s="29">
        <v>6.03</v>
      </c>
      <c r="J47" s="12" t="s">
        <v>530</v>
      </c>
    </row>
    <row r="48" spans="1:10" x14ac:dyDescent="0.25">
      <c r="B48" s="11" t="s">
        <v>2905</v>
      </c>
      <c r="C48" s="53" t="s">
        <v>1060</v>
      </c>
      <c r="D48" s="50" t="s">
        <v>2906</v>
      </c>
      <c r="E48" s="9" t="s">
        <v>547</v>
      </c>
      <c r="F48" s="9" t="s">
        <v>48</v>
      </c>
      <c r="G48" s="24">
        <v>500</v>
      </c>
      <c r="H48" s="29">
        <v>5608.43</v>
      </c>
      <c r="I48" s="29">
        <v>6.01</v>
      </c>
      <c r="J48" s="12" t="s">
        <v>530</v>
      </c>
    </row>
    <row r="49" spans="2:10" x14ac:dyDescent="0.25">
      <c r="B49" s="11" t="s">
        <v>2907</v>
      </c>
      <c r="C49" s="53" t="s">
        <v>2530</v>
      </c>
      <c r="D49" s="50" t="s">
        <v>2908</v>
      </c>
      <c r="E49" s="9" t="s">
        <v>1622</v>
      </c>
      <c r="F49" s="9" t="s">
        <v>48</v>
      </c>
      <c r="G49" s="24">
        <v>500</v>
      </c>
      <c r="H49" s="29">
        <v>5025.08</v>
      </c>
      <c r="I49" s="29">
        <v>5.38</v>
      </c>
      <c r="J49" s="12" t="s">
        <v>530</v>
      </c>
    </row>
    <row r="50" spans="2:10" x14ac:dyDescent="0.25">
      <c r="B50" s="11" t="s">
        <v>1612</v>
      </c>
      <c r="C50" s="53" t="s">
        <v>579</v>
      </c>
      <c r="D50" s="50" t="s">
        <v>1613</v>
      </c>
      <c r="E50" s="9" t="s">
        <v>547</v>
      </c>
      <c r="F50" s="9" t="s">
        <v>48</v>
      </c>
      <c r="G50" s="24">
        <v>300</v>
      </c>
      <c r="H50" s="29">
        <v>3022.61</v>
      </c>
      <c r="I50" s="29">
        <v>3.24</v>
      </c>
      <c r="J50" s="12" t="s">
        <v>530</v>
      </c>
    </row>
    <row r="51" spans="2:10" x14ac:dyDescent="0.25">
      <c r="B51" s="11" t="s">
        <v>2818</v>
      </c>
      <c r="C51" s="53" t="s">
        <v>571</v>
      </c>
      <c r="D51" s="50" t="s">
        <v>2819</v>
      </c>
      <c r="E51" s="9" t="s">
        <v>547</v>
      </c>
      <c r="F51" s="9" t="s">
        <v>48</v>
      </c>
      <c r="G51" s="24">
        <v>120</v>
      </c>
      <c r="H51" s="29">
        <v>1218.0899999999999</v>
      </c>
      <c r="I51" s="29">
        <v>1.3</v>
      </c>
      <c r="J51" s="12" t="s">
        <v>530</v>
      </c>
    </row>
    <row r="52" spans="2:10" x14ac:dyDescent="0.25">
      <c r="B52" s="11" t="s">
        <v>2909</v>
      </c>
      <c r="C52" s="53" t="s">
        <v>612</v>
      </c>
      <c r="D52" s="50" t="s">
        <v>2910</v>
      </c>
      <c r="E52" s="9" t="s">
        <v>562</v>
      </c>
      <c r="F52" s="9" t="s">
        <v>48</v>
      </c>
      <c r="G52" s="24">
        <v>130</v>
      </c>
      <c r="H52" s="29">
        <v>1040.19</v>
      </c>
      <c r="I52" s="29">
        <v>1.1100000000000001</v>
      </c>
      <c r="J52" s="12" t="s">
        <v>530</v>
      </c>
    </row>
    <row r="53" spans="2:10" x14ac:dyDescent="0.25">
      <c r="B53" s="11" t="s">
        <v>2877</v>
      </c>
      <c r="C53" s="53" t="s">
        <v>102</v>
      </c>
      <c r="D53" s="50" t="s">
        <v>2878</v>
      </c>
      <c r="E53" s="9" t="s">
        <v>547</v>
      </c>
      <c r="F53" s="9" t="s">
        <v>96</v>
      </c>
      <c r="G53" s="24">
        <v>70</v>
      </c>
      <c r="H53" s="29">
        <v>718.87</v>
      </c>
      <c r="I53" s="29">
        <v>0.77</v>
      </c>
      <c r="J53" s="12" t="s">
        <v>530</v>
      </c>
    </row>
    <row r="54" spans="2:10" x14ac:dyDescent="0.25">
      <c r="B54" s="11" t="s">
        <v>2911</v>
      </c>
      <c r="C54" s="53" t="s">
        <v>1040</v>
      </c>
      <c r="D54" s="50" t="s">
        <v>2912</v>
      </c>
      <c r="E54" s="9" t="s">
        <v>547</v>
      </c>
      <c r="F54" s="9" t="s">
        <v>48</v>
      </c>
      <c r="G54" s="24">
        <v>61</v>
      </c>
      <c r="H54" s="29">
        <v>620.83000000000004</v>
      </c>
      <c r="I54" s="29">
        <v>0.66</v>
      </c>
      <c r="J54" s="12" t="s">
        <v>530</v>
      </c>
    </row>
    <row r="55" spans="2:10" x14ac:dyDescent="0.25">
      <c r="B55" s="11" t="s">
        <v>2913</v>
      </c>
      <c r="C55" s="53" t="s">
        <v>1017</v>
      </c>
      <c r="D55" s="50" t="s">
        <v>2914</v>
      </c>
      <c r="E55" s="9" t="s">
        <v>547</v>
      </c>
      <c r="F55" s="9" t="s">
        <v>85</v>
      </c>
      <c r="G55" s="24">
        <v>30</v>
      </c>
      <c r="H55" s="29">
        <v>307.45999999999998</v>
      </c>
      <c r="I55" s="29">
        <v>0.33</v>
      </c>
      <c r="J55" s="12" t="s">
        <v>530</v>
      </c>
    </row>
    <row r="56" spans="2:10" x14ac:dyDescent="0.25">
      <c r="C56" s="56" t="s">
        <v>161</v>
      </c>
      <c r="D56" s="50"/>
      <c r="E56" s="9"/>
      <c r="F56" s="9"/>
      <c r="G56" s="24"/>
      <c r="H56" s="30">
        <v>62674.95</v>
      </c>
      <c r="I56" s="30">
        <v>67.099999999999994</v>
      </c>
      <c r="J56" s="12"/>
    </row>
    <row r="57" spans="2:10" x14ac:dyDescent="0.25">
      <c r="C57" s="53"/>
      <c r="D57" s="50"/>
      <c r="E57" s="9"/>
      <c r="F57" s="9"/>
      <c r="G57" s="24"/>
      <c r="H57" s="29"/>
      <c r="I57" s="29"/>
      <c r="J57" s="12"/>
    </row>
    <row r="58" spans="2:10" x14ac:dyDescent="0.25">
      <c r="C58" s="56" t="s">
        <v>7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2:10" x14ac:dyDescent="0.25">
      <c r="C59" s="53"/>
      <c r="D59" s="50"/>
      <c r="E59" s="9"/>
      <c r="F59" s="9"/>
      <c r="G59" s="24"/>
      <c r="H59" s="29"/>
      <c r="I59" s="29"/>
      <c r="J59" s="12"/>
    </row>
    <row r="60" spans="2:10" x14ac:dyDescent="0.25">
      <c r="C60" s="56" t="s">
        <v>8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9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5" t="s">
        <v>10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2915</v>
      </c>
      <c r="C65" s="53" t="s">
        <v>2916</v>
      </c>
      <c r="D65" s="50" t="s">
        <v>2917</v>
      </c>
      <c r="E65" s="9" t="s">
        <v>720</v>
      </c>
      <c r="F65" s="9"/>
      <c r="G65" s="24">
        <v>7500000</v>
      </c>
      <c r="H65" s="29">
        <v>7661.3</v>
      </c>
      <c r="I65" s="29">
        <v>8.1999999999999993</v>
      </c>
      <c r="J65" s="12"/>
    </row>
    <row r="66" spans="1:10" x14ac:dyDescent="0.25">
      <c r="B66" s="11" t="s">
        <v>2918</v>
      </c>
      <c r="C66" s="53" t="s">
        <v>2919</v>
      </c>
      <c r="D66" s="50" t="s">
        <v>2920</v>
      </c>
      <c r="E66" s="9" t="s">
        <v>720</v>
      </c>
      <c r="F66" s="9"/>
      <c r="G66" s="24">
        <v>1000000</v>
      </c>
      <c r="H66" s="29">
        <v>1021.72</v>
      </c>
      <c r="I66" s="29">
        <v>1.0900000000000001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8683.02</v>
      </c>
      <c r="I67" s="30">
        <v>9.2899999999999991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A69" s="15"/>
      <c r="B69" s="33"/>
      <c r="C69" s="54" t="s">
        <v>11</v>
      </c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4" t="s">
        <v>13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A71" s="33"/>
      <c r="B71" s="33"/>
      <c r="C71" s="54"/>
      <c r="D71" s="50"/>
      <c r="E71" s="9"/>
      <c r="F71" s="9"/>
      <c r="G71" s="24"/>
      <c r="H71" s="29"/>
      <c r="I71" s="29"/>
      <c r="J71" s="12"/>
    </row>
    <row r="72" spans="1:10" x14ac:dyDescent="0.25">
      <c r="C72" s="55" t="s">
        <v>14</v>
      </c>
      <c r="D72" s="50"/>
      <c r="E72" s="9"/>
      <c r="F72" s="9"/>
      <c r="G72" s="24"/>
      <c r="H72" s="29"/>
      <c r="I72" s="29"/>
      <c r="J72" s="12"/>
    </row>
    <row r="73" spans="1:10" x14ac:dyDescent="0.25">
      <c r="B73" s="11" t="s">
        <v>1368</v>
      </c>
      <c r="C73" s="53" t="s">
        <v>609</v>
      </c>
      <c r="D73" s="50" t="s">
        <v>1369</v>
      </c>
      <c r="E73" s="9" t="s">
        <v>1010</v>
      </c>
      <c r="F73" s="9" t="s">
        <v>40</v>
      </c>
      <c r="G73" s="24">
        <v>1500</v>
      </c>
      <c r="H73" s="29">
        <v>1460.53</v>
      </c>
      <c r="I73" s="29">
        <v>1.56</v>
      </c>
      <c r="J73" s="12" t="s">
        <v>530</v>
      </c>
    </row>
    <row r="74" spans="1:10" x14ac:dyDescent="0.25">
      <c r="B74" s="11" t="s">
        <v>2575</v>
      </c>
      <c r="C74" s="53" t="s">
        <v>898</v>
      </c>
      <c r="D74" s="50" t="s">
        <v>2576</v>
      </c>
      <c r="E74" s="9" t="s">
        <v>1007</v>
      </c>
      <c r="F74" s="9" t="s">
        <v>40</v>
      </c>
      <c r="G74" s="24">
        <v>1300</v>
      </c>
      <c r="H74" s="29">
        <v>1281.78</v>
      </c>
      <c r="I74" s="29">
        <v>1.37</v>
      </c>
      <c r="J74" s="12" t="s">
        <v>530</v>
      </c>
    </row>
    <row r="75" spans="1:10" x14ac:dyDescent="0.25">
      <c r="C75" s="56" t="s">
        <v>161</v>
      </c>
      <c r="D75" s="50"/>
      <c r="E75" s="9"/>
      <c r="F75" s="9"/>
      <c r="G75" s="24"/>
      <c r="H75" s="30">
        <v>2742.31</v>
      </c>
      <c r="I75" s="30">
        <v>2.93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6" t="s">
        <v>15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6" t="s">
        <v>16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A81" s="15"/>
      <c r="B81" s="33"/>
      <c r="C81" s="54" t="s">
        <v>17</v>
      </c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4" t="s">
        <v>18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A83" s="33"/>
      <c r="B83" s="33"/>
      <c r="C83" s="54"/>
      <c r="D83" s="50"/>
      <c r="E83" s="9"/>
      <c r="F83" s="9"/>
      <c r="G83" s="24"/>
      <c r="H83" s="29"/>
      <c r="I83" s="29"/>
      <c r="J83" s="12"/>
    </row>
    <row r="84" spans="1:10" x14ac:dyDescent="0.25">
      <c r="A84" s="33"/>
      <c r="B84" s="33"/>
      <c r="C84" s="54" t="s">
        <v>19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1:10" x14ac:dyDescent="0.25">
      <c r="A85" s="33"/>
      <c r="B85" s="33"/>
      <c r="C85" s="54"/>
      <c r="D85" s="50"/>
      <c r="E85" s="9"/>
      <c r="F85" s="9"/>
      <c r="G85" s="24"/>
      <c r="H85" s="29"/>
      <c r="I85" s="29"/>
      <c r="J85" s="12"/>
    </row>
    <row r="86" spans="1:10" x14ac:dyDescent="0.25">
      <c r="A86" s="33"/>
      <c r="B86" s="33"/>
      <c r="C86" s="54" t="s">
        <v>20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1:10" x14ac:dyDescent="0.25">
      <c r="A87" s="33"/>
      <c r="B87" s="33"/>
      <c r="C87" s="54"/>
      <c r="D87" s="50"/>
      <c r="E87" s="9"/>
      <c r="F87" s="9"/>
      <c r="G87" s="24"/>
      <c r="H87" s="29"/>
      <c r="I87" s="29"/>
      <c r="J87" s="12"/>
    </row>
    <row r="88" spans="1:10" x14ac:dyDescent="0.25">
      <c r="A88" s="33"/>
      <c r="B88" s="33"/>
      <c r="C88" s="54" t="s">
        <v>21</v>
      </c>
      <c r="D88" s="50"/>
      <c r="E88" s="9"/>
      <c r="F88" s="9"/>
      <c r="G88" s="24"/>
      <c r="H88" s="29" t="s">
        <v>2</v>
      </c>
      <c r="I88" s="29" t="s">
        <v>2</v>
      </c>
      <c r="J88" s="12"/>
    </row>
    <row r="89" spans="1:10" x14ac:dyDescent="0.25">
      <c r="A89" s="33"/>
      <c r="B89" s="33"/>
      <c r="C89" s="54"/>
      <c r="D89" s="50"/>
      <c r="E89" s="9"/>
      <c r="F89" s="9"/>
      <c r="G89" s="24"/>
      <c r="H89" s="29"/>
      <c r="I89" s="29"/>
      <c r="J89" s="12"/>
    </row>
    <row r="90" spans="1:10" x14ac:dyDescent="0.25">
      <c r="C90" s="55" t="s">
        <v>22</v>
      </c>
      <c r="D90" s="50"/>
      <c r="E90" s="9"/>
      <c r="F90" s="9"/>
      <c r="G90" s="24"/>
      <c r="H90" s="29"/>
      <c r="I90" s="29"/>
      <c r="J90" s="12"/>
    </row>
    <row r="91" spans="1:10" x14ac:dyDescent="0.25">
      <c r="B91" s="11" t="s">
        <v>174</v>
      </c>
      <c r="C91" s="53" t="s">
        <v>175</v>
      </c>
      <c r="D91" s="50"/>
      <c r="E91" s="9"/>
      <c r="F91" s="9"/>
      <c r="G91" s="24"/>
      <c r="H91" s="29">
        <v>3770.07</v>
      </c>
      <c r="I91" s="29">
        <v>4.04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3770.07</v>
      </c>
      <c r="I92" s="30">
        <v>4.04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A94" s="15"/>
      <c r="B94" s="33"/>
      <c r="C94" s="54" t="s">
        <v>23</v>
      </c>
      <c r="D94" s="50"/>
      <c r="E94" s="9"/>
      <c r="F94" s="9"/>
      <c r="G94" s="24"/>
      <c r="H94" s="29"/>
      <c r="I94" s="29"/>
      <c r="J94" s="12"/>
    </row>
    <row r="95" spans="1:10" x14ac:dyDescent="0.25">
      <c r="A95" s="33"/>
      <c r="B95" s="33"/>
      <c r="C95" s="57" t="s">
        <v>3687</v>
      </c>
      <c r="D95" s="50"/>
      <c r="E95" s="9"/>
      <c r="F95" s="9"/>
      <c r="G95" s="24"/>
      <c r="H95" s="29" t="s">
        <v>2</v>
      </c>
      <c r="I95" s="29" t="s">
        <v>2</v>
      </c>
      <c r="J95" s="12"/>
    </row>
    <row r="96" spans="1:10" x14ac:dyDescent="0.25">
      <c r="B96" s="11"/>
      <c r="C96" s="53" t="s">
        <v>176</v>
      </c>
      <c r="D96" s="50"/>
      <c r="E96" s="9"/>
      <c r="F96" s="9"/>
      <c r="G96" s="24"/>
      <c r="H96" s="29">
        <v>2345.44</v>
      </c>
      <c r="I96" s="29">
        <v>2.5099999999999998</v>
      </c>
      <c r="J96" s="12"/>
    </row>
    <row r="97" spans="3:10" x14ac:dyDescent="0.25">
      <c r="C97" s="56" t="s">
        <v>161</v>
      </c>
      <c r="D97" s="50"/>
      <c r="E97" s="9"/>
      <c r="F97" s="9"/>
      <c r="G97" s="24"/>
      <c r="H97" s="30">
        <v>2345.44</v>
      </c>
      <c r="I97" s="30">
        <v>2.5099999999999998</v>
      </c>
      <c r="J97" s="12"/>
    </row>
    <row r="98" spans="3:10" x14ac:dyDescent="0.25">
      <c r="C98" s="53"/>
      <c r="D98" s="50"/>
      <c r="E98" s="9"/>
      <c r="F98" s="9"/>
      <c r="G98" s="24"/>
      <c r="H98" s="29"/>
      <c r="I98" s="29"/>
      <c r="J98" s="12"/>
    </row>
    <row r="99" spans="3:10" x14ac:dyDescent="0.25">
      <c r="C99" s="58" t="s">
        <v>177</v>
      </c>
      <c r="D99" s="51"/>
      <c r="E99" s="6"/>
      <c r="F99" s="7"/>
      <c r="G99" s="25"/>
      <c r="H99" s="31">
        <v>93390.49</v>
      </c>
      <c r="I99" s="31">
        <f>SUMIFS(I:I,C:C,"Total")</f>
        <v>100</v>
      </c>
      <c r="J99" s="8"/>
    </row>
    <row r="102" spans="3:10" x14ac:dyDescent="0.25">
      <c r="C102" s="1" t="s">
        <v>178</v>
      </c>
    </row>
    <row r="103" spans="3:10" x14ac:dyDescent="0.25">
      <c r="C103" s="2" t="s">
        <v>179</v>
      </c>
    </row>
    <row r="104" spans="3:10" x14ac:dyDescent="0.25">
      <c r="C104" s="2" t="s">
        <v>180</v>
      </c>
    </row>
    <row r="105" spans="3:10" x14ac:dyDescent="0.25">
      <c r="C10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2824</v>
      </c>
      <c r="J2" s="34" t="s">
        <v>3592</v>
      </c>
    </row>
    <row r="3" spans="1:10" ht="16.5" x14ac:dyDescent="0.3">
      <c r="C3" s="1" t="s">
        <v>26</v>
      </c>
      <c r="D3" s="26" t="s">
        <v>2921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2890</v>
      </c>
      <c r="C18" s="53" t="s">
        <v>1073</v>
      </c>
      <c r="D18" s="50" t="s">
        <v>2891</v>
      </c>
      <c r="E18" s="9" t="s">
        <v>547</v>
      </c>
      <c r="F18" s="9" t="s">
        <v>48</v>
      </c>
      <c r="G18" s="24">
        <v>135</v>
      </c>
      <c r="H18" s="29">
        <v>1562.59</v>
      </c>
      <c r="I18" s="29">
        <v>9.84</v>
      </c>
      <c r="J18" s="12" t="s">
        <v>530</v>
      </c>
    </row>
    <row r="19" spans="2:10" x14ac:dyDescent="0.25">
      <c r="B19" s="11" t="s">
        <v>2894</v>
      </c>
      <c r="C19" s="53" t="s">
        <v>2241</v>
      </c>
      <c r="D19" s="50" t="s">
        <v>2895</v>
      </c>
      <c r="E19" s="9" t="s">
        <v>1583</v>
      </c>
      <c r="F19" s="9" t="s">
        <v>48</v>
      </c>
      <c r="G19" s="24">
        <v>135</v>
      </c>
      <c r="H19" s="29">
        <v>1538.22</v>
      </c>
      <c r="I19" s="29">
        <v>9.69</v>
      </c>
      <c r="J19" s="12" t="s">
        <v>530</v>
      </c>
    </row>
    <row r="20" spans="2:10" x14ac:dyDescent="0.25">
      <c r="B20" s="11" t="s">
        <v>2911</v>
      </c>
      <c r="C20" s="53" t="s">
        <v>1040</v>
      </c>
      <c r="D20" s="50" t="s">
        <v>2912</v>
      </c>
      <c r="E20" s="9" t="s">
        <v>547</v>
      </c>
      <c r="F20" s="9" t="s">
        <v>48</v>
      </c>
      <c r="G20" s="24">
        <v>139</v>
      </c>
      <c r="H20" s="29">
        <v>1414.67</v>
      </c>
      <c r="I20" s="29">
        <v>8.91</v>
      </c>
      <c r="J20" s="12" t="s">
        <v>530</v>
      </c>
    </row>
    <row r="21" spans="2:10" x14ac:dyDescent="0.25">
      <c r="B21" s="11" t="s">
        <v>2272</v>
      </c>
      <c r="C21" s="53" t="s">
        <v>754</v>
      </c>
      <c r="D21" s="50" t="s">
        <v>2273</v>
      </c>
      <c r="E21" s="9" t="s">
        <v>547</v>
      </c>
      <c r="F21" s="9" t="s">
        <v>48</v>
      </c>
      <c r="G21" s="24">
        <v>135</v>
      </c>
      <c r="H21" s="29">
        <v>1392.02</v>
      </c>
      <c r="I21" s="29">
        <v>8.77</v>
      </c>
      <c r="J21" s="12"/>
    </row>
    <row r="22" spans="2:10" x14ac:dyDescent="0.25">
      <c r="B22" s="11" t="s">
        <v>2280</v>
      </c>
      <c r="C22" s="53" t="s">
        <v>579</v>
      </c>
      <c r="D22" s="50" t="s">
        <v>2281</v>
      </c>
      <c r="E22" s="9" t="s">
        <v>547</v>
      </c>
      <c r="F22" s="9" t="s">
        <v>48</v>
      </c>
      <c r="G22" s="24">
        <v>135</v>
      </c>
      <c r="H22" s="29">
        <v>1370.12</v>
      </c>
      <c r="I22" s="29">
        <v>8.6300000000000008</v>
      </c>
      <c r="J22" s="12" t="s">
        <v>530</v>
      </c>
    </row>
    <row r="23" spans="2:10" x14ac:dyDescent="0.25">
      <c r="B23" s="11" t="s">
        <v>2877</v>
      </c>
      <c r="C23" s="53" t="s">
        <v>102</v>
      </c>
      <c r="D23" s="50" t="s">
        <v>2878</v>
      </c>
      <c r="E23" s="9" t="s">
        <v>547</v>
      </c>
      <c r="F23" s="9" t="s">
        <v>96</v>
      </c>
      <c r="G23" s="24">
        <v>130</v>
      </c>
      <c r="H23" s="29">
        <v>1335.05</v>
      </c>
      <c r="I23" s="29">
        <v>8.41</v>
      </c>
      <c r="J23" s="12" t="s">
        <v>530</v>
      </c>
    </row>
    <row r="24" spans="2:10" x14ac:dyDescent="0.25">
      <c r="B24" s="11" t="s">
        <v>2892</v>
      </c>
      <c r="C24" s="53" t="s">
        <v>1366</v>
      </c>
      <c r="D24" s="50" t="s">
        <v>2893</v>
      </c>
      <c r="E24" s="9" t="s">
        <v>1460</v>
      </c>
      <c r="F24" s="9" t="s">
        <v>48</v>
      </c>
      <c r="G24" s="24">
        <v>127</v>
      </c>
      <c r="H24" s="29">
        <v>1313</v>
      </c>
      <c r="I24" s="29">
        <v>8.27</v>
      </c>
      <c r="J24" s="12" t="s">
        <v>530</v>
      </c>
    </row>
    <row r="25" spans="2:10" x14ac:dyDescent="0.25">
      <c r="B25" s="11" t="s">
        <v>2745</v>
      </c>
      <c r="C25" s="53" t="s">
        <v>625</v>
      </c>
      <c r="D25" s="50" t="s">
        <v>2746</v>
      </c>
      <c r="E25" s="9" t="s">
        <v>529</v>
      </c>
      <c r="F25" s="9" t="s">
        <v>48</v>
      </c>
      <c r="G25" s="24">
        <v>100</v>
      </c>
      <c r="H25" s="29">
        <v>1016.05</v>
      </c>
      <c r="I25" s="29">
        <v>6.4</v>
      </c>
      <c r="J25" s="12" t="s">
        <v>530</v>
      </c>
    </row>
    <row r="26" spans="2:10" x14ac:dyDescent="0.25">
      <c r="B26" s="11" t="s">
        <v>2251</v>
      </c>
      <c r="C26" s="53" t="s">
        <v>571</v>
      </c>
      <c r="D26" s="50" t="s">
        <v>2252</v>
      </c>
      <c r="E26" s="9" t="s">
        <v>547</v>
      </c>
      <c r="F26" s="9" t="s">
        <v>48</v>
      </c>
      <c r="G26" s="24">
        <v>60</v>
      </c>
      <c r="H26" s="29">
        <v>625.41999999999996</v>
      </c>
      <c r="I26" s="29">
        <v>3.94</v>
      </c>
      <c r="J26" s="12" t="s">
        <v>530</v>
      </c>
    </row>
    <row r="27" spans="2:10" x14ac:dyDescent="0.25">
      <c r="B27" s="11" t="s">
        <v>2922</v>
      </c>
      <c r="C27" s="53" t="s">
        <v>1302</v>
      </c>
      <c r="D27" s="50" t="s">
        <v>2923</v>
      </c>
      <c r="E27" s="9" t="s">
        <v>547</v>
      </c>
      <c r="F27" s="9" t="s">
        <v>48</v>
      </c>
      <c r="G27" s="24">
        <v>50</v>
      </c>
      <c r="H27" s="29">
        <v>510.64</v>
      </c>
      <c r="I27" s="29">
        <v>3.22</v>
      </c>
      <c r="J27" s="12" t="s">
        <v>530</v>
      </c>
    </row>
    <row r="28" spans="2:10" x14ac:dyDescent="0.25">
      <c r="B28" s="11" t="s">
        <v>2924</v>
      </c>
      <c r="C28" s="53" t="s">
        <v>1294</v>
      </c>
      <c r="D28" s="50" t="s">
        <v>2925</v>
      </c>
      <c r="E28" s="9" t="s">
        <v>529</v>
      </c>
      <c r="F28" s="9" t="s">
        <v>48</v>
      </c>
      <c r="G28" s="24">
        <v>25</v>
      </c>
      <c r="H28" s="29">
        <v>223.03</v>
      </c>
      <c r="I28" s="29">
        <v>1.4</v>
      </c>
      <c r="J28" s="12" t="s">
        <v>530</v>
      </c>
    </row>
    <row r="29" spans="2:10" x14ac:dyDescent="0.25">
      <c r="C29" s="56" t="s">
        <v>161</v>
      </c>
      <c r="D29" s="50"/>
      <c r="E29" s="9"/>
      <c r="F29" s="9"/>
      <c r="G29" s="24"/>
      <c r="H29" s="30">
        <v>12300.81</v>
      </c>
      <c r="I29" s="30">
        <v>77.48</v>
      </c>
      <c r="J29" s="12"/>
    </row>
    <row r="30" spans="2:10" x14ac:dyDescent="0.25">
      <c r="C30" s="53"/>
      <c r="D30" s="50"/>
      <c r="E30" s="9"/>
      <c r="F30" s="9"/>
      <c r="G30" s="24"/>
      <c r="H30" s="29"/>
      <c r="I30" s="29"/>
      <c r="J30" s="12"/>
    </row>
    <row r="31" spans="2:10" x14ac:dyDescent="0.25">
      <c r="C31" s="56" t="s">
        <v>7</v>
      </c>
      <c r="D31" s="50"/>
      <c r="E31" s="9"/>
      <c r="F31" s="9"/>
      <c r="G31" s="24"/>
      <c r="H31" s="29" t="s">
        <v>2</v>
      </c>
      <c r="I31" s="29" t="s">
        <v>2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8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9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5" t="s">
        <v>10</v>
      </c>
      <c r="D37" s="50"/>
      <c r="E37" s="9"/>
      <c r="F37" s="9"/>
      <c r="G37" s="24"/>
      <c r="H37" s="29"/>
      <c r="I37" s="29"/>
      <c r="J37" s="12"/>
    </row>
    <row r="38" spans="1:10" x14ac:dyDescent="0.25">
      <c r="B38" s="11" t="s">
        <v>2926</v>
      </c>
      <c r="C38" s="53" t="s">
        <v>2927</v>
      </c>
      <c r="D38" s="50" t="s">
        <v>2928</v>
      </c>
      <c r="E38" s="9" t="s">
        <v>720</v>
      </c>
      <c r="F38" s="9"/>
      <c r="G38" s="24">
        <v>1500000</v>
      </c>
      <c r="H38" s="29">
        <v>1561.46</v>
      </c>
      <c r="I38" s="29">
        <v>9.83</v>
      </c>
      <c r="J38" s="12"/>
    </row>
    <row r="39" spans="1:10" x14ac:dyDescent="0.25">
      <c r="B39" s="11" t="s">
        <v>2896</v>
      </c>
      <c r="C39" s="53" t="s">
        <v>2897</v>
      </c>
      <c r="D39" s="50" t="s">
        <v>2898</v>
      </c>
      <c r="E39" s="9" t="s">
        <v>720</v>
      </c>
      <c r="F39" s="9"/>
      <c r="G39" s="24">
        <v>600000</v>
      </c>
      <c r="H39" s="29">
        <v>619</v>
      </c>
      <c r="I39" s="29">
        <v>3.9</v>
      </c>
      <c r="J39" s="12"/>
    </row>
    <row r="40" spans="1:10" x14ac:dyDescent="0.25">
      <c r="C40" s="56" t="s">
        <v>161</v>
      </c>
      <c r="D40" s="50"/>
      <c r="E40" s="9"/>
      <c r="F40" s="9"/>
      <c r="G40" s="24"/>
      <c r="H40" s="30">
        <v>2180.46</v>
      </c>
      <c r="I40" s="30">
        <v>13.73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1368</v>
      </c>
      <c r="C46" s="53" t="s">
        <v>609</v>
      </c>
      <c r="D46" s="50" t="s">
        <v>1369</v>
      </c>
      <c r="E46" s="9" t="s">
        <v>1010</v>
      </c>
      <c r="F46" s="9" t="s">
        <v>40</v>
      </c>
      <c r="G46" s="24">
        <v>300</v>
      </c>
      <c r="H46" s="29">
        <v>292.11</v>
      </c>
      <c r="I46" s="29">
        <v>1.84</v>
      </c>
      <c r="J46" s="12" t="s">
        <v>530</v>
      </c>
    </row>
    <row r="47" spans="1:10" x14ac:dyDescent="0.25">
      <c r="B47" s="11" t="s">
        <v>1403</v>
      </c>
      <c r="C47" s="53" t="s">
        <v>63</v>
      </c>
      <c r="D47" s="50" t="s">
        <v>1404</v>
      </c>
      <c r="E47" s="9" t="s">
        <v>1007</v>
      </c>
      <c r="F47" s="9" t="s">
        <v>40</v>
      </c>
      <c r="G47" s="24">
        <v>200</v>
      </c>
      <c r="H47" s="29">
        <v>197.42</v>
      </c>
      <c r="I47" s="29">
        <v>1.24</v>
      </c>
      <c r="J47" s="12"/>
    </row>
    <row r="48" spans="1:10" x14ac:dyDescent="0.25">
      <c r="B48" s="11" t="s">
        <v>2669</v>
      </c>
      <c r="C48" s="53" t="s">
        <v>63</v>
      </c>
      <c r="D48" s="50" t="s">
        <v>2670</v>
      </c>
      <c r="E48" s="9" t="s">
        <v>1007</v>
      </c>
      <c r="F48" s="9" t="s">
        <v>40</v>
      </c>
      <c r="G48" s="24">
        <v>200</v>
      </c>
      <c r="H48" s="29">
        <v>192.56</v>
      </c>
      <c r="I48" s="29">
        <v>1.21</v>
      </c>
      <c r="J48" s="12" t="s">
        <v>530</v>
      </c>
    </row>
    <row r="49" spans="1:10" x14ac:dyDescent="0.25">
      <c r="B49" s="11" t="s">
        <v>2575</v>
      </c>
      <c r="C49" s="53" t="s">
        <v>898</v>
      </c>
      <c r="D49" s="50" t="s">
        <v>2576</v>
      </c>
      <c r="E49" s="9" t="s">
        <v>1007</v>
      </c>
      <c r="F49" s="9" t="s">
        <v>40</v>
      </c>
      <c r="G49" s="24">
        <v>100</v>
      </c>
      <c r="H49" s="29">
        <v>98.6</v>
      </c>
      <c r="I49" s="29">
        <v>0.62</v>
      </c>
      <c r="J49" s="12" t="s">
        <v>530</v>
      </c>
    </row>
    <row r="50" spans="1:10" x14ac:dyDescent="0.25">
      <c r="B50" s="11" t="s">
        <v>1407</v>
      </c>
      <c r="C50" s="53" t="s">
        <v>53</v>
      </c>
      <c r="D50" s="50" t="s">
        <v>1408</v>
      </c>
      <c r="E50" s="9" t="s">
        <v>1007</v>
      </c>
      <c r="F50" s="9" t="s">
        <v>40</v>
      </c>
      <c r="G50" s="24">
        <v>100</v>
      </c>
      <c r="H50" s="29">
        <v>97.39</v>
      </c>
      <c r="I50" s="29">
        <v>0.61</v>
      </c>
      <c r="J50" s="12" t="s">
        <v>530</v>
      </c>
    </row>
    <row r="51" spans="1:10" x14ac:dyDescent="0.25">
      <c r="C51" s="56" t="s">
        <v>161</v>
      </c>
      <c r="D51" s="50"/>
      <c r="E51" s="9"/>
      <c r="F51" s="9"/>
      <c r="G51" s="24"/>
      <c r="H51" s="30">
        <v>878.08</v>
      </c>
      <c r="I51" s="30">
        <v>5.52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145.74</v>
      </c>
      <c r="I67" s="29">
        <v>0.92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145.74</v>
      </c>
      <c r="I68" s="30">
        <v>0.92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375.19</v>
      </c>
      <c r="I72" s="29">
        <v>2.35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375.19</v>
      </c>
      <c r="I73" s="30">
        <v>2.35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15880.28</v>
      </c>
      <c r="I75" s="31">
        <f>SUMIFS(I:I,C:C,"Total")</f>
        <v>100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0"/>
  <dimension ref="A1:J8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2929</v>
      </c>
      <c r="J2" s="34" t="s">
        <v>3592</v>
      </c>
    </row>
    <row r="3" spans="1:10" ht="16.5" x14ac:dyDescent="0.3">
      <c r="C3" s="1" t="s">
        <v>26</v>
      </c>
      <c r="D3" s="26" t="s">
        <v>2930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2905</v>
      </c>
      <c r="C18" s="53" t="s">
        <v>1060</v>
      </c>
      <c r="D18" s="50" t="s">
        <v>2906</v>
      </c>
      <c r="E18" s="9" t="s">
        <v>547</v>
      </c>
      <c r="F18" s="9" t="s">
        <v>48</v>
      </c>
      <c r="G18" s="24">
        <v>216</v>
      </c>
      <c r="H18" s="29">
        <v>2422.84</v>
      </c>
      <c r="I18" s="29">
        <v>9.75</v>
      </c>
      <c r="J18" s="12" t="s">
        <v>530</v>
      </c>
    </row>
    <row r="19" spans="2:10" x14ac:dyDescent="0.25">
      <c r="B19" s="11" t="s">
        <v>2877</v>
      </c>
      <c r="C19" s="53" t="s">
        <v>102</v>
      </c>
      <c r="D19" s="50" t="s">
        <v>2878</v>
      </c>
      <c r="E19" s="9" t="s">
        <v>547</v>
      </c>
      <c r="F19" s="9" t="s">
        <v>96</v>
      </c>
      <c r="G19" s="24">
        <v>220</v>
      </c>
      <c r="H19" s="29">
        <v>2259.3200000000002</v>
      </c>
      <c r="I19" s="29">
        <v>9.09</v>
      </c>
      <c r="J19" s="12" t="s">
        <v>530</v>
      </c>
    </row>
    <row r="20" spans="2:10" x14ac:dyDescent="0.25">
      <c r="B20" s="11" t="s">
        <v>2913</v>
      </c>
      <c r="C20" s="53" t="s">
        <v>1017</v>
      </c>
      <c r="D20" s="50" t="s">
        <v>2914</v>
      </c>
      <c r="E20" s="9" t="s">
        <v>547</v>
      </c>
      <c r="F20" s="9" t="s">
        <v>85</v>
      </c>
      <c r="G20" s="24">
        <v>220</v>
      </c>
      <c r="H20" s="29">
        <v>2254.6999999999998</v>
      </c>
      <c r="I20" s="29">
        <v>9.07</v>
      </c>
      <c r="J20" s="12" t="s">
        <v>530</v>
      </c>
    </row>
    <row r="21" spans="2:10" x14ac:dyDescent="0.25">
      <c r="B21" s="11" t="s">
        <v>1249</v>
      </c>
      <c r="C21" s="53" t="s">
        <v>754</v>
      </c>
      <c r="D21" s="50" t="s">
        <v>1250</v>
      </c>
      <c r="E21" s="9" t="s">
        <v>547</v>
      </c>
      <c r="F21" s="9" t="s">
        <v>48</v>
      </c>
      <c r="G21" s="24">
        <v>215</v>
      </c>
      <c r="H21" s="29">
        <v>2217.96</v>
      </c>
      <c r="I21" s="29">
        <v>8.92</v>
      </c>
      <c r="J21" s="12"/>
    </row>
    <row r="22" spans="2:10" x14ac:dyDescent="0.25">
      <c r="B22" s="11" t="s">
        <v>2931</v>
      </c>
      <c r="C22" s="53" t="s">
        <v>1302</v>
      </c>
      <c r="D22" s="50" t="s">
        <v>2932</v>
      </c>
      <c r="E22" s="9" t="s">
        <v>547</v>
      </c>
      <c r="F22" s="9" t="s">
        <v>48</v>
      </c>
      <c r="G22" s="24">
        <v>170</v>
      </c>
      <c r="H22" s="29">
        <v>1971.66</v>
      </c>
      <c r="I22" s="29">
        <v>7.93</v>
      </c>
      <c r="J22" s="12" t="s">
        <v>530</v>
      </c>
    </row>
    <row r="23" spans="2:10" x14ac:dyDescent="0.25">
      <c r="B23" s="11" t="s">
        <v>2933</v>
      </c>
      <c r="C23" s="53" t="s">
        <v>1125</v>
      </c>
      <c r="D23" s="50" t="s">
        <v>2934</v>
      </c>
      <c r="E23" s="9" t="s">
        <v>1583</v>
      </c>
      <c r="F23" s="9" t="s">
        <v>48</v>
      </c>
      <c r="G23" s="24">
        <v>110</v>
      </c>
      <c r="H23" s="29">
        <v>1106.71</v>
      </c>
      <c r="I23" s="29">
        <v>4.45</v>
      </c>
      <c r="J23" s="12" t="s">
        <v>530</v>
      </c>
    </row>
    <row r="24" spans="2:10" x14ac:dyDescent="0.25">
      <c r="B24" s="11" t="s">
        <v>2935</v>
      </c>
      <c r="C24" s="53" t="s">
        <v>1032</v>
      </c>
      <c r="D24" s="50" t="s">
        <v>2936</v>
      </c>
      <c r="E24" s="9" t="s">
        <v>1583</v>
      </c>
      <c r="F24" s="9" t="s">
        <v>48</v>
      </c>
      <c r="G24" s="24">
        <v>108</v>
      </c>
      <c r="H24" s="29">
        <v>1089.5</v>
      </c>
      <c r="I24" s="29">
        <v>4.38</v>
      </c>
      <c r="J24" s="12" t="s">
        <v>530</v>
      </c>
    </row>
    <row r="25" spans="2:10" x14ac:dyDescent="0.25">
      <c r="B25" s="11" t="s">
        <v>2251</v>
      </c>
      <c r="C25" s="53" t="s">
        <v>571</v>
      </c>
      <c r="D25" s="50" t="s">
        <v>2252</v>
      </c>
      <c r="E25" s="9" t="s">
        <v>547</v>
      </c>
      <c r="F25" s="9" t="s">
        <v>48</v>
      </c>
      <c r="G25" s="24">
        <v>100</v>
      </c>
      <c r="H25" s="29">
        <v>1042.3599999999999</v>
      </c>
      <c r="I25" s="29">
        <v>4.1900000000000004</v>
      </c>
      <c r="J25" s="12" t="s">
        <v>530</v>
      </c>
    </row>
    <row r="26" spans="2:10" x14ac:dyDescent="0.25">
      <c r="B26" s="11" t="s">
        <v>2937</v>
      </c>
      <c r="C26" s="53" t="s">
        <v>579</v>
      </c>
      <c r="D26" s="50" t="s">
        <v>2938</v>
      </c>
      <c r="E26" s="9" t="s">
        <v>547</v>
      </c>
      <c r="F26" s="9" t="s">
        <v>48</v>
      </c>
      <c r="G26" s="24">
        <v>100</v>
      </c>
      <c r="H26" s="29">
        <v>1039.77</v>
      </c>
      <c r="I26" s="29">
        <v>4.18</v>
      </c>
      <c r="J26" s="12" t="s">
        <v>530</v>
      </c>
    </row>
    <row r="27" spans="2:10" x14ac:dyDescent="0.25">
      <c r="B27" s="11" t="s">
        <v>2892</v>
      </c>
      <c r="C27" s="53" t="s">
        <v>1366</v>
      </c>
      <c r="D27" s="50" t="s">
        <v>2893</v>
      </c>
      <c r="E27" s="9" t="s">
        <v>1460</v>
      </c>
      <c r="F27" s="9" t="s">
        <v>48</v>
      </c>
      <c r="G27" s="24">
        <v>100</v>
      </c>
      <c r="H27" s="29">
        <v>1033.8599999999999</v>
      </c>
      <c r="I27" s="29">
        <v>4.16</v>
      </c>
      <c r="J27" s="12" t="s">
        <v>530</v>
      </c>
    </row>
    <row r="28" spans="2:10" x14ac:dyDescent="0.25">
      <c r="B28" s="11" t="s">
        <v>2818</v>
      </c>
      <c r="C28" s="53" t="s">
        <v>571</v>
      </c>
      <c r="D28" s="50" t="s">
        <v>2819</v>
      </c>
      <c r="E28" s="9" t="s">
        <v>547</v>
      </c>
      <c r="F28" s="9" t="s">
        <v>48</v>
      </c>
      <c r="G28" s="24">
        <v>60</v>
      </c>
      <c r="H28" s="29">
        <v>609.04</v>
      </c>
      <c r="I28" s="29">
        <v>2.4500000000000002</v>
      </c>
      <c r="J28" s="12" t="s">
        <v>530</v>
      </c>
    </row>
    <row r="29" spans="2:10" x14ac:dyDescent="0.25">
      <c r="B29" s="11" t="s">
        <v>2909</v>
      </c>
      <c r="C29" s="53" t="s">
        <v>612</v>
      </c>
      <c r="D29" s="50" t="s">
        <v>2910</v>
      </c>
      <c r="E29" s="9" t="s">
        <v>562</v>
      </c>
      <c r="F29" s="9" t="s">
        <v>48</v>
      </c>
      <c r="G29" s="24">
        <v>60</v>
      </c>
      <c r="H29" s="29">
        <v>480.09</v>
      </c>
      <c r="I29" s="29">
        <v>1.93</v>
      </c>
      <c r="J29" s="12" t="s">
        <v>530</v>
      </c>
    </row>
    <row r="30" spans="2:10" x14ac:dyDescent="0.25">
      <c r="B30" s="11" t="s">
        <v>2939</v>
      </c>
      <c r="C30" s="53" t="s">
        <v>2159</v>
      </c>
      <c r="D30" s="50" t="s">
        <v>2940</v>
      </c>
      <c r="E30" s="9" t="s">
        <v>529</v>
      </c>
      <c r="F30" s="9" t="s">
        <v>48</v>
      </c>
      <c r="G30" s="24">
        <v>30</v>
      </c>
      <c r="H30" s="29">
        <v>301.37</v>
      </c>
      <c r="I30" s="29">
        <v>1.21</v>
      </c>
      <c r="J30" s="12" t="s">
        <v>530</v>
      </c>
    </row>
    <row r="31" spans="2:10" x14ac:dyDescent="0.25">
      <c r="C31" s="56" t="s">
        <v>161</v>
      </c>
      <c r="D31" s="50"/>
      <c r="E31" s="9"/>
      <c r="F31" s="9"/>
      <c r="G31" s="24"/>
      <c r="H31" s="30">
        <v>17829.18</v>
      </c>
      <c r="I31" s="30">
        <v>71.709999999999994</v>
      </c>
      <c r="J31" s="12"/>
    </row>
    <row r="32" spans="2:10" x14ac:dyDescent="0.25">
      <c r="C32" s="53"/>
      <c r="D32" s="50"/>
      <c r="E32" s="9"/>
      <c r="F32" s="9"/>
      <c r="G32" s="24"/>
      <c r="H32" s="29"/>
      <c r="I32" s="29"/>
      <c r="J32" s="12"/>
    </row>
    <row r="33" spans="1:10" x14ac:dyDescent="0.25">
      <c r="C33" s="56" t="s">
        <v>7</v>
      </c>
      <c r="D33" s="50"/>
      <c r="E33" s="9"/>
      <c r="F33" s="9"/>
      <c r="G33" s="24"/>
      <c r="H33" s="29" t="s">
        <v>2</v>
      </c>
      <c r="I33" s="29" t="s">
        <v>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8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9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5" t="s">
        <v>10</v>
      </c>
      <c r="D39" s="50"/>
      <c r="E39" s="9"/>
      <c r="F39" s="9"/>
      <c r="G39" s="24"/>
      <c r="H39" s="29"/>
      <c r="I39" s="29"/>
      <c r="J39" s="12"/>
    </row>
    <row r="40" spans="1:10" x14ac:dyDescent="0.25">
      <c r="B40" s="11" t="s">
        <v>2896</v>
      </c>
      <c r="C40" s="53" t="s">
        <v>2897</v>
      </c>
      <c r="D40" s="50" t="s">
        <v>2898</v>
      </c>
      <c r="E40" s="9" t="s">
        <v>720</v>
      </c>
      <c r="F40" s="9"/>
      <c r="G40" s="24">
        <v>3100000</v>
      </c>
      <c r="H40" s="29">
        <v>3198.17</v>
      </c>
      <c r="I40" s="29">
        <v>12.86</v>
      </c>
      <c r="J40" s="12"/>
    </row>
    <row r="41" spans="1:10" x14ac:dyDescent="0.25">
      <c r="C41" s="56" t="s">
        <v>161</v>
      </c>
      <c r="D41" s="50"/>
      <c r="E41" s="9"/>
      <c r="F41" s="9"/>
      <c r="G41" s="24"/>
      <c r="H41" s="30">
        <v>3198.17</v>
      </c>
      <c r="I41" s="30">
        <v>12.86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2669</v>
      </c>
      <c r="C47" s="53" t="s">
        <v>63</v>
      </c>
      <c r="D47" s="50" t="s">
        <v>2670</v>
      </c>
      <c r="E47" s="9" t="s">
        <v>1007</v>
      </c>
      <c r="F47" s="9" t="s">
        <v>40</v>
      </c>
      <c r="G47" s="24">
        <v>500</v>
      </c>
      <c r="H47" s="29">
        <v>481.4</v>
      </c>
      <c r="I47" s="29">
        <v>1.94</v>
      </c>
      <c r="J47" s="12" t="s">
        <v>530</v>
      </c>
    </row>
    <row r="48" spans="1:10" x14ac:dyDescent="0.25">
      <c r="B48" s="11" t="s">
        <v>1407</v>
      </c>
      <c r="C48" s="53" t="s">
        <v>53</v>
      </c>
      <c r="D48" s="50" t="s">
        <v>1408</v>
      </c>
      <c r="E48" s="9" t="s">
        <v>1007</v>
      </c>
      <c r="F48" s="9" t="s">
        <v>40</v>
      </c>
      <c r="G48" s="24">
        <v>300</v>
      </c>
      <c r="H48" s="29">
        <v>292.16000000000003</v>
      </c>
      <c r="I48" s="29">
        <v>1.18</v>
      </c>
      <c r="J48" s="12" t="s">
        <v>530</v>
      </c>
    </row>
    <row r="49" spans="1:10" x14ac:dyDescent="0.25">
      <c r="B49" s="11" t="s">
        <v>1368</v>
      </c>
      <c r="C49" s="53" t="s">
        <v>609</v>
      </c>
      <c r="D49" s="50" t="s">
        <v>1369</v>
      </c>
      <c r="E49" s="9" t="s">
        <v>1010</v>
      </c>
      <c r="F49" s="9" t="s">
        <v>40</v>
      </c>
      <c r="G49" s="24">
        <v>300</v>
      </c>
      <c r="H49" s="29">
        <v>292.11</v>
      </c>
      <c r="I49" s="29">
        <v>1.17</v>
      </c>
      <c r="J49" s="12" t="s">
        <v>530</v>
      </c>
    </row>
    <row r="50" spans="1:10" x14ac:dyDescent="0.25">
      <c r="B50" s="11" t="s">
        <v>1403</v>
      </c>
      <c r="C50" s="53" t="s">
        <v>63</v>
      </c>
      <c r="D50" s="50" t="s">
        <v>1404</v>
      </c>
      <c r="E50" s="9" t="s">
        <v>1007</v>
      </c>
      <c r="F50" s="9" t="s">
        <v>40</v>
      </c>
      <c r="G50" s="24">
        <v>100</v>
      </c>
      <c r="H50" s="29">
        <v>98.71</v>
      </c>
      <c r="I50" s="29">
        <v>0.4</v>
      </c>
      <c r="J50" s="12"/>
    </row>
    <row r="51" spans="1:10" x14ac:dyDescent="0.25">
      <c r="B51" s="11" t="s">
        <v>2575</v>
      </c>
      <c r="C51" s="53" t="s">
        <v>898</v>
      </c>
      <c r="D51" s="50" t="s">
        <v>2576</v>
      </c>
      <c r="E51" s="9" t="s">
        <v>1007</v>
      </c>
      <c r="F51" s="9" t="s">
        <v>40</v>
      </c>
      <c r="G51" s="24">
        <v>100</v>
      </c>
      <c r="H51" s="29">
        <v>98.6</v>
      </c>
      <c r="I51" s="29">
        <v>0.4</v>
      </c>
      <c r="J51" s="12" t="s">
        <v>530</v>
      </c>
    </row>
    <row r="52" spans="1:10" x14ac:dyDescent="0.25">
      <c r="C52" s="56" t="s">
        <v>161</v>
      </c>
      <c r="D52" s="50"/>
      <c r="E52" s="9"/>
      <c r="F52" s="9"/>
      <c r="G52" s="24"/>
      <c r="H52" s="30">
        <v>1262.98</v>
      </c>
      <c r="I52" s="30">
        <v>5.09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15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16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A58" s="15"/>
      <c r="B58" s="33"/>
      <c r="C58" s="54" t="s">
        <v>17</v>
      </c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18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19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20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21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22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174</v>
      </c>
      <c r="C68" s="53" t="s">
        <v>175</v>
      </c>
      <c r="D68" s="50"/>
      <c r="E68" s="9"/>
      <c r="F68" s="9"/>
      <c r="G68" s="24"/>
      <c r="H68" s="29">
        <v>1841.61</v>
      </c>
      <c r="I68" s="29">
        <v>7.41</v>
      </c>
      <c r="J68" s="12"/>
    </row>
    <row r="69" spans="1:10" x14ac:dyDescent="0.25">
      <c r="C69" s="56" t="s">
        <v>161</v>
      </c>
      <c r="D69" s="50"/>
      <c r="E69" s="9"/>
      <c r="F69" s="9"/>
      <c r="G69" s="24"/>
      <c r="H69" s="30">
        <v>1841.61</v>
      </c>
      <c r="I69" s="30">
        <v>7.41</v>
      </c>
      <c r="J69" s="12"/>
    </row>
    <row r="70" spans="1:10" x14ac:dyDescent="0.25">
      <c r="C70" s="53"/>
      <c r="D70" s="50"/>
      <c r="E70" s="9"/>
      <c r="F70" s="9"/>
      <c r="G70" s="24"/>
      <c r="H70" s="29"/>
      <c r="I70" s="29"/>
      <c r="J70" s="12"/>
    </row>
    <row r="71" spans="1:10" x14ac:dyDescent="0.25">
      <c r="A71" s="15"/>
      <c r="B71" s="33"/>
      <c r="C71" s="54" t="s">
        <v>23</v>
      </c>
      <c r="D71" s="50"/>
      <c r="E71" s="9"/>
      <c r="F71" s="9"/>
      <c r="G71" s="24"/>
      <c r="H71" s="29"/>
      <c r="I71" s="29"/>
      <c r="J71" s="12"/>
    </row>
    <row r="72" spans="1:10" x14ac:dyDescent="0.25">
      <c r="A72" s="33"/>
      <c r="B72" s="33"/>
      <c r="C72" s="57" t="s">
        <v>3687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B73" s="11"/>
      <c r="C73" s="53" t="s">
        <v>176</v>
      </c>
      <c r="D73" s="50"/>
      <c r="E73" s="9"/>
      <c r="F73" s="9"/>
      <c r="G73" s="24"/>
      <c r="H73" s="29">
        <v>728.29</v>
      </c>
      <c r="I73" s="29">
        <v>2.93</v>
      </c>
      <c r="J73" s="12"/>
    </row>
    <row r="74" spans="1:10" x14ac:dyDescent="0.25">
      <c r="C74" s="56" t="s">
        <v>161</v>
      </c>
      <c r="D74" s="50"/>
      <c r="E74" s="9"/>
      <c r="F74" s="9"/>
      <c r="G74" s="24"/>
      <c r="H74" s="30">
        <v>728.29</v>
      </c>
      <c r="I74" s="30">
        <v>2.93</v>
      </c>
      <c r="J74" s="12"/>
    </row>
    <row r="75" spans="1:10" x14ac:dyDescent="0.25">
      <c r="C75" s="53"/>
      <c r="D75" s="50"/>
      <c r="E75" s="9"/>
      <c r="F75" s="9"/>
      <c r="G75" s="24"/>
      <c r="H75" s="29"/>
      <c r="I75" s="29"/>
      <c r="J75" s="12"/>
    </row>
    <row r="76" spans="1:10" x14ac:dyDescent="0.25">
      <c r="C76" s="58" t="s">
        <v>177</v>
      </c>
      <c r="D76" s="51"/>
      <c r="E76" s="6"/>
      <c r="F76" s="7"/>
      <c r="G76" s="25"/>
      <c r="H76" s="31">
        <v>24860.23</v>
      </c>
      <c r="I76" s="31">
        <f>SUMIFS(I:I,C:C,"Total")</f>
        <v>100</v>
      </c>
      <c r="J76" s="8"/>
    </row>
    <row r="79" spans="1:10" x14ac:dyDescent="0.25">
      <c r="C79" s="1" t="s">
        <v>178</v>
      </c>
    </row>
    <row r="80" spans="1:10" x14ac:dyDescent="0.25">
      <c r="C80" s="2" t="s">
        <v>179</v>
      </c>
    </row>
    <row r="81" spans="3:3" x14ac:dyDescent="0.25">
      <c r="C81" s="2" t="s">
        <v>180</v>
      </c>
    </row>
    <row r="82" spans="3:3" x14ac:dyDescent="0.25">
      <c r="C8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796</v>
      </c>
      <c r="J2" s="34" t="s">
        <v>3592</v>
      </c>
    </row>
    <row r="3" spans="1:10" ht="16.5" x14ac:dyDescent="0.3">
      <c r="C3" s="1" t="s">
        <v>26</v>
      </c>
      <c r="D3" s="26" t="s">
        <v>2941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1469</v>
      </c>
      <c r="C18" s="53" t="s">
        <v>1470</v>
      </c>
      <c r="D18" s="50" t="s">
        <v>1471</v>
      </c>
      <c r="E18" s="9" t="s">
        <v>540</v>
      </c>
      <c r="F18" s="9" t="s">
        <v>394</v>
      </c>
      <c r="G18" s="24">
        <v>280</v>
      </c>
      <c r="H18" s="29">
        <v>3141.98</v>
      </c>
      <c r="I18" s="29">
        <v>9.93</v>
      </c>
      <c r="J18" s="12" t="s">
        <v>530</v>
      </c>
    </row>
    <row r="19" spans="2:10" x14ac:dyDescent="0.25">
      <c r="B19" s="11" t="s">
        <v>2942</v>
      </c>
      <c r="C19" s="53" t="s">
        <v>1027</v>
      </c>
      <c r="D19" s="50" t="s">
        <v>2943</v>
      </c>
      <c r="E19" s="9" t="s">
        <v>1492</v>
      </c>
      <c r="F19" s="9" t="s">
        <v>48</v>
      </c>
      <c r="G19" s="24">
        <v>250</v>
      </c>
      <c r="H19" s="29">
        <v>2735.32</v>
      </c>
      <c r="I19" s="29">
        <v>8.64</v>
      </c>
      <c r="J19" s="12" t="s">
        <v>530</v>
      </c>
    </row>
    <row r="20" spans="2:10" x14ac:dyDescent="0.25">
      <c r="B20" s="11" t="s">
        <v>2907</v>
      </c>
      <c r="C20" s="53" t="s">
        <v>2530</v>
      </c>
      <c r="D20" s="50" t="s">
        <v>2908</v>
      </c>
      <c r="E20" s="9" t="s">
        <v>1622</v>
      </c>
      <c r="F20" s="9" t="s">
        <v>48</v>
      </c>
      <c r="G20" s="24">
        <v>270</v>
      </c>
      <c r="H20" s="29">
        <v>2713.54</v>
      </c>
      <c r="I20" s="29">
        <v>8.57</v>
      </c>
      <c r="J20" s="12" t="s">
        <v>530</v>
      </c>
    </row>
    <row r="21" spans="2:10" x14ac:dyDescent="0.25">
      <c r="B21" s="11" t="s">
        <v>1461</v>
      </c>
      <c r="C21" s="53" t="s">
        <v>740</v>
      </c>
      <c r="D21" s="50" t="s">
        <v>1462</v>
      </c>
      <c r="E21" s="9" t="s">
        <v>562</v>
      </c>
      <c r="F21" s="9" t="s">
        <v>48</v>
      </c>
      <c r="G21" s="24">
        <v>270000</v>
      </c>
      <c r="H21" s="29">
        <v>2592.77</v>
      </c>
      <c r="I21" s="29">
        <v>8.19</v>
      </c>
      <c r="J21" s="12" t="s">
        <v>530</v>
      </c>
    </row>
    <row r="22" spans="2:10" x14ac:dyDescent="0.25">
      <c r="B22" s="11" t="s">
        <v>1249</v>
      </c>
      <c r="C22" s="53" t="s">
        <v>754</v>
      </c>
      <c r="D22" s="50" t="s">
        <v>1250</v>
      </c>
      <c r="E22" s="9" t="s">
        <v>547</v>
      </c>
      <c r="F22" s="9" t="s">
        <v>48</v>
      </c>
      <c r="G22" s="24">
        <v>250</v>
      </c>
      <c r="H22" s="29">
        <v>2579.02</v>
      </c>
      <c r="I22" s="29">
        <v>8.15</v>
      </c>
      <c r="J22" s="12"/>
    </row>
    <row r="23" spans="2:10" x14ac:dyDescent="0.25">
      <c r="B23" s="11" t="s">
        <v>1546</v>
      </c>
      <c r="C23" s="53" t="s">
        <v>1017</v>
      </c>
      <c r="D23" s="50" t="s">
        <v>1547</v>
      </c>
      <c r="E23" s="9" t="s">
        <v>547</v>
      </c>
      <c r="F23" s="9" t="s">
        <v>85</v>
      </c>
      <c r="G23" s="24">
        <v>250</v>
      </c>
      <c r="H23" s="29">
        <v>2577.1799999999998</v>
      </c>
      <c r="I23" s="29">
        <v>8.14</v>
      </c>
      <c r="J23" s="12" t="s">
        <v>530</v>
      </c>
    </row>
    <row r="24" spans="2:10" x14ac:dyDescent="0.25">
      <c r="B24" s="11" t="s">
        <v>2944</v>
      </c>
      <c r="C24" s="53" t="s">
        <v>338</v>
      </c>
      <c r="D24" s="50" t="s">
        <v>2945</v>
      </c>
      <c r="E24" s="9" t="s">
        <v>540</v>
      </c>
      <c r="F24" s="9" t="s">
        <v>136</v>
      </c>
      <c r="G24" s="24">
        <v>250</v>
      </c>
      <c r="H24" s="29">
        <v>2507.63</v>
      </c>
      <c r="I24" s="29">
        <v>7.92</v>
      </c>
      <c r="J24" s="12" t="s">
        <v>530</v>
      </c>
    </row>
    <row r="25" spans="2:10" x14ac:dyDescent="0.25">
      <c r="B25" s="11" t="s">
        <v>1490</v>
      </c>
      <c r="C25" s="53" t="s">
        <v>128</v>
      </c>
      <c r="D25" s="50" t="s">
        <v>1491</v>
      </c>
      <c r="E25" s="9" t="s">
        <v>1492</v>
      </c>
      <c r="F25" s="9" t="s">
        <v>100</v>
      </c>
      <c r="G25" s="24">
        <v>250</v>
      </c>
      <c r="H25" s="29">
        <v>2495.37</v>
      </c>
      <c r="I25" s="29">
        <v>7.89</v>
      </c>
      <c r="J25" s="12" t="s">
        <v>530</v>
      </c>
    </row>
    <row r="26" spans="2:10" x14ac:dyDescent="0.25">
      <c r="B26" s="11" t="s">
        <v>2946</v>
      </c>
      <c r="C26" s="53" t="s">
        <v>2712</v>
      </c>
      <c r="D26" s="50" t="s">
        <v>2947</v>
      </c>
      <c r="E26" s="9" t="s">
        <v>551</v>
      </c>
      <c r="F26" s="9" t="s">
        <v>217</v>
      </c>
      <c r="G26" s="24">
        <v>250</v>
      </c>
      <c r="H26" s="29">
        <v>2486.65</v>
      </c>
      <c r="I26" s="29">
        <v>7.86</v>
      </c>
      <c r="J26" s="12" t="s">
        <v>530</v>
      </c>
    </row>
    <row r="27" spans="2:10" x14ac:dyDescent="0.25">
      <c r="B27" s="11" t="s">
        <v>2006</v>
      </c>
      <c r="C27" s="53" t="s">
        <v>571</v>
      </c>
      <c r="D27" s="50" t="s">
        <v>2007</v>
      </c>
      <c r="E27" s="9" t="s">
        <v>547</v>
      </c>
      <c r="F27" s="9" t="s">
        <v>48</v>
      </c>
      <c r="G27" s="24">
        <v>200</v>
      </c>
      <c r="H27" s="29">
        <v>2026.26</v>
      </c>
      <c r="I27" s="29">
        <v>6.4</v>
      </c>
      <c r="J27" s="12" t="s">
        <v>530</v>
      </c>
    </row>
    <row r="28" spans="2:10" x14ac:dyDescent="0.25">
      <c r="B28" s="11" t="s">
        <v>2948</v>
      </c>
      <c r="C28" s="53" t="s">
        <v>589</v>
      </c>
      <c r="D28" s="50" t="s">
        <v>2949</v>
      </c>
      <c r="E28" s="9" t="s">
        <v>533</v>
      </c>
      <c r="F28" s="9" t="s">
        <v>48</v>
      </c>
      <c r="G28" s="24">
        <v>150</v>
      </c>
      <c r="H28" s="29">
        <v>1551.68</v>
      </c>
      <c r="I28" s="29">
        <v>4.9000000000000004</v>
      </c>
      <c r="J28" s="12" t="s">
        <v>530</v>
      </c>
    </row>
    <row r="29" spans="2:10" x14ac:dyDescent="0.25">
      <c r="B29" s="11" t="s">
        <v>2950</v>
      </c>
      <c r="C29" s="53" t="s">
        <v>235</v>
      </c>
      <c r="D29" s="50" t="s">
        <v>2951</v>
      </c>
      <c r="E29" s="9" t="s">
        <v>562</v>
      </c>
      <c r="F29" s="9" t="s">
        <v>92</v>
      </c>
      <c r="G29" s="24">
        <v>140</v>
      </c>
      <c r="H29" s="29">
        <v>1407.03</v>
      </c>
      <c r="I29" s="29">
        <v>4.45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28814.43</v>
      </c>
      <c r="I30" s="30">
        <v>91.04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11</v>
      </c>
      <c r="D40" s="50"/>
      <c r="E40" s="9"/>
      <c r="F40" s="9"/>
      <c r="G40" s="24"/>
      <c r="H40" s="29"/>
      <c r="I40" s="29"/>
      <c r="J40" s="12"/>
    </row>
    <row r="41" spans="1:10" x14ac:dyDescent="0.25">
      <c r="A41" s="33"/>
      <c r="B41" s="33"/>
      <c r="C41" s="54" t="s">
        <v>13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3"/>
      <c r="B42" s="33"/>
      <c r="C42" s="54"/>
      <c r="D42" s="50"/>
      <c r="E42" s="9"/>
      <c r="F42" s="9"/>
      <c r="G42" s="24"/>
      <c r="H42" s="29"/>
      <c r="I42" s="29"/>
      <c r="J42" s="12"/>
    </row>
    <row r="43" spans="1:10" x14ac:dyDescent="0.25">
      <c r="C43" s="55" t="s">
        <v>14</v>
      </c>
      <c r="D43" s="50"/>
      <c r="E43" s="9"/>
      <c r="F43" s="9"/>
      <c r="G43" s="24"/>
      <c r="H43" s="29"/>
      <c r="I43" s="29"/>
      <c r="J43" s="12"/>
    </row>
    <row r="44" spans="1:10" x14ac:dyDescent="0.25">
      <c r="B44" s="11" t="s">
        <v>1403</v>
      </c>
      <c r="C44" s="53" t="s">
        <v>63</v>
      </c>
      <c r="D44" s="50" t="s">
        <v>1404</v>
      </c>
      <c r="E44" s="9" t="s">
        <v>1007</v>
      </c>
      <c r="F44" s="9" t="s">
        <v>40</v>
      </c>
      <c r="G44" s="24">
        <v>600</v>
      </c>
      <c r="H44" s="29">
        <v>592.26</v>
      </c>
      <c r="I44" s="29">
        <v>1.87</v>
      </c>
      <c r="J44" s="12"/>
    </row>
    <row r="45" spans="1:10" x14ac:dyDescent="0.25">
      <c r="B45" s="11" t="s">
        <v>2669</v>
      </c>
      <c r="C45" s="53" t="s">
        <v>63</v>
      </c>
      <c r="D45" s="50" t="s">
        <v>2670</v>
      </c>
      <c r="E45" s="9" t="s">
        <v>1007</v>
      </c>
      <c r="F45" s="9" t="s">
        <v>40</v>
      </c>
      <c r="G45" s="24">
        <v>600</v>
      </c>
      <c r="H45" s="29">
        <v>577.67999999999995</v>
      </c>
      <c r="I45" s="29">
        <v>1.83</v>
      </c>
      <c r="J45" s="12" t="s">
        <v>530</v>
      </c>
    </row>
    <row r="46" spans="1:10" x14ac:dyDescent="0.25">
      <c r="B46" s="11" t="s">
        <v>2575</v>
      </c>
      <c r="C46" s="53" t="s">
        <v>898</v>
      </c>
      <c r="D46" s="50" t="s">
        <v>2576</v>
      </c>
      <c r="E46" s="9" t="s">
        <v>1007</v>
      </c>
      <c r="F46" s="9" t="s">
        <v>40</v>
      </c>
      <c r="G46" s="24">
        <v>200</v>
      </c>
      <c r="H46" s="29">
        <v>197.2</v>
      </c>
      <c r="I46" s="29">
        <v>0.62</v>
      </c>
      <c r="J46" s="12" t="s">
        <v>530</v>
      </c>
    </row>
    <row r="47" spans="1:10" x14ac:dyDescent="0.25">
      <c r="B47" s="11" t="s">
        <v>1368</v>
      </c>
      <c r="C47" s="53" t="s">
        <v>609</v>
      </c>
      <c r="D47" s="50" t="s">
        <v>1369</v>
      </c>
      <c r="E47" s="9" t="s">
        <v>1010</v>
      </c>
      <c r="F47" s="9" t="s">
        <v>40</v>
      </c>
      <c r="G47" s="24">
        <v>200</v>
      </c>
      <c r="H47" s="29">
        <v>194.74</v>
      </c>
      <c r="I47" s="29">
        <v>0.62</v>
      </c>
      <c r="J47" s="12" t="s">
        <v>530</v>
      </c>
    </row>
    <row r="48" spans="1:10" x14ac:dyDescent="0.25">
      <c r="B48" s="11" t="s">
        <v>2546</v>
      </c>
      <c r="C48" s="53" t="s">
        <v>2270</v>
      </c>
      <c r="D48" s="50" t="s">
        <v>2547</v>
      </c>
      <c r="E48" s="9" t="s">
        <v>1010</v>
      </c>
      <c r="F48" s="9" t="s">
        <v>40</v>
      </c>
      <c r="G48" s="24">
        <v>100</v>
      </c>
      <c r="H48" s="29">
        <v>99.96</v>
      </c>
      <c r="I48" s="29">
        <v>0.32</v>
      </c>
      <c r="J48" s="12" t="s">
        <v>530</v>
      </c>
    </row>
    <row r="49" spans="1:10" x14ac:dyDescent="0.25">
      <c r="C49" s="56" t="s">
        <v>161</v>
      </c>
      <c r="D49" s="50"/>
      <c r="E49" s="9"/>
      <c r="F49" s="9"/>
      <c r="G49" s="24"/>
      <c r="H49" s="30">
        <v>1661.84</v>
      </c>
      <c r="I49" s="30">
        <v>5.26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83.69</v>
      </c>
      <c r="I65" s="29">
        <v>0.26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83.69</v>
      </c>
      <c r="I66" s="30">
        <v>0.26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1085.95</v>
      </c>
      <c r="I70" s="29">
        <v>3.44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1085.95</v>
      </c>
      <c r="I71" s="30">
        <v>3.44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31645.91</v>
      </c>
      <c r="I73" s="31">
        <f>SUMIFS(I:I,C:C,"Total")</f>
        <v>100.00000000000001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J8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2952</v>
      </c>
      <c r="J2" s="34" t="s">
        <v>3592</v>
      </c>
    </row>
    <row r="3" spans="1:10" ht="16.5" x14ac:dyDescent="0.3">
      <c r="C3" s="1" t="s">
        <v>26</v>
      </c>
      <c r="D3" s="26" t="s">
        <v>2953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2954</v>
      </c>
      <c r="C18" s="53" t="s">
        <v>1032</v>
      </c>
      <c r="D18" s="50" t="s">
        <v>2955</v>
      </c>
      <c r="E18" s="9" t="s">
        <v>1583</v>
      </c>
      <c r="F18" s="9" t="s">
        <v>48</v>
      </c>
      <c r="G18" s="24">
        <v>590</v>
      </c>
      <c r="H18" s="29">
        <v>5944.08</v>
      </c>
      <c r="I18" s="29">
        <v>8.8000000000000007</v>
      </c>
      <c r="J18" s="12" t="s">
        <v>530</v>
      </c>
    </row>
    <row r="19" spans="2:10" x14ac:dyDescent="0.25">
      <c r="B19" s="11" t="s">
        <v>2933</v>
      </c>
      <c r="C19" s="53" t="s">
        <v>1125</v>
      </c>
      <c r="D19" s="50" t="s">
        <v>2934</v>
      </c>
      <c r="E19" s="9" t="s">
        <v>1583</v>
      </c>
      <c r="F19" s="9" t="s">
        <v>48</v>
      </c>
      <c r="G19" s="24">
        <v>580</v>
      </c>
      <c r="H19" s="29">
        <v>5835.36</v>
      </c>
      <c r="I19" s="29">
        <v>8.64</v>
      </c>
      <c r="J19" s="12" t="s">
        <v>530</v>
      </c>
    </row>
    <row r="20" spans="2:10" x14ac:dyDescent="0.25">
      <c r="B20" s="11" t="s">
        <v>2006</v>
      </c>
      <c r="C20" s="53" t="s">
        <v>571</v>
      </c>
      <c r="D20" s="50" t="s">
        <v>2007</v>
      </c>
      <c r="E20" s="9" t="s">
        <v>547</v>
      </c>
      <c r="F20" s="9" t="s">
        <v>48</v>
      </c>
      <c r="G20" s="24">
        <v>570</v>
      </c>
      <c r="H20" s="29">
        <v>5774.84</v>
      </c>
      <c r="I20" s="29">
        <v>8.5500000000000007</v>
      </c>
      <c r="J20" s="12" t="s">
        <v>530</v>
      </c>
    </row>
    <row r="21" spans="2:10" x14ac:dyDescent="0.25">
      <c r="B21" s="11" t="s">
        <v>2236</v>
      </c>
      <c r="C21" s="53" t="s">
        <v>1366</v>
      </c>
      <c r="D21" s="50" t="s">
        <v>2237</v>
      </c>
      <c r="E21" s="9" t="s">
        <v>1460</v>
      </c>
      <c r="F21" s="9" t="s">
        <v>48</v>
      </c>
      <c r="G21" s="24">
        <v>550</v>
      </c>
      <c r="H21" s="29">
        <v>5694.52</v>
      </c>
      <c r="I21" s="29">
        <v>8.43</v>
      </c>
      <c r="J21" s="12" t="s">
        <v>530</v>
      </c>
    </row>
    <row r="22" spans="2:10" x14ac:dyDescent="0.25">
      <c r="B22" s="11" t="s">
        <v>2958</v>
      </c>
      <c r="C22" s="53" t="s">
        <v>1294</v>
      </c>
      <c r="D22" s="50" t="s">
        <v>2959</v>
      </c>
      <c r="E22" s="9" t="s">
        <v>547</v>
      </c>
      <c r="F22" s="9" t="s">
        <v>48</v>
      </c>
      <c r="G22" s="24">
        <v>642</v>
      </c>
      <c r="H22" s="29">
        <v>5682.89</v>
      </c>
      <c r="I22" s="29">
        <v>8.42</v>
      </c>
      <c r="J22" s="12" t="s">
        <v>530</v>
      </c>
    </row>
    <row r="23" spans="2:10" x14ac:dyDescent="0.25">
      <c r="B23" s="11" t="s">
        <v>1249</v>
      </c>
      <c r="C23" s="53" t="s">
        <v>754</v>
      </c>
      <c r="D23" s="50" t="s">
        <v>1250</v>
      </c>
      <c r="E23" s="9" t="s">
        <v>547</v>
      </c>
      <c r="F23" s="9" t="s">
        <v>48</v>
      </c>
      <c r="G23" s="24">
        <v>550</v>
      </c>
      <c r="H23" s="29">
        <v>5673.84</v>
      </c>
      <c r="I23" s="29">
        <v>8.4</v>
      </c>
      <c r="J23" s="12"/>
    </row>
    <row r="24" spans="2:10" x14ac:dyDescent="0.25">
      <c r="B24" s="11" t="s">
        <v>2028</v>
      </c>
      <c r="C24" s="53" t="s">
        <v>553</v>
      </c>
      <c r="D24" s="50" t="s">
        <v>2029</v>
      </c>
      <c r="E24" s="9" t="s">
        <v>547</v>
      </c>
      <c r="F24" s="9" t="s">
        <v>48</v>
      </c>
      <c r="G24" s="24">
        <v>500</v>
      </c>
      <c r="H24" s="29">
        <v>5112.37</v>
      </c>
      <c r="I24" s="29">
        <v>7.57</v>
      </c>
      <c r="J24" s="12"/>
    </row>
    <row r="25" spans="2:10" x14ac:dyDescent="0.25">
      <c r="B25" s="11" t="s">
        <v>2960</v>
      </c>
      <c r="C25" s="53" t="s">
        <v>579</v>
      </c>
      <c r="D25" s="50" t="s">
        <v>2961</v>
      </c>
      <c r="E25" s="9" t="s">
        <v>547</v>
      </c>
      <c r="F25" s="9" t="s">
        <v>48</v>
      </c>
      <c r="G25" s="24">
        <v>460</v>
      </c>
      <c r="H25" s="29">
        <v>4792.32</v>
      </c>
      <c r="I25" s="29">
        <v>7.1</v>
      </c>
      <c r="J25" s="12" t="s">
        <v>530</v>
      </c>
    </row>
    <row r="26" spans="2:10" x14ac:dyDescent="0.25">
      <c r="B26" s="11" t="s">
        <v>2962</v>
      </c>
      <c r="C26" s="53" t="s">
        <v>2241</v>
      </c>
      <c r="D26" s="50" t="s">
        <v>2963</v>
      </c>
      <c r="E26" s="9" t="s">
        <v>547</v>
      </c>
      <c r="F26" s="9" t="s">
        <v>48</v>
      </c>
      <c r="G26" s="24">
        <v>365</v>
      </c>
      <c r="H26" s="29">
        <v>4134</v>
      </c>
      <c r="I26" s="29">
        <v>6.12</v>
      </c>
      <c r="J26" s="12" t="s">
        <v>530</v>
      </c>
    </row>
    <row r="27" spans="2:10" x14ac:dyDescent="0.25">
      <c r="B27" s="11" t="s">
        <v>2853</v>
      </c>
      <c r="C27" s="53" t="s">
        <v>1705</v>
      </c>
      <c r="D27" s="50" t="s">
        <v>2854</v>
      </c>
      <c r="E27" s="9" t="s">
        <v>547</v>
      </c>
      <c r="F27" s="9" t="s">
        <v>48</v>
      </c>
      <c r="G27" s="24">
        <v>350</v>
      </c>
      <c r="H27" s="29">
        <v>3596.32</v>
      </c>
      <c r="I27" s="29">
        <v>5.33</v>
      </c>
      <c r="J27" s="12" t="s">
        <v>530</v>
      </c>
    </row>
    <row r="28" spans="2:10" x14ac:dyDescent="0.25">
      <c r="B28" s="11" t="s">
        <v>2216</v>
      </c>
      <c r="C28" s="53" t="s">
        <v>42</v>
      </c>
      <c r="D28" s="50" t="s">
        <v>2217</v>
      </c>
      <c r="E28" s="9" t="s">
        <v>547</v>
      </c>
      <c r="F28" s="9" t="s">
        <v>44</v>
      </c>
      <c r="G28" s="24">
        <v>350</v>
      </c>
      <c r="H28" s="29">
        <v>3532.83</v>
      </c>
      <c r="I28" s="29">
        <v>5.23</v>
      </c>
      <c r="J28" s="12" t="s">
        <v>530</v>
      </c>
    </row>
    <row r="29" spans="2:10" x14ac:dyDescent="0.25">
      <c r="B29" s="11" t="s">
        <v>2964</v>
      </c>
      <c r="C29" s="53" t="s">
        <v>73</v>
      </c>
      <c r="D29" s="50" t="s">
        <v>2965</v>
      </c>
      <c r="E29" s="9" t="s">
        <v>547</v>
      </c>
      <c r="F29" s="9" t="s">
        <v>48</v>
      </c>
      <c r="G29" s="24">
        <v>110</v>
      </c>
      <c r="H29" s="29">
        <v>1143.94</v>
      </c>
      <c r="I29" s="29">
        <v>1.69</v>
      </c>
      <c r="J29" s="12" t="s">
        <v>530</v>
      </c>
    </row>
    <row r="30" spans="2:10" x14ac:dyDescent="0.25">
      <c r="B30" s="11" t="s">
        <v>2966</v>
      </c>
      <c r="C30" s="53" t="s">
        <v>102</v>
      </c>
      <c r="D30" s="50" t="s">
        <v>2967</v>
      </c>
      <c r="E30" s="9" t="s">
        <v>547</v>
      </c>
      <c r="F30" s="9" t="s">
        <v>96</v>
      </c>
      <c r="G30" s="24">
        <v>110</v>
      </c>
      <c r="H30" s="29">
        <v>1119.47</v>
      </c>
      <c r="I30" s="29">
        <v>1.66</v>
      </c>
      <c r="J30" s="12" t="s">
        <v>530</v>
      </c>
    </row>
    <row r="31" spans="2:10" x14ac:dyDescent="0.25">
      <c r="B31" s="11" t="s">
        <v>2861</v>
      </c>
      <c r="C31" s="53" t="s">
        <v>553</v>
      </c>
      <c r="D31" s="50" t="s">
        <v>2862</v>
      </c>
      <c r="E31" s="9" t="s">
        <v>547</v>
      </c>
      <c r="F31" s="9" t="s">
        <v>48</v>
      </c>
      <c r="G31" s="24">
        <v>100</v>
      </c>
      <c r="H31" s="29">
        <v>1054.17</v>
      </c>
      <c r="I31" s="29">
        <v>1.56</v>
      </c>
      <c r="J31" s="12" t="s">
        <v>530</v>
      </c>
    </row>
    <row r="32" spans="2:10" x14ac:dyDescent="0.25">
      <c r="B32" s="11" t="s">
        <v>2937</v>
      </c>
      <c r="C32" s="53" t="s">
        <v>579</v>
      </c>
      <c r="D32" s="50" t="s">
        <v>2938</v>
      </c>
      <c r="E32" s="9" t="s">
        <v>547</v>
      </c>
      <c r="F32" s="9" t="s">
        <v>48</v>
      </c>
      <c r="G32" s="24">
        <v>100</v>
      </c>
      <c r="H32" s="29">
        <v>1039.77</v>
      </c>
      <c r="I32" s="29">
        <v>1.54</v>
      </c>
      <c r="J32" s="12" t="s">
        <v>530</v>
      </c>
    </row>
    <row r="33" spans="1:10" x14ac:dyDescent="0.25">
      <c r="B33" s="11" t="s">
        <v>2968</v>
      </c>
      <c r="C33" s="53" t="s">
        <v>1040</v>
      </c>
      <c r="D33" s="50" t="s">
        <v>2969</v>
      </c>
      <c r="E33" s="9" t="s">
        <v>547</v>
      </c>
      <c r="F33" s="9" t="s">
        <v>48</v>
      </c>
      <c r="G33" s="24">
        <v>90</v>
      </c>
      <c r="H33" s="29">
        <v>909.61</v>
      </c>
      <c r="I33" s="29">
        <v>1.35</v>
      </c>
      <c r="J33" s="12" t="s">
        <v>530</v>
      </c>
    </row>
    <row r="34" spans="1:10" x14ac:dyDescent="0.25">
      <c r="B34" s="11" t="s">
        <v>2911</v>
      </c>
      <c r="C34" s="53" t="s">
        <v>1040</v>
      </c>
      <c r="D34" s="50" t="s">
        <v>2912</v>
      </c>
      <c r="E34" s="9" t="s">
        <v>547</v>
      </c>
      <c r="F34" s="9" t="s">
        <v>48</v>
      </c>
      <c r="G34" s="24">
        <v>70</v>
      </c>
      <c r="H34" s="29">
        <v>712.42</v>
      </c>
      <c r="I34" s="29">
        <v>1.05</v>
      </c>
      <c r="J34" s="12" t="s">
        <v>530</v>
      </c>
    </row>
    <row r="35" spans="1:10" x14ac:dyDescent="0.25">
      <c r="C35" s="56" t="s">
        <v>161</v>
      </c>
      <c r="D35" s="50"/>
      <c r="E35" s="9"/>
      <c r="F35" s="9"/>
      <c r="G35" s="24"/>
      <c r="H35" s="30">
        <v>61752.75</v>
      </c>
      <c r="I35" s="30">
        <v>91.44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7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8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9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C43" s="56" t="s">
        <v>10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A45" s="15"/>
      <c r="B45" s="33"/>
      <c r="C45" s="54" t="s">
        <v>11</v>
      </c>
      <c r="D45" s="50"/>
      <c r="E45" s="9"/>
      <c r="F45" s="9"/>
      <c r="G45" s="24"/>
      <c r="H45" s="29"/>
      <c r="I45" s="29"/>
      <c r="J45" s="12"/>
    </row>
    <row r="46" spans="1:10" x14ac:dyDescent="0.25">
      <c r="A46" s="33"/>
      <c r="B46" s="33"/>
      <c r="C46" s="54" t="s">
        <v>13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A47" s="33"/>
      <c r="B47" s="33"/>
      <c r="C47" s="54"/>
      <c r="D47" s="50"/>
      <c r="E47" s="9"/>
      <c r="F47" s="9"/>
      <c r="G47" s="24"/>
      <c r="H47" s="29"/>
      <c r="I47" s="29"/>
      <c r="J47" s="12"/>
    </row>
    <row r="48" spans="1:10" x14ac:dyDescent="0.25">
      <c r="C48" s="55" t="s">
        <v>14</v>
      </c>
      <c r="D48" s="50"/>
      <c r="E48" s="9"/>
      <c r="F48" s="9"/>
      <c r="G48" s="24"/>
      <c r="H48" s="29"/>
      <c r="I48" s="29"/>
      <c r="J48" s="12"/>
    </row>
    <row r="49" spans="1:10" x14ac:dyDescent="0.25">
      <c r="B49" s="11" t="s">
        <v>2509</v>
      </c>
      <c r="C49" s="53" t="s">
        <v>267</v>
      </c>
      <c r="D49" s="50" t="s">
        <v>2510</v>
      </c>
      <c r="E49" s="9" t="s">
        <v>1007</v>
      </c>
      <c r="F49" s="9" t="s">
        <v>40</v>
      </c>
      <c r="G49" s="24">
        <v>800</v>
      </c>
      <c r="H49" s="29">
        <v>789.21</v>
      </c>
      <c r="I49" s="29">
        <v>1.17</v>
      </c>
      <c r="J49" s="12" t="s">
        <v>530</v>
      </c>
    </row>
    <row r="50" spans="1:10" x14ac:dyDescent="0.25">
      <c r="B50" s="11" t="s">
        <v>2669</v>
      </c>
      <c r="C50" s="53" t="s">
        <v>63</v>
      </c>
      <c r="D50" s="50" t="s">
        <v>2670</v>
      </c>
      <c r="E50" s="9" t="s">
        <v>1007</v>
      </c>
      <c r="F50" s="9" t="s">
        <v>40</v>
      </c>
      <c r="G50" s="24">
        <v>700</v>
      </c>
      <c r="H50" s="29">
        <v>673.96</v>
      </c>
      <c r="I50" s="29">
        <v>1</v>
      </c>
      <c r="J50" s="12" t="s">
        <v>530</v>
      </c>
    </row>
    <row r="51" spans="1:10" x14ac:dyDescent="0.25">
      <c r="B51" s="11" t="s">
        <v>1711</v>
      </c>
      <c r="C51" s="53" t="s">
        <v>535</v>
      </c>
      <c r="D51" s="50" t="s">
        <v>1712</v>
      </c>
      <c r="E51" s="9" t="s">
        <v>1192</v>
      </c>
      <c r="F51" s="9" t="s">
        <v>40</v>
      </c>
      <c r="G51" s="24">
        <v>500</v>
      </c>
      <c r="H51" s="29">
        <v>493.47</v>
      </c>
      <c r="I51" s="29">
        <v>0.73</v>
      </c>
      <c r="J51" s="12" t="s">
        <v>530</v>
      </c>
    </row>
    <row r="52" spans="1:10" x14ac:dyDescent="0.25">
      <c r="B52" s="11" t="s">
        <v>1403</v>
      </c>
      <c r="C52" s="53" t="s">
        <v>63</v>
      </c>
      <c r="D52" s="50" t="s">
        <v>1404</v>
      </c>
      <c r="E52" s="9" t="s">
        <v>1007</v>
      </c>
      <c r="F52" s="9" t="s">
        <v>40</v>
      </c>
      <c r="G52" s="24">
        <v>300</v>
      </c>
      <c r="H52" s="29">
        <v>296.13</v>
      </c>
      <c r="I52" s="29">
        <v>0.44</v>
      </c>
      <c r="J52" s="12"/>
    </row>
    <row r="53" spans="1:10" x14ac:dyDescent="0.25">
      <c r="B53" s="11" t="s">
        <v>2575</v>
      </c>
      <c r="C53" s="53" t="s">
        <v>898</v>
      </c>
      <c r="D53" s="50" t="s">
        <v>2576</v>
      </c>
      <c r="E53" s="9" t="s">
        <v>1007</v>
      </c>
      <c r="F53" s="9" t="s">
        <v>40</v>
      </c>
      <c r="G53" s="24">
        <v>300</v>
      </c>
      <c r="H53" s="29">
        <v>295.8</v>
      </c>
      <c r="I53" s="29">
        <v>0.44</v>
      </c>
      <c r="J53" s="12" t="s">
        <v>530</v>
      </c>
    </row>
    <row r="54" spans="1:10" x14ac:dyDescent="0.25">
      <c r="B54" s="11" t="s">
        <v>1205</v>
      </c>
      <c r="C54" s="53" t="s">
        <v>63</v>
      </c>
      <c r="D54" s="50" t="s">
        <v>1206</v>
      </c>
      <c r="E54" s="9" t="s">
        <v>1007</v>
      </c>
      <c r="F54" s="9" t="s">
        <v>40</v>
      </c>
      <c r="G54" s="24">
        <v>100</v>
      </c>
      <c r="H54" s="29">
        <v>99.97</v>
      </c>
      <c r="I54" s="29">
        <v>0.15</v>
      </c>
      <c r="J54" s="12"/>
    </row>
    <row r="55" spans="1:10" x14ac:dyDescent="0.25">
      <c r="B55" s="11" t="s">
        <v>1368</v>
      </c>
      <c r="C55" s="53" t="s">
        <v>609</v>
      </c>
      <c r="D55" s="50" t="s">
        <v>1369</v>
      </c>
      <c r="E55" s="9" t="s">
        <v>1010</v>
      </c>
      <c r="F55" s="9" t="s">
        <v>40</v>
      </c>
      <c r="G55" s="24">
        <v>100</v>
      </c>
      <c r="H55" s="29">
        <v>97.37</v>
      </c>
      <c r="I55" s="29">
        <v>0.14000000000000001</v>
      </c>
      <c r="J55" s="12" t="s">
        <v>530</v>
      </c>
    </row>
    <row r="56" spans="1:10" x14ac:dyDescent="0.25">
      <c r="C56" s="56" t="s">
        <v>161</v>
      </c>
      <c r="D56" s="50"/>
      <c r="E56" s="9"/>
      <c r="F56" s="9"/>
      <c r="G56" s="24"/>
      <c r="H56" s="30">
        <v>2745.91</v>
      </c>
      <c r="I56" s="30">
        <v>4.07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15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16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A62" s="15"/>
      <c r="B62" s="33"/>
      <c r="C62" s="54" t="s">
        <v>17</v>
      </c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18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19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20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21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C71" s="55" t="s">
        <v>22</v>
      </c>
      <c r="D71" s="50"/>
      <c r="E71" s="9"/>
      <c r="F71" s="9"/>
      <c r="G71" s="24"/>
      <c r="H71" s="29"/>
      <c r="I71" s="29"/>
      <c r="J71" s="12"/>
    </row>
    <row r="72" spans="1:10" x14ac:dyDescent="0.25">
      <c r="B72" s="11" t="s">
        <v>174</v>
      </c>
      <c r="C72" s="53" t="s">
        <v>175</v>
      </c>
      <c r="D72" s="50"/>
      <c r="E72" s="9"/>
      <c r="F72" s="9"/>
      <c r="G72" s="24"/>
      <c r="H72" s="29">
        <v>622.92999999999995</v>
      </c>
      <c r="I72" s="29">
        <v>0.92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622.92999999999995</v>
      </c>
      <c r="I73" s="30">
        <v>0.92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A75" s="15"/>
      <c r="B75" s="33"/>
      <c r="C75" s="54" t="s">
        <v>23</v>
      </c>
      <c r="D75" s="50"/>
      <c r="E75" s="9"/>
      <c r="F75" s="9"/>
      <c r="G75" s="24"/>
      <c r="H75" s="29"/>
      <c r="I75" s="29"/>
      <c r="J75" s="12"/>
    </row>
    <row r="76" spans="1:10" x14ac:dyDescent="0.25">
      <c r="A76" s="33"/>
      <c r="B76" s="33"/>
      <c r="C76" s="57" t="s">
        <v>3687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1:10" x14ac:dyDescent="0.25">
      <c r="B77" s="11"/>
      <c r="C77" s="53" t="s">
        <v>176</v>
      </c>
      <c r="D77" s="50"/>
      <c r="E77" s="9"/>
      <c r="F77" s="9"/>
      <c r="G77" s="24"/>
      <c r="H77" s="29">
        <v>2410.4299999999998</v>
      </c>
      <c r="I77" s="29">
        <v>3.57</v>
      </c>
      <c r="J77" s="12"/>
    </row>
    <row r="78" spans="1:10" x14ac:dyDescent="0.25">
      <c r="C78" s="56" t="s">
        <v>161</v>
      </c>
      <c r="D78" s="50"/>
      <c r="E78" s="9"/>
      <c r="F78" s="9"/>
      <c r="G78" s="24"/>
      <c r="H78" s="30">
        <v>2410.4299999999998</v>
      </c>
      <c r="I78" s="30">
        <v>3.57</v>
      </c>
      <c r="J78" s="12"/>
    </row>
    <row r="79" spans="1:10" x14ac:dyDescent="0.25">
      <c r="C79" s="53"/>
      <c r="D79" s="50"/>
      <c r="E79" s="9"/>
      <c r="F79" s="9"/>
      <c r="G79" s="24"/>
      <c r="H79" s="29"/>
      <c r="I79" s="29"/>
      <c r="J79" s="12"/>
    </row>
    <row r="80" spans="1:10" x14ac:dyDescent="0.25">
      <c r="C80" s="58" t="s">
        <v>177</v>
      </c>
      <c r="D80" s="51"/>
      <c r="E80" s="6"/>
      <c r="F80" s="7"/>
      <c r="G80" s="25"/>
      <c r="H80" s="31">
        <v>67532.02</v>
      </c>
      <c r="I80" s="31">
        <f>SUMIFS(I:I,C:C,"Total")</f>
        <v>99.999999999999986</v>
      </c>
      <c r="J80" s="8"/>
    </row>
    <row r="83" spans="3:3" x14ac:dyDescent="0.25">
      <c r="C83" s="1" t="s">
        <v>178</v>
      </c>
    </row>
    <row r="84" spans="3:3" x14ac:dyDescent="0.25">
      <c r="C84" s="2" t="s">
        <v>179</v>
      </c>
    </row>
    <row r="85" spans="3:3" x14ac:dyDescent="0.25">
      <c r="C85" s="2" t="s">
        <v>180</v>
      </c>
    </row>
    <row r="86" spans="3:3" x14ac:dyDescent="0.25">
      <c r="C8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3"/>
  <dimension ref="A1:J11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2970</v>
      </c>
      <c r="J2" s="34" t="s">
        <v>3592</v>
      </c>
    </row>
    <row r="3" spans="1:10" ht="16.5" x14ac:dyDescent="0.3">
      <c r="C3" s="1" t="s">
        <v>26</v>
      </c>
      <c r="D3" s="26" t="s">
        <v>2971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920</v>
      </c>
      <c r="C10" s="53" t="s">
        <v>921</v>
      </c>
      <c r="D10" s="50" t="s">
        <v>922</v>
      </c>
      <c r="E10" s="9"/>
      <c r="F10" s="9" t="s">
        <v>194</v>
      </c>
      <c r="G10" s="24">
        <v>2133</v>
      </c>
      <c r="H10" s="29">
        <v>12.22</v>
      </c>
      <c r="I10" s="29">
        <v>4.2300000000000004</v>
      </c>
      <c r="J10" s="12"/>
    </row>
    <row r="11" spans="1:10" x14ac:dyDescent="0.25">
      <c r="B11" s="11" t="s">
        <v>75</v>
      </c>
      <c r="C11" s="53" t="s">
        <v>76</v>
      </c>
      <c r="D11" s="50" t="s">
        <v>77</v>
      </c>
      <c r="E11" s="9"/>
      <c r="F11" s="9" t="s">
        <v>48</v>
      </c>
      <c r="G11" s="24">
        <v>1952</v>
      </c>
      <c r="H11" s="29">
        <v>11.16</v>
      </c>
      <c r="I11" s="29">
        <v>3.86</v>
      </c>
      <c r="J11" s="12"/>
    </row>
    <row r="12" spans="1:10" x14ac:dyDescent="0.25">
      <c r="B12" s="11" t="s">
        <v>1836</v>
      </c>
      <c r="C12" s="53" t="s">
        <v>1837</v>
      </c>
      <c r="D12" s="50" t="s">
        <v>1838</v>
      </c>
      <c r="E12" s="9"/>
      <c r="F12" s="9" t="s">
        <v>81</v>
      </c>
      <c r="G12" s="24">
        <v>2191</v>
      </c>
      <c r="H12" s="29">
        <v>10.06</v>
      </c>
      <c r="I12" s="29">
        <v>3.48</v>
      </c>
      <c r="J12" s="12"/>
    </row>
    <row r="13" spans="1:10" x14ac:dyDescent="0.25">
      <c r="B13" s="11" t="s">
        <v>929</v>
      </c>
      <c r="C13" s="53" t="s">
        <v>930</v>
      </c>
      <c r="D13" s="50" t="s">
        <v>931</v>
      </c>
      <c r="E13" s="9"/>
      <c r="F13" s="9" t="s">
        <v>932</v>
      </c>
      <c r="G13" s="24">
        <v>3308</v>
      </c>
      <c r="H13" s="29">
        <v>9.1300000000000008</v>
      </c>
      <c r="I13" s="29">
        <v>3.16</v>
      </c>
      <c r="J13" s="12"/>
    </row>
    <row r="14" spans="1:10" x14ac:dyDescent="0.25">
      <c r="B14" s="11" t="s">
        <v>415</v>
      </c>
      <c r="C14" s="53" t="s">
        <v>416</v>
      </c>
      <c r="D14" s="50" t="s">
        <v>417</v>
      </c>
      <c r="E14" s="9"/>
      <c r="F14" s="9" t="s">
        <v>153</v>
      </c>
      <c r="G14" s="24">
        <v>495</v>
      </c>
      <c r="H14" s="29">
        <v>8.84</v>
      </c>
      <c r="I14" s="29">
        <v>3.06</v>
      </c>
      <c r="J14" s="12"/>
    </row>
    <row r="15" spans="1:10" x14ac:dyDescent="0.25">
      <c r="B15" s="11" t="s">
        <v>868</v>
      </c>
      <c r="C15" s="53" t="s">
        <v>869</v>
      </c>
      <c r="D15" s="50" t="s">
        <v>870</v>
      </c>
      <c r="E15" s="9"/>
      <c r="F15" s="9" t="s">
        <v>44</v>
      </c>
      <c r="G15" s="24">
        <v>2903</v>
      </c>
      <c r="H15" s="29">
        <v>8.1999999999999993</v>
      </c>
      <c r="I15" s="29">
        <v>2.83</v>
      </c>
      <c r="J15" s="12"/>
    </row>
    <row r="16" spans="1:10" x14ac:dyDescent="0.25">
      <c r="B16" s="11" t="s">
        <v>157</v>
      </c>
      <c r="C16" s="53" t="s">
        <v>158</v>
      </c>
      <c r="D16" s="50" t="s">
        <v>159</v>
      </c>
      <c r="E16" s="9"/>
      <c r="F16" s="9" t="s">
        <v>160</v>
      </c>
      <c r="G16" s="24">
        <v>2916</v>
      </c>
      <c r="H16" s="29">
        <v>7.91</v>
      </c>
      <c r="I16" s="29">
        <v>2.74</v>
      </c>
      <c r="J16" s="12"/>
    </row>
    <row r="17" spans="2:10" x14ac:dyDescent="0.25">
      <c r="B17" s="11" t="s">
        <v>1839</v>
      </c>
      <c r="C17" s="53" t="s">
        <v>1840</v>
      </c>
      <c r="D17" s="50" t="s">
        <v>1841</v>
      </c>
      <c r="E17" s="9"/>
      <c r="F17" s="9" t="s">
        <v>255</v>
      </c>
      <c r="G17" s="24">
        <v>598</v>
      </c>
      <c r="H17" s="29">
        <v>7.79</v>
      </c>
      <c r="I17" s="29">
        <v>2.7</v>
      </c>
      <c r="J17" s="12"/>
    </row>
    <row r="18" spans="2:10" x14ac:dyDescent="0.25">
      <c r="B18" s="11" t="s">
        <v>107</v>
      </c>
      <c r="C18" s="53" t="s">
        <v>108</v>
      </c>
      <c r="D18" s="50" t="s">
        <v>109</v>
      </c>
      <c r="E18" s="9"/>
      <c r="F18" s="9" t="s">
        <v>81</v>
      </c>
      <c r="G18" s="24">
        <v>517</v>
      </c>
      <c r="H18" s="29">
        <v>7.62</v>
      </c>
      <c r="I18" s="29">
        <v>2.64</v>
      </c>
      <c r="J18" s="12"/>
    </row>
    <row r="19" spans="2:10" x14ac:dyDescent="0.25">
      <c r="B19" s="11" t="s">
        <v>1842</v>
      </c>
      <c r="C19" s="53" t="s">
        <v>1843</v>
      </c>
      <c r="D19" s="50" t="s">
        <v>1844</v>
      </c>
      <c r="E19" s="9"/>
      <c r="F19" s="9" t="s">
        <v>394</v>
      </c>
      <c r="G19" s="24">
        <v>412</v>
      </c>
      <c r="H19" s="29">
        <v>7.52</v>
      </c>
      <c r="I19" s="29">
        <v>2.6</v>
      </c>
      <c r="J19" s="12"/>
    </row>
    <row r="20" spans="2:10" x14ac:dyDescent="0.25">
      <c r="B20" s="11" t="s">
        <v>278</v>
      </c>
      <c r="C20" s="53" t="s">
        <v>279</v>
      </c>
      <c r="D20" s="50" t="s">
        <v>280</v>
      </c>
      <c r="E20" s="9"/>
      <c r="F20" s="9" t="s">
        <v>153</v>
      </c>
      <c r="G20" s="24">
        <v>931</v>
      </c>
      <c r="H20" s="29">
        <v>7.45</v>
      </c>
      <c r="I20" s="29">
        <v>2.58</v>
      </c>
      <c r="J20" s="12"/>
    </row>
    <row r="21" spans="2:10" x14ac:dyDescent="0.25">
      <c r="B21" s="11" t="s">
        <v>1845</v>
      </c>
      <c r="C21" s="53" t="s">
        <v>1846</v>
      </c>
      <c r="D21" s="50" t="s">
        <v>1847</v>
      </c>
      <c r="E21" s="9"/>
      <c r="F21" s="9" t="s">
        <v>153</v>
      </c>
      <c r="G21" s="24">
        <v>409</v>
      </c>
      <c r="H21" s="29">
        <v>7.41</v>
      </c>
      <c r="I21" s="29">
        <v>2.56</v>
      </c>
      <c r="J21" s="12"/>
    </row>
    <row r="22" spans="2:10" x14ac:dyDescent="0.25">
      <c r="B22" s="11" t="s">
        <v>1848</v>
      </c>
      <c r="C22" s="53" t="s">
        <v>740</v>
      </c>
      <c r="D22" s="50" t="s">
        <v>1849</v>
      </c>
      <c r="E22" s="9"/>
      <c r="F22" s="9" t="s">
        <v>48</v>
      </c>
      <c r="G22" s="24">
        <v>653</v>
      </c>
      <c r="H22" s="29">
        <v>7.36</v>
      </c>
      <c r="I22" s="29">
        <v>2.5499999999999998</v>
      </c>
      <c r="J22" s="12"/>
    </row>
    <row r="23" spans="2:10" x14ac:dyDescent="0.25">
      <c r="B23" s="11" t="s">
        <v>360</v>
      </c>
      <c r="C23" s="53" t="s">
        <v>361</v>
      </c>
      <c r="D23" s="50" t="s">
        <v>362</v>
      </c>
      <c r="E23" s="9"/>
      <c r="F23" s="9" t="s">
        <v>81</v>
      </c>
      <c r="G23" s="24">
        <v>2006</v>
      </c>
      <c r="H23" s="29">
        <v>7.22</v>
      </c>
      <c r="I23" s="29">
        <v>2.5</v>
      </c>
      <c r="J23" s="12"/>
    </row>
    <row r="24" spans="2:10" x14ac:dyDescent="0.25">
      <c r="B24" s="11" t="s">
        <v>121</v>
      </c>
      <c r="C24" s="53" t="s">
        <v>122</v>
      </c>
      <c r="D24" s="50" t="s">
        <v>123</v>
      </c>
      <c r="E24" s="9"/>
      <c r="F24" s="9" t="s">
        <v>96</v>
      </c>
      <c r="G24" s="24">
        <v>34</v>
      </c>
      <c r="H24" s="29">
        <v>7.14</v>
      </c>
      <c r="I24" s="29">
        <v>2.4700000000000002</v>
      </c>
      <c r="J24" s="12"/>
    </row>
    <row r="25" spans="2:10" x14ac:dyDescent="0.25">
      <c r="B25" s="11" t="s">
        <v>496</v>
      </c>
      <c r="C25" s="53" t="s">
        <v>497</v>
      </c>
      <c r="D25" s="50" t="s">
        <v>498</v>
      </c>
      <c r="E25" s="9"/>
      <c r="F25" s="9" t="s">
        <v>48</v>
      </c>
      <c r="G25" s="24">
        <v>199</v>
      </c>
      <c r="H25" s="29">
        <v>7.1</v>
      </c>
      <c r="I25" s="29">
        <v>2.46</v>
      </c>
      <c r="J25" s="12"/>
    </row>
    <row r="26" spans="2:10" x14ac:dyDescent="0.25">
      <c r="B26" s="11" t="s">
        <v>266</v>
      </c>
      <c r="C26" s="53" t="s">
        <v>267</v>
      </c>
      <c r="D26" s="50" t="s">
        <v>268</v>
      </c>
      <c r="E26" s="9"/>
      <c r="F26" s="9" t="s">
        <v>40</v>
      </c>
      <c r="G26" s="24">
        <v>7650</v>
      </c>
      <c r="H26" s="29">
        <v>6.8</v>
      </c>
      <c r="I26" s="29">
        <v>2.35</v>
      </c>
      <c r="J26" s="12"/>
    </row>
    <row r="27" spans="2:10" x14ac:dyDescent="0.25">
      <c r="B27" s="11" t="s">
        <v>1853</v>
      </c>
      <c r="C27" s="53" t="s">
        <v>1854</v>
      </c>
      <c r="D27" s="50" t="s">
        <v>1855</v>
      </c>
      <c r="E27" s="9"/>
      <c r="F27" s="9" t="s">
        <v>92</v>
      </c>
      <c r="G27" s="24">
        <v>973</v>
      </c>
      <c r="H27" s="29">
        <v>6.5</v>
      </c>
      <c r="I27" s="29">
        <v>2.25</v>
      </c>
      <c r="J27" s="12"/>
    </row>
    <row r="28" spans="2:10" x14ac:dyDescent="0.25">
      <c r="B28" s="11" t="s">
        <v>1773</v>
      </c>
      <c r="C28" s="53" t="s">
        <v>1774</v>
      </c>
      <c r="D28" s="50" t="s">
        <v>1775</v>
      </c>
      <c r="E28" s="9"/>
      <c r="F28" s="9" t="s">
        <v>92</v>
      </c>
      <c r="G28" s="24">
        <v>888</v>
      </c>
      <c r="H28" s="29">
        <v>6.22</v>
      </c>
      <c r="I28" s="29">
        <v>2.15</v>
      </c>
      <c r="J28" s="12"/>
    </row>
    <row r="29" spans="2:10" x14ac:dyDescent="0.25">
      <c r="B29" s="11" t="s">
        <v>1856</v>
      </c>
      <c r="C29" s="53" t="s">
        <v>1857</v>
      </c>
      <c r="D29" s="50" t="s">
        <v>1858</v>
      </c>
      <c r="E29" s="9"/>
      <c r="F29" s="9" t="s">
        <v>113</v>
      </c>
      <c r="G29" s="24">
        <v>1066</v>
      </c>
      <c r="H29" s="29">
        <v>6.17</v>
      </c>
      <c r="I29" s="29">
        <v>2.13</v>
      </c>
      <c r="J29" s="12"/>
    </row>
    <row r="30" spans="2:10" x14ac:dyDescent="0.25">
      <c r="B30" s="11" t="s">
        <v>388</v>
      </c>
      <c r="C30" s="53" t="s">
        <v>389</v>
      </c>
      <c r="D30" s="50" t="s">
        <v>390</v>
      </c>
      <c r="E30" s="9"/>
      <c r="F30" s="9" t="s">
        <v>213</v>
      </c>
      <c r="G30" s="24">
        <v>4665</v>
      </c>
      <c r="H30" s="29">
        <v>6.02</v>
      </c>
      <c r="I30" s="29">
        <v>2.08</v>
      </c>
      <c r="J30" s="12"/>
    </row>
    <row r="31" spans="2:10" x14ac:dyDescent="0.25">
      <c r="B31" s="11" t="s">
        <v>310</v>
      </c>
      <c r="C31" s="53" t="s">
        <v>311</v>
      </c>
      <c r="D31" s="50" t="s">
        <v>312</v>
      </c>
      <c r="E31" s="9"/>
      <c r="F31" s="9" t="s">
        <v>96</v>
      </c>
      <c r="G31" s="24">
        <v>2857</v>
      </c>
      <c r="H31" s="29">
        <v>5.85</v>
      </c>
      <c r="I31" s="29">
        <v>2.02</v>
      </c>
      <c r="J31" s="12"/>
    </row>
    <row r="32" spans="2:10" x14ac:dyDescent="0.25">
      <c r="B32" s="11" t="s">
        <v>1916</v>
      </c>
      <c r="C32" s="53" t="s">
        <v>592</v>
      </c>
      <c r="D32" s="50" t="s">
        <v>1917</v>
      </c>
      <c r="E32" s="9"/>
      <c r="F32" s="9" t="s">
        <v>48</v>
      </c>
      <c r="G32" s="24">
        <v>1177</v>
      </c>
      <c r="H32" s="29">
        <v>5.46</v>
      </c>
      <c r="I32" s="29">
        <v>1.89</v>
      </c>
      <c r="J32" s="12"/>
    </row>
    <row r="33" spans="2:10" x14ac:dyDescent="0.25">
      <c r="B33" s="11" t="s">
        <v>1859</v>
      </c>
      <c r="C33" s="53" t="s">
        <v>1860</v>
      </c>
      <c r="D33" s="50" t="s">
        <v>1861</v>
      </c>
      <c r="E33" s="9"/>
      <c r="F33" s="9" t="s">
        <v>213</v>
      </c>
      <c r="G33" s="24">
        <v>33</v>
      </c>
      <c r="H33" s="29">
        <v>5.32</v>
      </c>
      <c r="I33" s="29">
        <v>1.84</v>
      </c>
      <c r="J33" s="12"/>
    </row>
    <row r="34" spans="2:10" x14ac:dyDescent="0.25">
      <c r="B34" s="11" t="s">
        <v>950</v>
      </c>
      <c r="C34" s="53" t="s">
        <v>951</v>
      </c>
      <c r="D34" s="50" t="s">
        <v>952</v>
      </c>
      <c r="E34" s="9"/>
      <c r="F34" s="9" t="s">
        <v>81</v>
      </c>
      <c r="G34" s="24">
        <v>1619</v>
      </c>
      <c r="H34" s="29">
        <v>5.23</v>
      </c>
      <c r="I34" s="29">
        <v>1.81</v>
      </c>
      <c r="J34" s="12"/>
    </row>
    <row r="35" spans="2:10" x14ac:dyDescent="0.25">
      <c r="B35" s="11" t="s">
        <v>237</v>
      </c>
      <c r="C35" s="53" t="s">
        <v>238</v>
      </c>
      <c r="D35" s="50" t="s">
        <v>239</v>
      </c>
      <c r="E35" s="9"/>
      <c r="F35" s="9" t="s">
        <v>213</v>
      </c>
      <c r="G35" s="24">
        <v>8</v>
      </c>
      <c r="H35" s="29">
        <v>5.08</v>
      </c>
      <c r="I35" s="29">
        <v>1.76</v>
      </c>
      <c r="J35" s="12"/>
    </row>
    <row r="36" spans="2:10" x14ac:dyDescent="0.25">
      <c r="B36" s="11" t="s">
        <v>1862</v>
      </c>
      <c r="C36" s="53" t="s">
        <v>1863</v>
      </c>
      <c r="D36" s="50" t="s">
        <v>1864</v>
      </c>
      <c r="E36" s="9"/>
      <c r="F36" s="9" t="s">
        <v>227</v>
      </c>
      <c r="G36" s="24">
        <v>345</v>
      </c>
      <c r="H36" s="29">
        <v>5.07</v>
      </c>
      <c r="I36" s="29">
        <v>1.75</v>
      </c>
      <c r="J36" s="12"/>
    </row>
    <row r="37" spans="2:10" x14ac:dyDescent="0.25">
      <c r="B37" s="11" t="s">
        <v>2448</v>
      </c>
      <c r="C37" s="53" t="s">
        <v>2449</v>
      </c>
      <c r="D37" s="50" t="s">
        <v>2450</v>
      </c>
      <c r="E37" s="9"/>
      <c r="F37" s="9" t="s">
        <v>356</v>
      </c>
      <c r="G37" s="24">
        <v>351</v>
      </c>
      <c r="H37" s="29">
        <v>5.05</v>
      </c>
      <c r="I37" s="29">
        <v>1.75</v>
      </c>
      <c r="J37" s="12"/>
    </row>
    <row r="38" spans="2:10" x14ac:dyDescent="0.25">
      <c r="B38" s="11" t="s">
        <v>1756</v>
      </c>
      <c r="C38" s="53" t="s">
        <v>1757</v>
      </c>
      <c r="D38" s="50" t="s">
        <v>1758</v>
      </c>
      <c r="E38" s="9"/>
      <c r="F38" s="9" t="s">
        <v>40</v>
      </c>
      <c r="G38" s="24">
        <v>1346</v>
      </c>
      <c r="H38" s="29">
        <v>5.03</v>
      </c>
      <c r="I38" s="29">
        <v>1.74</v>
      </c>
      <c r="J38" s="12"/>
    </row>
    <row r="39" spans="2:10" x14ac:dyDescent="0.25">
      <c r="B39" s="11" t="s">
        <v>93</v>
      </c>
      <c r="C39" s="53" t="s">
        <v>94</v>
      </c>
      <c r="D39" s="50" t="s">
        <v>95</v>
      </c>
      <c r="E39" s="9"/>
      <c r="F39" s="9" t="s">
        <v>96</v>
      </c>
      <c r="G39" s="24">
        <v>328</v>
      </c>
      <c r="H39" s="29">
        <v>4.99</v>
      </c>
      <c r="I39" s="29">
        <v>1.73</v>
      </c>
      <c r="J39" s="12"/>
    </row>
    <row r="40" spans="2:10" x14ac:dyDescent="0.25">
      <c r="B40" s="11" t="s">
        <v>1923</v>
      </c>
      <c r="C40" s="53" t="s">
        <v>579</v>
      </c>
      <c r="D40" s="50" t="s">
        <v>1924</v>
      </c>
      <c r="E40" s="9"/>
      <c r="F40" s="9" t="s">
        <v>48</v>
      </c>
      <c r="G40" s="24">
        <v>3607</v>
      </c>
      <c r="H40" s="29">
        <v>4.97</v>
      </c>
      <c r="I40" s="29">
        <v>1.72</v>
      </c>
      <c r="J40" s="12"/>
    </row>
    <row r="41" spans="2:10" x14ac:dyDescent="0.25">
      <c r="B41" s="11" t="s">
        <v>874</v>
      </c>
      <c r="C41" s="53" t="s">
        <v>875</v>
      </c>
      <c r="D41" s="50" t="s">
        <v>876</v>
      </c>
      <c r="E41" s="9"/>
      <c r="F41" s="9" t="s">
        <v>153</v>
      </c>
      <c r="G41" s="24">
        <v>1094</v>
      </c>
      <c r="H41" s="29">
        <v>4.93</v>
      </c>
      <c r="I41" s="29">
        <v>1.7</v>
      </c>
      <c r="J41" s="12"/>
    </row>
    <row r="42" spans="2:10" x14ac:dyDescent="0.25">
      <c r="B42" s="11" t="s">
        <v>886</v>
      </c>
      <c r="C42" s="53" t="s">
        <v>609</v>
      </c>
      <c r="D42" s="50" t="s">
        <v>887</v>
      </c>
      <c r="E42" s="9"/>
      <c r="F42" s="9" t="s">
        <v>40</v>
      </c>
      <c r="G42" s="24">
        <v>4636</v>
      </c>
      <c r="H42" s="29">
        <v>4.8600000000000003</v>
      </c>
      <c r="I42" s="29">
        <v>1.68</v>
      </c>
      <c r="J42" s="12"/>
    </row>
    <row r="43" spans="2:10" x14ac:dyDescent="0.25">
      <c r="B43" s="11" t="s">
        <v>1868</v>
      </c>
      <c r="C43" s="53" t="s">
        <v>1869</v>
      </c>
      <c r="D43" s="50" t="s">
        <v>1870</v>
      </c>
      <c r="E43" s="9"/>
      <c r="F43" s="9" t="s">
        <v>153</v>
      </c>
      <c r="G43" s="24">
        <v>1725</v>
      </c>
      <c r="H43" s="29">
        <v>4.8600000000000003</v>
      </c>
      <c r="I43" s="29">
        <v>1.68</v>
      </c>
      <c r="J43" s="12"/>
    </row>
    <row r="44" spans="2:10" x14ac:dyDescent="0.25">
      <c r="B44" s="11" t="s">
        <v>953</v>
      </c>
      <c r="C44" s="53" t="s">
        <v>954</v>
      </c>
      <c r="D44" s="50" t="s">
        <v>955</v>
      </c>
      <c r="E44" s="9"/>
      <c r="F44" s="9" t="s">
        <v>773</v>
      </c>
      <c r="G44" s="24">
        <v>22</v>
      </c>
      <c r="H44" s="29">
        <v>4.84</v>
      </c>
      <c r="I44" s="29">
        <v>1.67</v>
      </c>
      <c r="J44" s="12"/>
    </row>
    <row r="45" spans="2:10" x14ac:dyDescent="0.25">
      <c r="B45" s="11" t="s">
        <v>2451</v>
      </c>
      <c r="C45" s="53" t="s">
        <v>2452</v>
      </c>
      <c r="D45" s="50" t="s">
        <v>2453</v>
      </c>
      <c r="E45" s="9"/>
      <c r="F45" s="9" t="s">
        <v>255</v>
      </c>
      <c r="G45" s="24">
        <v>683</v>
      </c>
      <c r="H45" s="29">
        <v>4.62</v>
      </c>
      <c r="I45" s="29">
        <v>1.6</v>
      </c>
      <c r="J45" s="12"/>
    </row>
    <row r="46" spans="2:10" x14ac:dyDescent="0.25">
      <c r="B46" s="11" t="s">
        <v>290</v>
      </c>
      <c r="C46" s="53" t="s">
        <v>291</v>
      </c>
      <c r="D46" s="50" t="s">
        <v>292</v>
      </c>
      <c r="E46" s="9"/>
      <c r="F46" s="9" t="s">
        <v>117</v>
      </c>
      <c r="G46" s="24">
        <v>978</v>
      </c>
      <c r="H46" s="29">
        <v>4.54</v>
      </c>
      <c r="I46" s="29">
        <v>1.57</v>
      </c>
      <c r="J46" s="12"/>
    </row>
    <row r="47" spans="2:10" x14ac:dyDescent="0.25">
      <c r="B47" s="11" t="s">
        <v>1876</v>
      </c>
      <c r="C47" s="53" t="s">
        <v>1283</v>
      </c>
      <c r="D47" s="50" t="s">
        <v>1877</v>
      </c>
      <c r="E47" s="9"/>
      <c r="F47" s="9" t="s">
        <v>100</v>
      </c>
      <c r="G47" s="24">
        <v>5575</v>
      </c>
      <c r="H47" s="29">
        <v>4.41</v>
      </c>
      <c r="I47" s="29">
        <v>1.53</v>
      </c>
      <c r="J47" s="12"/>
    </row>
    <row r="48" spans="2:10" x14ac:dyDescent="0.25">
      <c r="B48" s="11" t="s">
        <v>234</v>
      </c>
      <c r="C48" s="53" t="s">
        <v>235</v>
      </c>
      <c r="D48" s="50" t="s">
        <v>236</v>
      </c>
      <c r="E48" s="9"/>
      <c r="F48" s="9" t="s">
        <v>92</v>
      </c>
      <c r="G48" s="24">
        <v>1608</v>
      </c>
      <c r="H48" s="29">
        <v>4.09</v>
      </c>
      <c r="I48" s="29">
        <v>1.42</v>
      </c>
      <c r="J48" s="12"/>
    </row>
    <row r="49" spans="2:10" x14ac:dyDescent="0.25">
      <c r="B49" s="11" t="s">
        <v>1750</v>
      </c>
      <c r="C49" s="53" t="s">
        <v>1337</v>
      </c>
      <c r="D49" s="50" t="s">
        <v>1751</v>
      </c>
      <c r="E49" s="9"/>
      <c r="F49" s="9" t="s">
        <v>48</v>
      </c>
      <c r="G49" s="24">
        <v>1153</v>
      </c>
      <c r="H49" s="29">
        <v>4.05</v>
      </c>
      <c r="I49" s="29">
        <v>1.4</v>
      </c>
      <c r="J49" s="12"/>
    </row>
    <row r="50" spans="2:10" x14ac:dyDescent="0.25">
      <c r="B50" s="11" t="s">
        <v>1768</v>
      </c>
      <c r="C50" s="53" t="s">
        <v>542</v>
      </c>
      <c r="D50" s="50" t="s">
        <v>1769</v>
      </c>
      <c r="E50" s="9"/>
      <c r="F50" s="9" t="s">
        <v>217</v>
      </c>
      <c r="G50" s="24">
        <v>7046</v>
      </c>
      <c r="H50" s="29">
        <v>4.04</v>
      </c>
      <c r="I50" s="29">
        <v>1.4</v>
      </c>
      <c r="J50" s="12"/>
    </row>
    <row r="51" spans="2:10" x14ac:dyDescent="0.25">
      <c r="B51" s="11" t="s">
        <v>2454</v>
      </c>
      <c r="C51" s="53" t="s">
        <v>2455</v>
      </c>
      <c r="D51" s="50" t="s">
        <v>2456</v>
      </c>
      <c r="E51" s="9"/>
      <c r="F51" s="9" t="s">
        <v>100</v>
      </c>
      <c r="G51" s="24">
        <v>777</v>
      </c>
      <c r="H51" s="29">
        <v>3.71</v>
      </c>
      <c r="I51" s="29">
        <v>1.28</v>
      </c>
      <c r="J51" s="12"/>
    </row>
    <row r="52" spans="2:10" x14ac:dyDescent="0.25">
      <c r="B52" s="11" t="s">
        <v>210</v>
      </c>
      <c r="C52" s="53" t="s">
        <v>211</v>
      </c>
      <c r="D52" s="50" t="s">
        <v>212</v>
      </c>
      <c r="E52" s="9"/>
      <c r="F52" s="9" t="s">
        <v>213</v>
      </c>
      <c r="G52" s="24">
        <v>1784</v>
      </c>
      <c r="H52" s="29">
        <v>3.48</v>
      </c>
      <c r="I52" s="29">
        <v>1.2</v>
      </c>
      <c r="J52" s="12"/>
    </row>
    <row r="53" spans="2:10" x14ac:dyDescent="0.25">
      <c r="B53" s="11" t="s">
        <v>1798</v>
      </c>
      <c r="C53" s="53" t="s">
        <v>1799</v>
      </c>
      <c r="D53" s="50" t="s">
        <v>1800</v>
      </c>
      <c r="E53" s="9"/>
      <c r="F53" s="9" t="s">
        <v>916</v>
      </c>
      <c r="G53" s="24">
        <v>3333</v>
      </c>
      <c r="H53" s="29">
        <v>3.42</v>
      </c>
      <c r="I53" s="29">
        <v>1.18</v>
      </c>
      <c r="J53" s="12"/>
    </row>
    <row r="54" spans="2:10" x14ac:dyDescent="0.25">
      <c r="B54" s="11" t="s">
        <v>114</v>
      </c>
      <c r="C54" s="53" t="s">
        <v>115</v>
      </c>
      <c r="D54" s="50" t="s">
        <v>116</v>
      </c>
      <c r="E54" s="9"/>
      <c r="F54" s="9" t="s">
        <v>117</v>
      </c>
      <c r="G54" s="24">
        <v>528</v>
      </c>
      <c r="H54" s="29">
        <v>2.86</v>
      </c>
      <c r="I54" s="29">
        <v>0.99</v>
      </c>
      <c r="J54" s="12"/>
    </row>
    <row r="55" spans="2:10" x14ac:dyDescent="0.25">
      <c r="B55" s="11" t="s">
        <v>373</v>
      </c>
      <c r="C55" s="53" t="s">
        <v>374</v>
      </c>
      <c r="D55" s="50" t="s">
        <v>375</v>
      </c>
      <c r="E55" s="9"/>
      <c r="F55" s="9" t="s">
        <v>40</v>
      </c>
      <c r="G55" s="24">
        <v>4116</v>
      </c>
      <c r="H55" s="29">
        <v>2.7</v>
      </c>
      <c r="I55" s="29">
        <v>0.93</v>
      </c>
      <c r="J55" s="12"/>
    </row>
    <row r="56" spans="2:10" x14ac:dyDescent="0.25">
      <c r="B56" s="11" t="s">
        <v>328</v>
      </c>
      <c r="C56" s="53" t="s">
        <v>329</v>
      </c>
      <c r="D56" s="50" t="s">
        <v>330</v>
      </c>
      <c r="E56" s="9"/>
      <c r="F56" s="9" t="s">
        <v>227</v>
      </c>
      <c r="G56" s="24">
        <v>5008</v>
      </c>
      <c r="H56" s="29">
        <v>2.67</v>
      </c>
      <c r="I56" s="29">
        <v>0.92</v>
      </c>
      <c r="J56" s="12"/>
    </row>
    <row r="57" spans="2:10" x14ac:dyDescent="0.25">
      <c r="B57" s="11" t="s">
        <v>2457</v>
      </c>
      <c r="C57" s="53" t="s">
        <v>2458</v>
      </c>
      <c r="D57" s="50" t="s">
        <v>2459</v>
      </c>
      <c r="E57" s="9"/>
      <c r="F57" s="9" t="s">
        <v>48</v>
      </c>
      <c r="G57" s="24">
        <v>2095</v>
      </c>
      <c r="H57" s="29">
        <v>2.58</v>
      </c>
      <c r="I57" s="29">
        <v>0.89</v>
      </c>
      <c r="J57" s="12"/>
    </row>
    <row r="58" spans="2:10" x14ac:dyDescent="0.25">
      <c r="B58" s="11" t="s">
        <v>1885</v>
      </c>
      <c r="C58" s="53" t="s">
        <v>1886</v>
      </c>
      <c r="D58" s="50" t="s">
        <v>1887</v>
      </c>
      <c r="E58" s="9"/>
      <c r="F58" s="9" t="s">
        <v>153</v>
      </c>
      <c r="G58" s="24">
        <v>996</v>
      </c>
      <c r="H58" s="29">
        <v>2.5299999999999998</v>
      </c>
      <c r="I58" s="29">
        <v>0.88</v>
      </c>
      <c r="J58" s="12"/>
    </row>
    <row r="59" spans="2:10" x14ac:dyDescent="0.25">
      <c r="B59" s="11" t="s">
        <v>888</v>
      </c>
      <c r="C59" s="53" t="s">
        <v>889</v>
      </c>
      <c r="D59" s="50" t="s">
        <v>890</v>
      </c>
      <c r="E59" s="9"/>
      <c r="F59" s="9" t="s">
        <v>153</v>
      </c>
      <c r="G59" s="24">
        <v>581</v>
      </c>
      <c r="H59" s="29">
        <v>1.96</v>
      </c>
      <c r="I59" s="29">
        <v>0.68</v>
      </c>
      <c r="J59" s="12"/>
    </row>
    <row r="60" spans="2:10" x14ac:dyDescent="0.25">
      <c r="C60" s="56" t="s">
        <v>161</v>
      </c>
      <c r="D60" s="50"/>
      <c r="E60" s="9"/>
      <c r="F60" s="9"/>
      <c r="G60" s="24"/>
      <c r="H60" s="30">
        <v>289.04000000000002</v>
      </c>
      <c r="I60" s="30">
        <v>99.99</v>
      </c>
      <c r="J60" s="12"/>
    </row>
    <row r="61" spans="2:10" x14ac:dyDescent="0.25">
      <c r="C61" s="53"/>
      <c r="D61" s="50"/>
      <c r="E61" s="9"/>
      <c r="F61" s="9"/>
      <c r="G61" s="24"/>
      <c r="H61" s="29"/>
      <c r="I61" s="29"/>
      <c r="J61" s="12"/>
    </row>
    <row r="62" spans="2:10" x14ac:dyDescent="0.25">
      <c r="C62" s="56" t="s">
        <v>3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2:10" x14ac:dyDescent="0.25">
      <c r="C63" s="53"/>
      <c r="D63" s="50"/>
      <c r="E63" s="9"/>
      <c r="F63" s="9"/>
      <c r="G63" s="24"/>
      <c r="H63" s="29"/>
      <c r="I63" s="29"/>
      <c r="J63" s="12"/>
    </row>
    <row r="64" spans="2:10" x14ac:dyDescent="0.25">
      <c r="C64" s="56" t="s">
        <v>4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6" t="s">
        <v>5</v>
      </c>
      <c r="D66" s="50"/>
      <c r="E66" s="9"/>
      <c r="F66" s="9"/>
      <c r="G66" s="24"/>
      <c r="H66" s="29"/>
      <c r="I66" s="29"/>
      <c r="J66" s="12"/>
    </row>
    <row r="67" spans="3:10" x14ac:dyDescent="0.25">
      <c r="C67" s="53"/>
      <c r="D67" s="50"/>
      <c r="E67" s="9"/>
      <c r="F67" s="9"/>
      <c r="G67" s="24"/>
      <c r="H67" s="29"/>
      <c r="I67" s="29"/>
      <c r="J67" s="12"/>
    </row>
    <row r="68" spans="3:10" x14ac:dyDescent="0.25">
      <c r="C68" s="56" t="s">
        <v>6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3:10" x14ac:dyDescent="0.25">
      <c r="C69" s="53"/>
      <c r="D69" s="50"/>
      <c r="E69" s="9"/>
      <c r="F69" s="9"/>
      <c r="G69" s="24"/>
      <c r="H69" s="29"/>
      <c r="I69" s="29"/>
      <c r="J69" s="12"/>
    </row>
    <row r="70" spans="3:10" x14ac:dyDescent="0.25">
      <c r="C70" s="56" t="s">
        <v>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3:10" x14ac:dyDescent="0.25">
      <c r="C71" s="53"/>
      <c r="D71" s="50"/>
      <c r="E71" s="9"/>
      <c r="F71" s="9"/>
      <c r="G71" s="24"/>
      <c r="H71" s="29"/>
      <c r="I71" s="29"/>
      <c r="J71" s="12"/>
    </row>
    <row r="72" spans="3:10" x14ac:dyDescent="0.25">
      <c r="C72" s="56" t="s">
        <v>8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3:10" x14ac:dyDescent="0.25">
      <c r="C73" s="53"/>
      <c r="D73" s="50"/>
      <c r="E73" s="9"/>
      <c r="F73" s="9"/>
      <c r="G73" s="24"/>
      <c r="H73" s="29"/>
      <c r="I73" s="29"/>
      <c r="J73" s="12"/>
    </row>
    <row r="74" spans="3:10" x14ac:dyDescent="0.25">
      <c r="C74" s="56" t="s">
        <v>9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3:10" x14ac:dyDescent="0.25">
      <c r="C75" s="53"/>
      <c r="D75" s="50"/>
      <c r="E75" s="9"/>
      <c r="F75" s="9"/>
      <c r="G75" s="24"/>
      <c r="H75" s="29"/>
      <c r="I75" s="29"/>
      <c r="J75" s="12"/>
    </row>
    <row r="76" spans="3:10" x14ac:dyDescent="0.25">
      <c r="C76" s="56" t="s">
        <v>10</v>
      </c>
      <c r="D76" s="50"/>
      <c r="E76" s="9"/>
      <c r="F76" s="9"/>
      <c r="G76" s="24"/>
      <c r="H76" s="29" t="s">
        <v>2</v>
      </c>
      <c r="I76" s="29" t="s">
        <v>2</v>
      </c>
      <c r="J76" s="12"/>
    </row>
    <row r="77" spans="3:10" x14ac:dyDescent="0.25">
      <c r="C77" s="53"/>
      <c r="D77" s="50"/>
      <c r="E77" s="9"/>
      <c r="F77" s="9"/>
      <c r="G77" s="24"/>
      <c r="H77" s="29"/>
      <c r="I77" s="29"/>
      <c r="J77" s="12"/>
    </row>
    <row r="78" spans="3:10" x14ac:dyDescent="0.25">
      <c r="C78" s="56" t="s">
        <v>11</v>
      </c>
      <c r="D78" s="50"/>
      <c r="E78" s="9"/>
      <c r="F78" s="9"/>
      <c r="G78" s="24"/>
      <c r="H78" s="29"/>
      <c r="I78" s="29"/>
      <c r="J78" s="12"/>
    </row>
    <row r="79" spans="3:10" x14ac:dyDescent="0.25">
      <c r="C79" s="53"/>
      <c r="D79" s="50"/>
      <c r="E79" s="9"/>
      <c r="F79" s="9"/>
      <c r="G79" s="24"/>
      <c r="H79" s="29"/>
      <c r="I79" s="29"/>
      <c r="J79" s="12"/>
    </row>
    <row r="80" spans="3:10" x14ac:dyDescent="0.25">
      <c r="C80" s="56" t="s">
        <v>13</v>
      </c>
      <c r="D80" s="50"/>
      <c r="E80" s="9"/>
      <c r="F80" s="9"/>
      <c r="G80" s="24"/>
      <c r="H80" s="29" t="s">
        <v>2</v>
      </c>
      <c r="I80" s="29" t="s">
        <v>2</v>
      </c>
      <c r="J80" s="12"/>
    </row>
    <row r="81" spans="3:10" x14ac:dyDescent="0.25">
      <c r="C81" s="53"/>
      <c r="D81" s="50"/>
      <c r="E81" s="9"/>
      <c r="F81" s="9"/>
      <c r="G81" s="24"/>
      <c r="H81" s="29"/>
      <c r="I81" s="29"/>
      <c r="J81" s="12"/>
    </row>
    <row r="82" spans="3:10" x14ac:dyDescent="0.25">
      <c r="C82" s="56" t="s">
        <v>14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3:10" x14ac:dyDescent="0.25">
      <c r="C83" s="53"/>
      <c r="D83" s="50"/>
      <c r="E83" s="9"/>
      <c r="F83" s="9"/>
      <c r="G83" s="24"/>
      <c r="H83" s="29"/>
      <c r="I83" s="29"/>
      <c r="J83" s="12"/>
    </row>
    <row r="84" spans="3:10" x14ac:dyDescent="0.25">
      <c r="C84" s="56" t="s">
        <v>15</v>
      </c>
      <c r="D84" s="50"/>
      <c r="E84" s="9"/>
      <c r="F84" s="9"/>
      <c r="G84" s="24"/>
      <c r="H84" s="29" t="s">
        <v>2</v>
      </c>
      <c r="I84" s="29" t="s">
        <v>2</v>
      </c>
      <c r="J84" s="12"/>
    </row>
    <row r="85" spans="3:10" x14ac:dyDescent="0.25">
      <c r="C85" s="53"/>
      <c r="D85" s="50"/>
      <c r="E85" s="9"/>
      <c r="F85" s="9"/>
      <c r="G85" s="24"/>
      <c r="H85" s="29"/>
      <c r="I85" s="29"/>
      <c r="J85" s="12"/>
    </row>
    <row r="86" spans="3:10" x14ac:dyDescent="0.25">
      <c r="C86" s="56" t="s">
        <v>16</v>
      </c>
      <c r="D86" s="50"/>
      <c r="E86" s="9"/>
      <c r="F86" s="9"/>
      <c r="G86" s="24"/>
      <c r="H86" s="29" t="s">
        <v>2</v>
      </c>
      <c r="I86" s="29" t="s">
        <v>2</v>
      </c>
      <c r="J86" s="12"/>
    </row>
    <row r="87" spans="3:10" x14ac:dyDescent="0.25">
      <c r="C87" s="53"/>
      <c r="D87" s="50"/>
      <c r="E87" s="9"/>
      <c r="F87" s="9"/>
      <c r="G87" s="24"/>
      <c r="H87" s="29"/>
      <c r="I87" s="29"/>
      <c r="J87" s="12"/>
    </row>
    <row r="88" spans="3:10" x14ac:dyDescent="0.25">
      <c r="C88" s="56" t="s">
        <v>17</v>
      </c>
      <c r="D88" s="50"/>
      <c r="E88" s="9"/>
      <c r="F88" s="9"/>
      <c r="G88" s="24"/>
      <c r="H88" s="29"/>
      <c r="I88" s="29"/>
      <c r="J88" s="12"/>
    </row>
    <row r="89" spans="3:10" x14ac:dyDescent="0.25">
      <c r="C89" s="53"/>
      <c r="D89" s="50"/>
      <c r="E89" s="9"/>
      <c r="F89" s="9"/>
      <c r="G89" s="24"/>
      <c r="H89" s="29"/>
      <c r="I89" s="29"/>
      <c r="J89" s="12"/>
    </row>
    <row r="90" spans="3:10" x14ac:dyDescent="0.25">
      <c r="C90" s="56" t="s">
        <v>18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3:10" x14ac:dyDescent="0.25">
      <c r="C91" s="53"/>
      <c r="D91" s="50"/>
      <c r="E91" s="9"/>
      <c r="F91" s="9"/>
      <c r="G91" s="24"/>
      <c r="H91" s="29"/>
      <c r="I91" s="29"/>
      <c r="J91" s="12"/>
    </row>
    <row r="92" spans="3:10" x14ac:dyDescent="0.25">
      <c r="C92" s="56" t="s">
        <v>19</v>
      </c>
      <c r="D92" s="50"/>
      <c r="E92" s="9"/>
      <c r="F92" s="9"/>
      <c r="G92" s="24"/>
      <c r="H92" s="29" t="s">
        <v>2</v>
      </c>
      <c r="I92" s="29" t="s">
        <v>2</v>
      </c>
      <c r="J92" s="12"/>
    </row>
    <row r="93" spans="3:10" x14ac:dyDescent="0.25">
      <c r="C93" s="53"/>
      <c r="D93" s="50"/>
      <c r="E93" s="9"/>
      <c r="F93" s="9"/>
      <c r="G93" s="24"/>
      <c r="H93" s="29"/>
      <c r="I93" s="29"/>
      <c r="J93" s="12"/>
    </row>
    <row r="94" spans="3:10" x14ac:dyDescent="0.25">
      <c r="C94" s="56" t="s">
        <v>20</v>
      </c>
      <c r="D94" s="50"/>
      <c r="E94" s="9"/>
      <c r="F94" s="9"/>
      <c r="G94" s="24"/>
      <c r="H94" s="29" t="s">
        <v>2</v>
      </c>
      <c r="I94" s="29" t="s">
        <v>2</v>
      </c>
      <c r="J94" s="12"/>
    </row>
    <row r="95" spans="3:10" x14ac:dyDescent="0.25">
      <c r="C95" s="53"/>
      <c r="D95" s="50"/>
      <c r="E95" s="9"/>
      <c r="F95" s="9"/>
      <c r="G95" s="24"/>
      <c r="H95" s="29"/>
      <c r="I95" s="29"/>
      <c r="J95" s="12"/>
    </row>
    <row r="96" spans="3:10" x14ac:dyDescent="0.25">
      <c r="C96" s="56" t="s">
        <v>21</v>
      </c>
      <c r="D96" s="50"/>
      <c r="E96" s="9"/>
      <c r="F96" s="9"/>
      <c r="G96" s="24"/>
      <c r="H96" s="29" t="s">
        <v>2</v>
      </c>
      <c r="I96" s="29" t="s">
        <v>2</v>
      </c>
      <c r="J96" s="12"/>
    </row>
    <row r="97" spans="1:10" x14ac:dyDescent="0.25">
      <c r="C97" s="53"/>
      <c r="D97" s="50"/>
      <c r="E97" s="9"/>
      <c r="F97" s="9"/>
      <c r="G97" s="24"/>
      <c r="H97" s="29"/>
      <c r="I97" s="29"/>
      <c r="J97" s="12"/>
    </row>
    <row r="98" spans="1:10" x14ac:dyDescent="0.25">
      <c r="C98" s="56" t="s">
        <v>22</v>
      </c>
      <c r="D98" s="50"/>
      <c r="E98" s="9"/>
      <c r="F98" s="9"/>
      <c r="G98" s="24"/>
      <c r="H98" s="29" t="s">
        <v>2</v>
      </c>
      <c r="I98" s="29" t="s">
        <v>2</v>
      </c>
      <c r="J98" s="12"/>
    </row>
    <row r="99" spans="1:10" x14ac:dyDescent="0.25">
      <c r="C99" s="53"/>
      <c r="D99" s="50"/>
      <c r="E99" s="9"/>
      <c r="F99" s="9"/>
      <c r="G99" s="24"/>
      <c r="H99" s="29"/>
      <c r="I99" s="29"/>
      <c r="J99" s="12"/>
    </row>
    <row r="100" spans="1:10" x14ac:dyDescent="0.25">
      <c r="A100" s="15"/>
      <c r="B100" s="33"/>
      <c r="C100" s="54" t="s">
        <v>23</v>
      </c>
      <c r="D100" s="50"/>
      <c r="E100" s="9"/>
      <c r="F100" s="9"/>
      <c r="G100" s="24"/>
      <c r="H100" s="29"/>
      <c r="I100" s="29"/>
      <c r="J100" s="12"/>
    </row>
    <row r="101" spans="1:10" x14ac:dyDescent="0.25">
      <c r="A101" s="33"/>
      <c r="B101" s="33"/>
      <c r="C101" s="57" t="s">
        <v>3687</v>
      </c>
      <c r="D101" s="50"/>
      <c r="E101" s="9"/>
      <c r="F101" s="9"/>
      <c r="G101" s="24"/>
      <c r="H101" s="29" t="s">
        <v>2</v>
      </c>
      <c r="I101" s="29" t="s">
        <v>2</v>
      </c>
      <c r="J101" s="12"/>
    </row>
    <row r="102" spans="1:10" x14ac:dyDescent="0.25">
      <c r="B102" s="11"/>
      <c r="C102" s="53" t="s">
        <v>176</v>
      </c>
      <c r="D102" s="50"/>
      <c r="E102" s="9"/>
      <c r="F102" s="9"/>
      <c r="G102" s="24"/>
      <c r="H102" s="29">
        <v>0.1</v>
      </c>
      <c r="I102" s="29">
        <v>9.9999999999999985E-3</v>
      </c>
      <c r="J102" s="12"/>
    </row>
    <row r="103" spans="1:10" x14ac:dyDescent="0.25">
      <c r="C103" s="56" t="s">
        <v>161</v>
      </c>
      <c r="D103" s="50"/>
      <c r="E103" s="9"/>
      <c r="F103" s="9"/>
      <c r="G103" s="24"/>
      <c r="H103" s="30">
        <v>0.1</v>
      </c>
      <c r="I103" s="30">
        <v>9.9999999999999985E-3</v>
      </c>
      <c r="J103" s="12"/>
    </row>
    <row r="104" spans="1:10" x14ac:dyDescent="0.25">
      <c r="C104" s="53"/>
      <c r="D104" s="50"/>
      <c r="E104" s="9"/>
      <c r="F104" s="9"/>
      <c r="G104" s="24"/>
      <c r="H104" s="29"/>
      <c r="I104" s="29"/>
      <c r="J104" s="12"/>
    </row>
    <row r="105" spans="1:10" x14ac:dyDescent="0.25">
      <c r="C105" s="58" t="s">
        <v>177</v>
      </c>
      <c r="D105" s="51"/>
      <c r="E105" s="6"/>
      <c r="F105" s="7"/>
      <c r="G105" s="25"/>
      <c r="H105" s="31">
        <v>289.14</v>
      </c>
      <c r="I105" s="31">
        <f>SUMIFS(I:I,C:C,"Total")</f>
        <v>100</v>
      </c>
      <c r="J105" s="8"/>
    </row>
    <row r="108" spans="1:10" x14ac:dyDescent="0.25">
      <c r="C108" s="1" t="s">
        <v>178</v>
      </c>
    </row>
    <row r="109" spans="1:10" x14ac:dyDescent="0.25">
      <c r="C109" s="2" t="s">
        <v>179</v>
      </c>
    </row>
    <row r="110" spans="1:10" x14ac:dyDescent="0.25">
      <c r="C110" s="2" t="s">
        <v>180</v>
      </c>
    </row>
    <row r="111" spans="1:10" x14ac:dyDescent="0.25">
      <c r="C11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2974</v>
      </c>
      <c r="J2" s="34" t="s">
        <v>3592</v>
      </c>
    </row>
    <row r="3" spans="1:10" ht="16.5" x14ac:dyDescent="0.3">
      <c r="C3" s="1" t="s">
        <v>26</v>
      </c>
      <c r="D3" s="26" t="s">
        <v>2975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2803</v>
      </c>
      <c r="C18" s="53" t="s">
        <v>1060</v>
      </c>
      <c r="D18" s="50" t="s">
        <v>2804</v>
      </c>
      <c r="E18" s="9" t="s">
        <v>1460</v>
      </c>
      <c r="F18" s="9" t="s">
        <v>48</v>
      </c>
      <c r="G18" s="24">
        <v>150</v>
      </c>
      <c r="H18" s="29">
        <v>1699.9</v>
      </c>
      <c r="I18" s="29">
        <v>9.0399999999999991</v>
      </c>
      <c r="J18" s="12" t="s">
        <v>530</v>
      </c>
    </row>
    <row r="19" spans="2:10" x14ac:dyDescent="0.25">
      <c r="B19" s="11" t="s">
        <v>2960</v>
      </c>
      <c r="C19" s="53" t="s">
        <v>579</v>
      </c>
      <c r="D19" s="50" t="s">
        <v>2961</v>
      </c>
      <c r="E19" s="9" t="s">
        <v>547</v>
      </c>
      <c r="F19" s="9" t="s">
        <v>48</v>
      </c>
      <c r="G19" s="24">
        <v>150</v>
      </c>
      <c r="H19" s="29">
        <v>1562.71</v>
      </c>
      <c r="I19" s="29">
        <v>8.31</v>
      </c>
      <c r="J19" s="12" t="s">
        <v>530</v>
      </c>
    </row>
    <row r="20" spans="2:10" x14ac:dyDescent="0.25">
      <c r="B20" s="11" t="s">
        <v>2976</v>
      </c>
      <c r="C20" s="53" t="s">
        <v>215</v>
      </c>
      <c r="D20" s="50" t="s">
        <v>2977</v>
      </c>
      <c r="E20" s="9" t="s">
        <v>547</v>
      </c>
      <c r="F20" s="9" t="s">
        <v>217</v>
      </c>
      <c r="G20" s="24">
        <v>150</v>
      </c>
      <c r="H20" s="29">
        <v>1558</v>
      </c>
      <c r="I20" s="29">
        <v>8.2799999999999994</v>
      </c>
      <c r="J20" s="12" t="s">
        <v>530</v>
      </c>
    </row>
    <row r="21" spans="2:10" x14ac:dyDescent="0.25">
      <c r="B21" s="11" t="s">
        <v>2236</v>
      </c>
      <c r="C21" s="53" t="s">
        <v>1366</v>
      </c>
      <c r="D21" s="50" t="s">
        <v>2237</v>
      </c>
      <c r="E21" s="9" t="s">
        <v>1460</v>
      </c>
      <c r="F21" s="9" t="s">
        <v>48</v>
      </c>
      <c r="G21" s="24">
        <v>150</v>
      </c>
      <c r="H21" s="29">
        <v>1553.05</v>
      </c>
      <c r="I21" s="29">
        <v>8.26</v>
      </c>
      <c r="J21" s="12" t="s">
        <v>530</v>
      </c>
    </row>
    <row r="22" spans="2:10" x14ac:dyDescent="0.25">
      <c r="B22" s="11" t="s">
        <v>1249</v>
      </c>
      <c r="C22" s="53" t="s">
        <v>754</v>
      </c>
      <c r="D22" s="50" t="s">
        <v>1250</v>
      </c>
      <c r="E22" s="9" t="s">
        <v>547</v>
      </c>
      <c r="F22" s="9" t="s">
        <v>48</v>
      </c>
      <c r="G22" s="24">
        <v>150</v>
      </c>
      <c r="H22" s="29">
        <v>1547.41</v>
      </c>
      <c r="I22" s="29">
        <v>8.23</v>
      </c>
      <c r="J22" s="12"/>
    </row>
    <row r="23" spans="2:10" x14ac:dyDescent="0.25">
      <c r="B23" s="11" t="s">
        <v>1546</v>
      </c>
      <c r="C23" s="53" t="s">
        <v>1017</v>
      </c>
      <c r="D23" s="50" t="s">
        <v>1547</v>
      </c>
      <c r="E23" s="9" t="s">
        <v>547</v>
      </c>
      <c r="F23" s="9" t="s">
        <v>85</v>
      </c>
      <c r="G23" s="24">
        <v>150</v>
      </c>
      <c r="H23" s="29">
        <v>1546.31</v>
      </c>
      <c r="I23" s="29">
        <v>8.2200000000000006</v>
      </c>
      <c r="J23" s="12" t="s">
        <v>530</v>
      </c>
    </row>
    <row r="24" spans="2:10" x14ac:dyDescent="0.25">
      <c r="B24" s="11" t="s">
        <v>2006</v>
      </c>
      <c r="C24" s="53" t="s">
        <v>571</v>
      </c>
      <c r="D24" s="50" t="s">
        <v>2007</v>
      </c>
      <c r="E24" s="9" t="s">
        <v>547</v>
      </c>
      <c r="F24" s="9" t="s">
        <v>48</v>
      </c>
      <c r="G24" s="24">
        <v>150</v>
      </c>
      <c r="H24" s="29">
        <v>1519.69</v>
      </c>
      <c r="I24" s="29">
        <v>8.08</v>
      </c>
      <c r="J24" s="12" t="s">
        <v>530</v>
      </c>
    </row>
    <row r="25" spans="2:10" x14ac:dyDescent="0.25">
      <c r="B25" s="11" t="s">
        <v>2933</v>
      </c>
      <c r="C25" s="53" t="s">
        <v>1125</v>
      </c>
      <c r="D25" s="50" t="s">
        <v>2934</v>
      </c>
      <c r="E25" s="9" t="s">
        <v>1583</v>
      </c>
      <c r="F25" s="9" t="s">
        <v>48</v>
      </c>
      <c r="G25" s="24">
        <v>150</v>
      </c>
      <c r="H25" s="29">
        <v>1509.14</v>
      </c>
      <c r="I25" s="29">
        <v>8.02</v>
      </c>
      <c r="J25" s="12" t="s">
        <v>530</v>
      </c>
    </row>
    <row r="26" spans="2:10" x14ac:dyDescent="0.25">
      <c r="B26" s="11" t="s">
        <v>2966</v>
      </c>
      <c r="C26" s="53" t="s">
        <v>102</v>
      </c>
      <c r="D26" s="50" t="s">
        <v>2967</v>
      </c>
      <c r="E26" s="9" t="s">
        <v>547</v>
      </c>
      <c r="F26" s="9" t="s">
        <v>96</v>
      </c>
      <c r="G26" s="24">
        <v>140</v>
      </c>
      <c r="H26" s="29">
        <v>1424.78</v>
      </c>
      <c r="I26" s="29">
        <v>7.57</v>
      </c>
      <c r="J26" s="12" t="s">
        <v>530</v>
      </c>
    </row>
    <row r="27" spans="2:10" x14ac:dyDescent="0.25">
      <c r="B27" s="11" t="s">
        <v>2978</v>
      </c>
      <c r="C27" s="53" t="s">
        <v>1032</v>
      </c>
      <c r="D27" s="50" t="s">
        <v>2979</v>
      </c>
      <c r="E27" s="9" t="s">
        <v>1583</v>
      </c>
      <c r="F27" s="9" t="s">
        <v>48</v>
      </c>
      <c r="G27" s="24">
        <v>80</v>
      </c>
      <c r="H27" s="29">
        <v>807.74</v>
      </c>
      <c r="I27" s="29">
        <v>4.29</v>
      </c>
      <c r="J27" s="12" t="s">
        <v>530</v>
      </c>
    </row>
    <row r="28" spans="2:10" x14ac:dyDescent="0.25">
      <c r="B28" s="11" t="s">
        <v>2903</v>
      </c>
      <c r="C28" s="53" t="s">
        <v>1494</v>
      </c>
      <c r="D28" s="50" t="s">
        <v>2904</v>
      </c>
      <c r="E28" s="9" t="s">
        <v>1583</v>
      </c>
      <c r="F28" s="9" t="s">
        <v>48</v>
      </c>
      <c r="G28" s="24">
        <v>40</v>
      </c>
      <c r="H28" s="29">
        <v>450.44</v>
      </c>
      <c r="I28" s="29">
        <v>2.39</v>
      </c>
      <c r="J28" s="12" t="s">
        <v>530</v>
      </c>
    </row>
    <row r="29" spans="2:10" x14ac:dyDescent="0.25">
      <c r="B29" s="11" t="s">
        <v>2964</v>
      </c>
      <c r="C29" s="53" t="s">
        <v>73</v>
      </c>
      <c r="D29" s="50" t="s">
        <v>2965</v>
      </c>
      <c r="E29" s="9" t="s">
        <v>547</v>
      </c>
      <c r="F29" s="9" t="s">
        <v>48</v>
      </c>
      <c r="G29" s="24">
        <v>40</v>
      </c>
      <c r="H29" s="29">
        <v>415.98</v>
      </c>
      <c r="I29" s="29">
        <v>2.21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15595.15</v>
      </c>
      <c r="I30" s="30">
        <v>82.9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5" t="s">
        <v>7</v>
      </c>
      <c r="D32" s="50"/>
      <c r="E32" s="9"/>
      <c r="F32" s="9"/>
      <c r="G32" s="24"/>
      <c r="H32" s="29"/>
      <c r="I32" s="29"/>
      <c r="J32" s="12"/>
    </row>
    <row r="33" spans="1:10" x14ac:dyDescent="0.25">
      <c r="B33" s="11" t="s">
        <v>2980</v>
      </c>
      <c r="C33" s="53" t="s">
        <v>1640</v>
      </c>
      <c r="D33" s="50" t="s">
        <v>2981</v>
      </c>
      <c r="E33" s="9" t="s">
        <v>547</v>
      </c>
      <c r="F33" s="9" t="s">
        <v>48</v>
      </c>
      <c r="G33" s="24">
        <v>150</v>
      </c>
      <c r="H33" s="29">
        <v>1501.19</v>
      </c>
      <c r="I33" s="29">
        <v>7.98</v>
      </c>
      <c r="J33" s="12" t="s">
        <v>530</v>
      </c>
    </row>
    <row r="34" spans="1:10" x14ac:dyDescent="0.25">
      <c r="C34" s="56" t="s">
        <v>161</v>
      </c>
      <c r="D34" s="50"/>
      <c r="E34" s="9"/>
      <c r="F34" s="9"/>
      <c r="G34" s="24"/>
      <c r="H34" s="30">
        <v>1501.19</v>
      </c>
      <c r="I34" s="30">
        <v>7.98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2546</v>
      </c>
      <c r="C46" s="53" t="s">
        <v>2270</v>
      </c>
      <c r="D46" s="50" t="s">
        <v>2547</v>
      </c>
      <c r="E46" s="9" t="s">
        <v>1010</v>
      </c>
      <c r="F46" s="9" t="s">
        <v>40</v>
      </c>
      <c r="G46" s="24">
        <v>800</v>
      </c>
      <c r="H46" s="29">
        <v>799.66</v>
      </c>
      <c r="I46" s="29">
        <v>4.25</v>
      </c>
      <c r="J46" s="12" t="s">
        <v>530</v>
      </c>
    </row>
    <row r="47" spans="1:10" x14ac:dyDescent="0.25">
      <c r="B47" s="11" t="s">
        <v>2575</v>
      </c>
      <c r="C47" s="53" t="s">
        <v>898</v>
      </c>
      <c r="D47" s="50" t="s">
        <v>2576</v>
      </c>
      <c r="E47" s="9" t="s">
        <v>1007</v>
      </c>
      <c r="F47" s="9" t="s">
        <v>40</v>
      </c>
      <c r="G47" s="24">
        <v>100</v>
      </c>
      <c r="H47" s="29">
        <v>98.6</v>
      </c>
      <c r="I47" s="29">
        <v>0.52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898.26</v>
      </c>
      <c r="I48" s="30">
        <v>4.7699999999999996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191.57</v>
      </c>
      <c r="I64" s="29">
        <v>1.02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191.57</v>
      </c>
      <c r="I65" s="30">
        <v>1.02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623.41999999999996</v>
      </c>
      <c r="I69" s="29">
        <v>3.33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623.41999999999996</v>
      </c>
      <c r="I70" s="30">
        <v>3.33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18809.59</v>
      </c>
      <c r="I72" s="31">
        <f>SUMIFS(I:I,C:C,"Total")</f>
        <v>100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5"/>
  <dimension ref="A1:J8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2447</v>
      </c>
      <c r="J2" s="34" t="s">
        <v>3592</v>
      </c>
    </row>
    <row r="3" spans="1:10" ht="16.5" x14ac:dyDescent="0.3">
      <c r="C3" s="1" t="s">
        <v>26</v>
      </c>
      <c r="D3" s="26" t="s">
        <v>2982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1469</v>
      </c>
      <c r="C18" s="53" t="s">
        <v>1470</v>
      </c>
      <c r="D18" s="50" t="s">
        <v>1471</v>
      </c>
      <c r="E18" s="9" t="s">
        <v>540</v>
      </c>
      <c r="F18" s="9" t="s">
        <v>394</v>
      </c>
      <c r="G18" s="24">
        <v>300</v>
      </c>
      <c r="H18" s="29">
        <v>3366.41</v>
      </c>
      <c r="I18" s="29">
        <v>9.57</v>
      </c>
      <c r="J18" s="12" t="s">
        <v>530</v>
      </c>
    </row>
    <row r="19" spans="2:10" x14ac:dyDescent="0.25">
      <c r="B19" s="11" t="s">
        <v>2983</v>
      </c>
      <c r="C19" s="53" t="s">
        <v>2530</v>
      </c>
      <c r="D19" s="50" t="s">
        <v>2984</v>
      </c>
      <c r="E19" s="9" t="s">
        <v>1622</v>
      </c>
      <c r="F19" s="9" t="s">
        <v>48</v>
      </c>
      <c r="G19" s="24">
        <v>300</v>
      </c>
      <c r="H19" s="29">
        <v>3057.55</v>
      </c>
      <c r="I19" s="29">
        <v>8.69</v>
      </c>
      <c r="J19" s="12" t="s">
        <v>530</v>
      </c>
    </row>
    <row r="20" spans="2:10" x14ac:dyDescent="0.25">
      <c r="B20" s="11" t="s">
        <v>2795</v>
      </c>
      <c r="C20" s="53" t="s">
        <v>338</v>
      </c>
      <c r="D20" s="50" t="s">
        <v>2796</v>
      </c>
      <c r="E20" s="9" t="s">
        <v>540</v>
      </c>
      <c r="F20" s="9" t="s">
        <v>136</v>
      </c>
      <c r="G20" s="24">
        <v>250</v>
      </c>
      <c r="H20" s="29">
        <v>2485.7800000000002</v>
      </c>
      <c r="I20" s="29">
        <v>7.06</v>
      </c>
      <c r="J20" s="12" t="s">
        <v>530</v>
      </c>
    </row>
    <row r="21" spans="2:10" x14ac:dyDescent="0.25">
      <c r="B21" s="11" t="s">
        <v>1249</v>
      </c>
      <c r="C21" s="53" t="s">
        <v>754</v>
      </c>
      <c r="D21" s="50" t="s">
        <v>1250</v>
      </c>
      <c r="E21" s="9" t="s">
        <v>547</v>
      </c>
      <c r="F21" s="9" t="s">
        <v>48</v>
      </c>
      <c r="G21" s="24">
        <v>240</v>
      </c>
      <c r="H21" s="29">
        <v>2475.86</v>
      </c>
      <c r="I21" s="29">
        <v>7.04</v>
      </c>
      <c r="J21" s="12"/>
    </row>
    <row r="22" spans="2:10" x14ac:dyDescent="0.25">
      <c r="B22" s="11" t="s">
        <v>1546</v>
      </c>
      <c r="C22" s="53" t="s">
        <v>1017</v>
      </c>
      <c r="D22" s="50" t="s">
        <v>1547</v>
      </c>
      <c r="E22" s="9" t="s">
        <v>547</v>
      </c>
      <c r="F22" s="9" t="s">
        <v>85</v>
      </c>
      <c r="G22" s="24">
        <v>240</v>
      </c>
      <c r="H22" s="29">
        <v>2474.09</v>
      </c>
      <c r="I22" s="29">
        <v>7.03</v>
      </c>
      <c r="J22" s="12" t="s">
        <v>530</v>
      </c>
    </row>
    <row r="23" spans="2:10" x14ac:dyDescent="0.25">
      <c r="B23" s="11" t="s">
        <v>663</v>
      </c>
      <c r="C23" s="53" t="s">
        <v>208</v>
      </c>
      <c r="D23" s="50" t="s">
        <v>664</v>
      </c>
      <c r="E23" s="9" t="s">
        <v>540</v>
      </c>
      <c r="F23" s="9" t="s">
        <v>48</v>
      </c>
      <c r="G23" s="24">
        <v>250000</v>
      </c>
      <c r="H23" s="29">
        <v>2464.4</v>
      </c>
      <c r="I23" s="29">
        <v>7</v>
      </c>
      <c r="J23" s="12" t="s">
        <v>530</v>
      </c>
    </row>
    <row r="24" spans="2:10" x14ac:dyDescent="0.25">
      <c r="B24" s="11" t="s">
        <v>654</v>
      </c>
      <c r="C24" s="53" t="s">
        <v>571</v>
      </c>
      <c r="D24" s="50" t="s">
        <v>655</v>
      </c>
      <c r="E24" s="9" t="s">
        <v>547</v>
      </c>
      <c r="F24" s="9" t="s">
        <v>48</v>
      </c>
      <c r="G24" s="24">
        <v>240</v>
      </c>
      <c r="H24" s="29">
        <v>2432.11</v>
      </c>
      <c r="I24" s="29">
        <v>6.91</v>
      </c>
      <c r="J24" s="12" t="s">
        <v>530</v>
      </c>
    </row>
    <row r="25" spans="2:10" x14ac:dyDescent="0.25">
      <c r="B25" s="11" t="s">
        <v>2236</v>
      </c>
      <c r="C25" s="53" t="s">
        <v>1366</v>
      </c>
      <c r="D25" s="50" t="s">
        <v>2237</v>
      </c>
      <c r="E25" s="9" t="s">
        <v>1460</v>
      </c>
      <c r="F25" s="9" t="s">
        <v>48</v>
      </c>
      <c r="G25" s="24">
        <v>230</v>
      </c>
      <c r="H25" s="29">
        <v>2381.35</v>
      </c>
      <c r="I25" s="29">
        <v>6.77</v>
      </c>
      <c r="J25" s="12" t="s">
        <v>530</v>
      </c>
    </row>
    <row r="26" spans="2:10" x14ac:dyDescent="0.25">
      <c r="B26" s="11" t="s">
        <v>1504</v>
      </c>
      <c r="C26" s="53" t="s">
        <v>1431</v>
      </c>
      <c r="D26" s="50" t="s">
        <v>1505</v>
      </c>
      <c r="E26" s="9" t="s">
        <v>540</v>
      </c>
      <c r="F26" s="9" t="s">
        <v>96</v>
      </c>
      <c r="G26" s="24">
        <v>200</v>
      </c>
      <c r="H26" s="29">
        <v>2011.13</v>
      </c>
      <c r="I26" s="29">
        <v>5.72</v>
      </c>
      <c r="J26" s="12" t="s">
        <v>530</v>
      </c>
    </row>
    <row r="27" spans="2:10" x14ac:dyDescent="0.25">
      <c r="B27" s="11" t="s">
        <v>1461</v>
      </c>
      <c r="C27" s="53" t="s">
        <v>740</v>
      </c>
      <c r="D27" s="50" t="s">
        <v>1462</v>
      </c>
      <c r="E27" s="9" t="s">
        <v>562</v>
      </c>
      <c r="F27" s="9" t="s">
        <v>48</v>
      </c>
      <c r="G27" s="24">
        <v>200000</v>
      </c>
      <c r="H27" s="29">
        <v>1920.57</v>
      </c>
      <c r="I27" s="29">
        <v>5.46</v>
      </c>
      <c r="J27" s="12" t="s">
        <v>530</v>
      </c>
    </row>
    <row r="28" spans="2:10" x14ac:dyDescent="0.25">
      <c r="B28" s="11" t="s">
        <v>2903</v>
      </c>
      <c r="C28" s="53" t="s">
        <v>1494</v>
      </c>
      <c r="D28" s="50" t="s">
        <v>2904</v>
      </c>
      <c r="E28" s="9" t="s">
        <v>1583</v>
      </c>
      <c r="F28" s="9" t="s">
        <v>48</v>
      </c>
      <c r="G28" s="24">
        <v>140</v>
      </c>
      <c r="H28" s="29">
        <v>1576.53</v>
      </c>
      <c r="I28" s="29">
        <v>4.4800000000000004</v>
      </c>
      <c r="J28" s="12" t="s">
        <v>530</v>
      </c>
    </row>
    <row r="29" spans="2:10" x14ac:dyDescent="0.25">
      <c r="B29" s="11" t="s">
        <v>2985</v>
      </c>
      <c r="C29" s="53" t="s">
        <v>1260</v>
      </c>
      <c r="D29" s="50" t="s">
        <v>2986</v>
      </c>
      <c r="E29" s="9" t="s">
        <v>980</v>
      </c>
      <c r="F29" s="9" t="s">
        <v>217</v>
      </c>
      <c r="G29" s="24">
        <v>150</v>
      </c>
      <c r="H29" s="29">
        <v>1511.17</v>
      </c>
      <c r="I29" s="29">
        <v>4.29</v>
      </c>
      <c r="J29" s="12" t="s">
        <v>530</v>
      </c>
    </row>
    <row r="30" spans="2:10" x14ac:dyDescent="0.25">
      <c r="B30" s="11" t="s">
        <v>2950</v>
      </c>
      <c r="C30" s="53" t="s">
        <v>235</v>
      </c>
      <c r="D30" s="50" t="s">
        <v>2951</v>
      </c>
      <c r="E30" s="9" t="s">
        <v>562</v>
      </c>
      <c r="F30" s="9" t="s">
        <v>92</v>
      </c>
      <c r="G30" s="24">
        <v>110</v>
      </c>
      <c r="H30" s="29">
        <v>1105.53</v>
      </c>
      <c r="I30" s="29">
        <v>3.14</v>
      </c>
      <c r="J30" s="12" t="s">
        <v>530</v>
      </c>
    </row>
    <row r="31" spans="2:10" x14ac:dyDescent="0.25">
      <c r="B31" s="11" t="s">
        <v>2948</v>
      </c>
      <c r="C31" s="53" t="s">
        <v>589</v>
      </c>
      <c r="D31" s="50" t="s">
        <v>2949</v>
      </c>
      <c r="E31" s="9" t="s">
        <v>533</v>
      </c>
      <c r="F31" s="9" t="s">
        <v>48</v>
      </c>
      <c r="G31" s="24">
        <v>100</v>
      </c>
      <c r="H31" s="29">
        <v>1034.45</v>
      </c>
      <c r="I31" s="29">
        <v>2.94</v>
      </c>
      <c r="J31" s="12" t="s">
        <v>530</v>
      </c>
    </row>
    <row r="32" spans="2:10" x14ac:dyDescent="0.25">
      <c r="B32" s="11" t="s">
        <v>2976</v>
      </c>
      <c r="C32" s="53" t="s">
        <v>215</v>
      </c>
      <c r="D32" s="50" t="s">
        <v>2977</v>
      </c>
      <c r="E32" s="9" t="s">
        <v>547</v>
      </c>
      <c r="F32" s="9" t="s">
        <v>217</v>
      </c>
      <c r="G32" s="24">
        <v>40</v>
      </c>
      <c r="H32" s="29">
        <v>415.47</v>
      </c>
      <c r="I32" s="29">
        <v>1.18</v>
      </c>
      <c r="J32" s="12" t="s">
        <v>530</v>
      </c>
    </row>
    <row r="33" spans="1:10" x14ac:dyDescent="0.25">
      <c r="B33" s="11" t="s">
        <v>2954</v>
      </c>
      <c r="C33" s="53" t="s">
        <v>1032</v>
      </c>
      <c r="D33" s="50" t="s">
        <v>2955</v>
      </c>
      <c r="E33" s="9" t="s">
        <v>1583</v>
      </c>
      <c r="F33" s="9" t="s">
        <v>48</v>
      </c>
      <c r="G33" s="24">
        <v>30</v>
      </c>
      <c r="H33" s="29">
        <v>302.24</v>
      </c>
      <c r="I33" s="29">
        <v>0.86</v>
      </c>
      <c r="J33" s="12" t="s">
        <v>530</v>
      </c>
    </row>
    <row r="34" spans="1:10" x14ac:dyDescent="0.25">
      <c r="C34" s="56" t="s">
        <v>161</v>
      </c>
      <c r="D34" s="50"/>
      <c r="E34" s="9"/>
      <c r="F34" s="9"/>
      <c r="G34" s="24"/>
      <c r="H34" s="30">
        <v>31014.639999999999</v>
      </c>
      <c r="I34" s="30">
        <v>88.14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7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5" t="s">
        <v>8</v>
      </c>
      <c r="D38" s="50"/>
      <c r="E38" s="9"/>
      <c r="F38" s="9"/>
      <c r="G38" s="24"/>
      <c r="H38" s="29"/>
      <c r="I38" s="29"/>
      <c r="J38" s="12"/>
    </row>
    <row r="39" spans="1:10" x14ac:dyDescent="0.25">
      <c r="B39" s="11" t="s">
        <v>2095</v>
      </c>
      <c r="C39" s="53" t="s">
        <v>1120</v>
      </c>
      <c r="D39" s="50" t="s">
        <v>2096</v>
      </c>
      <c r="E39" s="9" t="s">
        <v>599</v>
      </c>
      <c r="F39" s="9" t="s">
        <v>394</v>
      </c>
      <c r="G39" s="24">
        <v>100</v>
      </c>
      <c r="H39" s="29">
        <v>1173.4100000000001</v>
      </c>
      <c r="I39" s="29">
        <v>3.33</v>
      </c>
      <c r="J39" s="12" t="s">
        <v>530</v>
      </c>
    </row>
    <row r="40" spans="1:10" x14ac:dyDescent="0.25">
      <c r="C40" s="56" t="s">
        <v>161</v>
      </c>
      <c r="D40" s="50"/>
      <c r="E40" s="9"/>
      <c r="F40" s="9"/>
      <c r="G40" s="24"/>
      <c r="H40" s="30">
        <v>1173.4100000000001</v>
      </c>
      <c r="I40" s="30">
        <v>3.33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C42" s="56" t="s">
        <v>9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C43" s="53"/>
      <c r="D43" s="50"/>
      <c r="E43" s="9"/>
      <c r="F43" s="9"/>
      <c r="G43" s="24"/>
      <c r="H43" s="29"/>
      <c r="I43" s="29"/>
      <c r="J43" s="12"/>
    </row>
    <row r="44" spans="1:10" x14ac:dyDescent="0.25">
      <c r="C44" s="56" t="s">
        <v>10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C45" s="53"/>
      <c r="D45" s="50"/>
      <c r="E45" s="9"/>
      <c r="F45" s="9"/>
      <c r="G45" s="24"/>
      <c r="H45" s="29"/>
      <c r="I45" s="29"/>
      <c r="J45" s="12"/>
    </row>
    <row r="46" spans="1:10" x14ac:dyDescent="0.25">
      <c r="A46" s="15"/>
      <c r="B46" s="33"/>
      <c r="C46" s="54" t="s">
        <v>11</v>
      </c>
      <c r="D46" s="50"/>
      <c r="E46" s="9"/>
      <c r="F46" s="9"/>
      <c r="G46" s="24"/>
      <c r="H46" s="29"/>
      <c r="I46" s="29"/>
      <c r="J46" s="12"/>
    </row>
    <row r="47" spans="1:10" x14ac:dyDescent="0.25">
      <c r="A47" s="33"/>
      <c r="B47" s="33"/>
      <c r="C47" s="54" t="s">
        <v>13</v>
      </c>
      <c r="D47" s="50"/>
      <c r="E47" s="9"/>
      <c r="F47" s="9"/>
      <c r="G47" s="24"/>
      <c r="H47" s="29" t="s">
        <v>2</v>
      </c>
      <c r="I47" s="29" t="s">
        <v>2</v>
      </c>
      <c r="J47" s="12"/>
    </row>
    <row r="48" spans="1:10" x14ac:dyDescent="0.25">
      <c r="A48" s="33"/>
      <c r="B48" s="33"/>
      <c r="C48" s="54"/>
      <c r="D48" s="50"/>
      <c r="E48" s="9"/>
      <c r="F48" s="9"/>
      <c r="G48" s="24"/>
      <c r="H48" s="29"/>
      <c r="I48" s="29"/>
      <c r="J48" s="12"/>
    </row>
    <row r="49" spans="1:10" x14ac:dyDescent="0.25">
      <c r="C49" s="55" t="s">
        <v>14</v>
      </c>
      <c r="D49" s="50"/>
      <c r="E49" s="9"/>
      <c r="F49" s="9"/>
      <c r="G49" s="24"/>
      <c r="H49" s="29"/>
      <c r="I49" s="29"/>
      <c r="J49" s="12"/>
    </row>
    <row r="50" spans="1:10" x14ac:dyDescent="0.25">
      <c r="B50" s="11" t="s">
        <v>1403</v>
      </c>
      <c r="C50" s="53" t="s">
        <v>63</v>
      </c>
      <c r="D50" s="50" t="s">
        <v>1404</v>
      </c>
      <c r="E50" s="9" t="s">
        <v>1007</v>
      </c>
      <c r="F50" s="9" t="s">
        <v>40</v>
      </c>
      <c r="G50" s="24">
        <v>300</v>
      </c>
      <c r="H50" s="29">
        <v>296.13</v>
      </c>
      <c r="I50" s="29">
        <v>0.84</v>
      </c>
      <c r="J50" s="12"/>
    </row>
    <row r="51" spans="1:10" x14ac:dyDescent="0.25">
      <c r="B51" s="11" t="s">
        <v>2575</v>
      </c>
      <c r="C51" s="53" t="s">
        <v>898</v>
      </c>
      <c r="D51" s="50" t="s">
        <v>2576</v>
      </c>
      <c r="E51" s="9" t="s">
        <v>1007</v>
      </c>
      <c r="F51" s="9" t="s">
        <v>40</v>
      </c>
      <c r="G51" s="24">
        <v>200</v>
      </c>
      <c r="H51" s="29">
        <v>197.2</v>
      </c>
      <c r="I51" s="29">
        <v>0.56000000000000005</v>
      </c>
      <c r="J51" s="12" t="s">
        <v>530</v>
      </c>
    </row>
    <row r="52" spans="1:10" x14ac:dyDescent="0.25">
      <c r="B52" s="11" t="s">
        <v>1368</v>
      </c>
      <c r="C52" s="53" t="s">
        <v>609</v>
      </c>
      <c r="D52" s="50" t="s">
        <v>1369</v>
      </c>
      <c r="E52" s="9" t="s">
        <v>1010</v>
      </c>
      <c r="F52" s="9" t="s">
        <v>40</v>
      </c>
      <c r="G52" s="24">
        <v>150</v>
      </c>
      <c r="H52" s="29">
        <v>146.05000000000001</v>
      </c>
      <c r="I52" s="29">
        <v>0.42</v>
      </c>
      <c r="J52" s="12" t="s">
        <v>530</v>
      </c>
    </row>
    <row r="53" spans="1:10" x14ac:dyDescent="0.25">
      <c r="B53" s="11" t="s">
        <v>1407</v>
      </c>
      <c r="C53" s="53" t="s">
        <v>53</v>
      </c>
      <c r="D53" s="50" t="s">
        <v>1408</v>
      </c>
      <c r="E53" s="9" t="s">
        <v>1007</v>
      </c>
      <c r="F53" s="9" t="s">
        <v>40</v>
      </c>
      <c r="G53" s="24">
        <v>90</v>
      </c>
      <c r="H53" s="29">
        <v>87.65</v>
      </c>
      <c r="I53" s="29">
        <v>0.25</v>
      </c>
      <c r="J53" s="12" t="s">
        <v>530</v>
      </c>
    </row>
    <row r="54" spans="1:10" x14ac:dyDescent="0.25">
      <c r="C54" s="56" t="s">
        <v>161</v>
      </c>
      <c r="D54" s="50"/>
      <c r="E54" s="9"/>
      <c r="F54" s="9"/>
      <c r="G54" s="24"/>
      <c r="H54" s="30">
        <v>727.03</v>
      </c>
      <c r="I54" s="30">
        <v>2.0699999999999998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15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16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A60" s="15"/>
      <c r="B60" s="33"/>
      <c r="C60" s="54" t="s">
        <v>17</v>
      </c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18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19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20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A67" s="33"/>
      <c r="B67" s="33"/>
      <c r="C67" s="54" t="s">
        <v>21</v>
      </c>
      <c r="D67" s="50"/>
      <c r="E67" s="9"/>
      <c r="F67" s="9"/>
      <c r="G67" s="24"/>
      <c r="H67" s="29" t="s">
        <v>2</v>
      </c>
      <c r="I67" s="29" t="s">
        <v>2</v>
      </c>
      <c r="J67" s="12"/>
    </row>
    <row r="68" spans="1:10" x14ac:dyDescent="0.25">
      <c r="A68" s="33"/>
      <c r="B68" s="33"/>
      <c r="C68" s="54"/>
      <c r="D68" s="50"/>
      <c r="E68" s="9"/>
      <c r="F68" s="9"/>
      <c r="G68" s="24"/>
      <c r="H68" s="29"/>
      <c r="I68" s="29"/>
      <c r="J68" s="12"/>
    </row>
    <row r="69" spans="1:10" x14ac:dyDescent="0.25">
      <c r="C69" s="55" t="s">
        <v>22</v>
      </c>
      <c r="D69" s="50"/>
      <c r="E69" s="9"/>
      <c r="F69" s="9"/>
      <c r="G69" s="24"/>
      <c r="H69" s="29"/>
      <c r="I69" s="29"/>
      <c r="J69" s="12"/>
    </row>
    <row r="70" spans="1:10" x14ac:dyDescent="0.25">
      <c r="B70" s="11" t="s">
        <v>174</v>
      </c>
      <c r="C70" s="53" t="s">
        <v>175</v>
      </c>
      <c r="D70" s="50"/>
      <c r="E70" s="9"/>
      <c r="F70" s="9"/>
      <c r="G70" s="24"/>
      <c r="H70" s="29">
        <v>1126.8699999999999</v>
      </c>
      <c r="I70" s="29">
        <v>3.2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1126.8699999999999</v>
      </c>
      <c r="I71" s="30">
        <v>3.2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A73" s="15"/>
      <c r="B73" s="33"/>
      <c r="C73" s="54" t="s">
        <v>23</v>
      </c>
      <c r="D73" s="50"/>
      <c r="E73" s="9"/>
      <c r="F73" s="9"/>
      <c r="G73" s="24"/>
      <c r="H73" s="29"/>
      <c r="I73" s="29"/>
      <c r="J73" s="12"/>
    </row>
    <row r="74" spans="1:10" x14ac:dyDescent="0.25">
      <c r="A74" s="33"/>
      <c r="B74" s="33"/>
      <c r="C74" s="57" t="s">
        <v>3687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B75" s="11"/>
      <c r="C75" s="53" t="s">
        <v>176</v>
      </c>
      <c r="D75" s="50"/>
      <c r="E75" s="9"/>
      <c r="F75" s="9"/>
      <c r="G75" s="24"/>
      <c r="H75" s="29">
        <v>1144.1600000000001</v>
      </c>
      <c r="I75" s="29">
        <v>3.26</v>
      </c>
      <c r="J75" s="12"/>
    </row>
    <row r="76" spans="1:10" x14ac:dyDescent="0.25">
      <c r="C76" s="56" t="s">
        <v>161</v>
      </c>
      <c r="D76" s="50"/>
      <c r="E76" s="9"/>
      <c r="F76" s="9"/>
      <c r="G76" s="24"/>
      <c r="H76" s="30">
        <v>1144.1600000000001</v>
      </c>
      <c r="I76" s="30">
        <v>3.26</v>
      </c>
      <c r="J76" s="12"/>
    </row>
    <row r="77" spans="1:10" x14ac:dyDescent="0.25">
      <c r="C77" s="53"/>
      <c r="D77" s="50"/>
      <c r="E77" s="9"/>
      <c r="F77" s="9"/>
      <c r="G77" s="24"/>
      <c r="H77" s="29"/>
      <c r="I77" s="29"/>
      <c r="J77" s="12"/>
    </row>
    <row r="78" spans="1:10" x14ac:dyDescent="0.25">
      <c r="C78" s="58" t="s">
        <v>177</v>
      </c>
      <c r="D78" s="51"/>
      <c r="E78" s="6"/>
      <c r="F78" s="7"/>
      <c r="G78" s="25"/>
      <c r="H78" s="31">
        <v>35186.11</v>
      </c>
      <c r="I78" s="31">
        <f>SUMIFS(I:I,C:C,"Total")</f>
        <v>100</v>
      </c>
      <c r="J78" s="8"/>
    </row>
    <row r="81" spans="3:3" x14ac:dyDescent="0.25">
      <c r="C81" s="1" t="s">
        <v>178</v>
      </c>
    </row>
    <row r="82" spans="3:3" x14ac:dyDescent="0.25">
      <c r="C82" s="2" t="s">
        <v>179</v>
      </c>
    </row>
    <row r="83" spans="3:3" x14ac:dyDescent="0.25">
      <c r="C83" s="2" t="s">
        <v>180</v>
      </c>
    </row>
    <row r="84" spans="3:3" x14ac:dyDescent="0.25">
      <c r="C8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J10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627</v>
      </c>
      <c r="J2" s="34" t="s">
        <v>3592</v>
      </c>
    </row>
    <row r="3" spans="1:10" ht="16.5" x14ac:dyDescent="0.3">
      <c r="C3" s="1" t="s">
        <v>26</v>
      </c>
      <c r="D3" s="26" t="s">
        <v>2987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37</v>
      </c>
      <c r="C10" s="53" t="s">
        <v>38</v>
      </c>
      <c r="D10" s="50" t="s">
        <v>39</v>
      </c>
      <c r="E10" s="9"/>
      <c r="F10" s="9" t="s">
        <v>40</v>
      </c>
      <c r="G10" s="24">
        <v>48000</v>
      </c>
      <c r="H10" s="29">
        <v>611.98</v>
      </c>
      <c r="I10" s="29">
        <v>1.43</v>
      </c>
      <c r="J10" s="12"/>
    </row>
    <row r="11" spans="1:10" x14ac:dyDescent="0.25">
      <c r="B11" s="11" t="s">
        <v>49</v>
      </c>
      <c r="C11" s="53" t="s">
        <v>50</v>
      </c>
      <c r="D11" s="50" t="s">
        <v>51</v>
      </c>
      <c r="E11" s="9"/>
      <c r="F11" s="9" t="s">
        <v>40</v>
      </c>
      <c r="G11" s="24">
        <v>90000</v>
      </c>
      <c r="H11" s="29">
        <v>461.34</v>
      </c>
      <c r="I11" s="29">
        <v>1.08</v>
      </c>
      <c r="J11" s="12"/>
    </row>
    <row r="12" spans="1:10" x14ac:dyDescent="0.25">
      <c r="B12" s="11" t="s">
        <v>52</v>
      </c>
      <c r="C12" s="53" t="s">
        <v>53</v>
      </c>
      <c r="D12" s="50" t="s">
        <v>54</v>
      </c>
      <c r="E12" s="9"/>
      <c r="F12" s="9" t="s">
        <v>40</v>
      </c>
      <c r="G12" s="24">
        <v>25000</v>
      </c>
      <c r="H12" s="29">
        <v>403.8</v>
      </c>
      <c r="I12" s="29">
        <v>0.94</v>
      </c>
      <c r="J12" s="12"/>
    </row>
    <row r="13" spans="1:10" x14ac:dyDescent="0.25">
      <c r="B13" s="11" t="s">
        <v>124</v>
      </c>
      <c r="C13" s="53" t="s">
        <v>125</v>
      </c>
      <c r="D13" s="50" t="s">
        <v>126</v>
      </c>
      <c r="E13" s="9"/>
      <c r="F13" s="9" t="s">
        <v>48</v>
      </c>
      <c r="G13" s="24">
        <v>70000</v>
      </c>
      <c r="H13" s="29">
        <v>351.72</v>
      </c>
      <c r="I13" s="29">
        <v>0.82</v>
      </c>
      <c r="J13" s="12"/>
    </row>
    <row r="14" spans="1:10" x14ac:dyDescent="0.25">
      <c r="B14" s="11" t="s">
        <v>62</v>
      </c>
      <c r="C14" s="53" t="s">
        <v>63</v>
      </c>
      <c r="D14" s="50" t="s">
        <v>64</v>
      </c>
      <c r="E14" s="9"/>
      <c r="F14" s="9" t="s">
        <v>40</v>
      </c>
      <c r="G14" s="24">
        <v>46000</v>
      </c>
      <c r="H14" s="29">
        <v>339.96</v>
      </c>
      <c r="I14" s="29">
        <v>0.79</v>
      </c>
      <c r="J14" s="12"/>
    </row>
    <row r="15" spans="1:10" x14ac:dyDescent="0.25">
      <c r="B15" s="11" t="s">
        <v>157</v>
      </c>
      <c r="C15" s="53" t="s">
        <v>158</v>
      </c>
      <c r="D15" s="50" t="s">
        <v>159</v>
      </c>
      <c r="E15" s="9"/>
      <c r="F15" s="9" t="s">
        <v>160</v>
      </c>
      <c r="G15" s="24">
        <v>125000</v>
      </c>
      <c r="H15" s="29">
        <v>339.38</v>
      </c>
      <c r="I15" s="29">
        <v>0.79</v>
      </c>
      <c r="J15" s="12"/>
    </row>
    <row r="16" spans="1:10" x14ac:dyDescent="0.25">
      <c r="B16" s="11" t="s">
        <v>65</v>
      </c>
      <c r="C16" s="53" t="s">
        <v>66</v>
      </c>
      <c r="D16" s="50" t="s">
        <v>67</v>
      </c>
      <c r="E16" s="9"/>
      <c r="F16" s="9" t="s">
        <v>68</v>
      </c>
      <c r="G16" s="24">
        <v>25000</v>
      </c>
      <c r="H16" s="29">
        <v>332.64</v>
      </c>
      <c r="I16" s="29">
        <v>0.78</v>
      </c>
      <c r="J16" s="12"/>
    </row>
    <row r="17" spans="2:10" x14ac:dyDescent="0.25">
      <c r="B17" s="11" t="s">
        <v>433</v>
      </c>
      <c r="C17" s="53" t="s">
        <v>434</v>
      </c>
      <c r="D17" s="50" t="s">
        <v>435</v>
      </c>
      <c r="E17" s="9"/>
      <c r="F17" s="9" t="s">
        <v>255</v>
      </c>
      <c r="G17" s="24">
        <v>7500</v>
      </c>
      <c r="H17" s="29">
        <v>303.47000000000003</v>
      </c>
      <c r="I17" s="29">
        <v>0.71</v>
      </c>
      <c r="J17" s="12"/>
    </row>
    <row r="18" spans="2:10" x14ac:dyDescent="0.25">
      <c r="B18" s="11" t="s">
        <v>409</v>
      </c>
      <c r="C18" s="53" t="s">
        <v>410</v>
      </c>
      <c r="D18" s="50" t="s">
        <v>411</v>
      </c>
      <c r="E18" s="9"/>
      <c r="F18" s="9" t="s">
        <v>100</v>
      </c>
      <c r="G18" s="24">
        <v>4000</v>
      </c>
      <c r="H18" s="29">
        <v>289.83</v>
      </c>
      <c r="I18" s="29">
        <v>0.68</v>
      </c>
      <c r="J18" s="12"/>
    </row>
    <row r="19" spans="2:10" x14ac:dyDescent="0.25">
      <c r="B19" s="11" t="s">
        <v>101</v>
      </c>
      <c r="C19" s="53" t="s">
        <v>102</v>
      </c>
      <c r="D19" s="50" t="s">
        <v>103</v>
      </c>
      <c r="E19" s="9"/>
      <c r="F19" s="9" t="s">
        <v>96</v>
      </c>
      <c r="G19" s="24">
        <v>6500</v>
      </c>
      <c r="H19" s="29">
        <v>276.83999999999997</v>
      </c>
      <c r="I19" s="29">
        <v>0.65</v>
      </c>
      <c r="J19" s="12"/>
    </row>
    <row r="20" spans="2:10" x14ac:dyDescent="0.25">
      <c r="B20" s="11" t="s">
        <v>69</v>
      </c>
      <c r="C20" s="53" t="s">
        <v>70</v>
      </c>
      <c r="D20" s="50" t="s">
        <v>71</v>
      </c>
      <c r="E20" s="9"/>
      <c r="F20" s="9" t="s">
        <v>40</v>
      </c>
      <c r="G20" s="24">
        <v>80000</v>
      </c>
      <c r="H20" s="29">
        <v>273.48</v>
      </c>
      <c r="I20" s="29">
        <v>0.64</v>
      </c>
      <c r="J20" s="12"/>
    </row>
    <row r="21" spans="2:10" x14ac:dyDescent="0.25">
      <c r="B21" s="11" t="s">
        <v>55</v>
      </c>
      <c r="C21" s="53" t="s">
        <v>56</v>
      </c>
      <c r="D21" s="50" t="s">
        <v>57</v>
      </c>
      <c r="E21" s="9"/>
      <c r="F21" s="9" t="s">
        <v>58</v>
      </c>
      <c r="G21" s="24">
        <v>13000</v>
      </c>
      <c r="H21" s="29">
        <v>266.92</v>
      </c>
      <c r="I21" s="29">
        <v>0.62</v>
      </c>
      <c r="J21" s="12"/>
    </row>
    <row r="22" spans="2:10" x14ac:dyDescent="0.25">
      <c r="B22" s="11" t="s">
        <v>144</v>
      </c>
      <c r="C22" s="53" t="s">
        <v>145</v>
      </c>
      <c r="D22" s="50" t="s">
        <v>146</v>
      </c>
      <c r="E22" s="9"/>
      <c r="F22" s="9" t="s">
        <v>100</v>
      </c>
      <c r="G22" s="24">
        <v>9000</v>
      </c>
      <c r="H22" s="29">
        <v>219.02</v>
      </c>
      <c r="I22" s="29">
        <v>0.51</v>
      </c>
      <c r="J22" s="12"/>
    </row>
    <row r="23" spans="2:10" x14ac:dyDescent="0.25">
      <c r="B23" s="11" t="s">
        <v>93</v>
      </c>
      <c r="C23" s="53" t="s">
        <v>94</v>
      </c>
      <c r="D23" s="50" t="s">
        <v>95</v>
      </c>
      <c r="E23" s="9"/>
      <c r="F23" s="9" t="s">
        <v>96</v>
      </c>
      <c r="G23" s="24">
        <v>14000</v>
      </c>
      <c r="H23" s="29">
        <v>213.1</v>
      </c>
      <c r="I23" s="29">
        <v>0.5</v>
      </c>
      <c r="J23" s="12"/>
    </row>
    <row r="24" spans="2:10" x14ac:dyDescent="0.25">
      <c r="B24" s="11" t="s">
        <v>505</v>
      </c>
      <c r="C24" s="53" t="s">
        <v>506</v>
      </c>
      <c r="D24" s="50" t="s">
        <v>507</v>
      </c>
      <c r="E24" s="9"/>
      <c r="F24" s="9" t="s">
        <v>96</v>
      </c>
      <c r="G24" s="24">
        <v>25000</v>
      </c>
      <c r="H24" s="29">
        <v>200.18</v>
      </c>
      <c r="I24" s="29">
        <v>0.47</v>
      </c>
      <c r="J24" s="12"/>
    </row>
    <row r="25" spans="2:10" x14ac:dyDescent="0.25">
      <c r="B25" s="11" t="s">
        <v>82</v>
      </c>
      <c r="C25" s="53" t="s">
        <v>83</v>
      </c>
      <c r="D25" s="50" t="s">
        <v>84</v>
      </c>
      <c r="E25" s="9"/>
      <c r="F25" s="9" t="s">
        <v>85</v>
      </c>
      <c r="G25" s="24">
        <v>42000</v>
      </c>
      <c r="H25" s="29">
        <v>185.83</v>
      </c>
      <c r="I25" s="29">
        <v>0.43</v>
      </c>
      <c r="J25" s="12"/>
    </row>
    <row r="26" spans="2:10" x14ac:dyDescent="0.25">
      <c r="B26" s="11" t="s">
        <v>114</v>
      </c>
      <c r="C26" s="53" t="s">
        <v>115</v>
      </c>
      <c r="D26" s="50" t="s">
        <v>116</v>
      </c>
      <c r="E26" s="9"/>
      <c r="F26" s="9" t="s">
        <v>117</v>
      </c>
      <c r="G26" s="24">
        <v>30000</v>
      </c>
      <c r="H26" s="29">
        <v>162.68</v>
      </c>
      <c r="I26" s="29">
        <v>0.38</v>
      </c>
      <c r="J26" s="12"/>
    </row>
    <row r="27" spans="2:10" x14ac:dyDescent="0.25">
      <c r="B27" s="11" t="s">
        <v>127</v>
      </c>
      <c r="C27" s="53" t="s">
        <v>128</v>
      </c>
      <c r="D27" s="50" t="s">
        <v>129</v>
      </c>
      <c r="E27" s="9"/>
      <c r="F27" s="9" t="s">
        <v>100</v>
      </c>
      <c r="G27" s="24">
        <v>90000</v>
      </c>
      <c r="H27" s="29">
        <v>145.35</v>
      </c>
      <c r="I27" s="29">
        <v>0.34</v>
      </c>
      <c r="J27" s="12"/>
    </row>
    <row r="28" spans="2:10" x14ac:dyDescent="0.25">
      <c r="B28" s="11" t="s">
        <v>2465</v>
      </c>
      <c r="C28" s="53" t="s">
        <v>2466</v>
      </c>
      <c r="D28" s="50" t="s">
        <v>2467</v>
      </c>
      <c r="E28" s="9"/>
      <c r="F28" s="9" t="s">
        <v>346</v>
      </c>
      <c r="G28" s="24">
        <v>50000</v>
      </c>
      <c r="H28" s="29">
        <v>140.5</v>
      </c>
      <c r="I28" s="29">
        <v>0.33</v>
      </c>
      <c r="J28" s="12"/>
    </row>
    <row r="29" spans="2:10" x14ac:dyDescent="0.25">
      <c r="B29" s="11" t="s">
        <v>133</v>
      </c>
      <c r="C29" s="53" t="s">
        <v>134</v>
      </c>
      <c r="D29" s="50" t="s">
        <v>135</v>
      </c>
      <c r="E29" s="9"/>
      <c r="F29" s="9" t="s">
        <v>136</v>
      </c>
      <c r="G29" s="24">
        <v>60000</v>
      </c>
      <c r="H29" s="29">
        <v>120.09</v>
      </c>
      <c r="I29" s="29">
        <v>0.28000000000000003</v>
      </c>
      <c r="J29" s="12"/>
    </row>
    <row r="30" spans="2:10" x14ac:dyDescent="0.25">
      <c r="B30" s="11" t="s">
        <v>97</v>
      </c>
      <c r="C30" s="53" t="s">
        <v>98</v>
      </c>
      <c r="D30" s="50" t="s">
        <v>99</v>
      </c>
      <c r="E30" s="9"/>
      <c r="F30" s="9" t="s">
        <v>100</v>
      </c>
      <c r="G30" s="24">
        <v>20000</v>
      </c>
      <c r="H30" s="29">
        <v>106.11</v>
      </c>
      <c r="I30" s="29">
        <v>0.25</v>
      </c>
      <c r="J30" s="12"/>
    </row>
    <row r="31" spans="2:10" x14ac:dyDescent="0.25">
      <c r="B31" s="11" t="s">
        <v>210</v>
      </c>
      <c r="C31" s="53" t="s">
        <v>211</v>
      </c>
      <c r="D31" s="50" t="s">
        <v>212</v>
      </c>
      <c r="E31" s="9"/>
      <c r="F31" s="9" t="s">
        <v>213</v>
      </c>
      <c r="G31" s="24">
        <v>50000</v>
      </c>
      <c r="H31" s="29">
        <v>97.53</v>
      </c>
      <c r="I31" s="29">
        <v>0.23</v>
      </c>
      <c r="J31" s="12"/>
    </row>
    <row r="32" spans="2:10" x14ac:dyDescent="0.25">
      <c r="B32" s="11" t="s">
        <v>110</v>
      </c>
      <c r="C32" s="53" t="s">
        <v>111</v>
      </c>
      <c r="D32" s="50" t="s">
        <v>112</v>
      </c>
      <c r="E32" s="9"/>
      <c r="F32" s="9" t="s">
        <v>113</v>
      </c>
      <c r="G32" s="24">
        <v>6250</v>
      </c>
      <c r="H32" s="29">
        <v>90.26</v>
      </c>
      <c r="I32" s="29">
        <v>0.21</v>
      </c>
      <c r="J32" s="12"/>
    </row>
    <row r="33" spans="1:10" x14ac:dyDescent="0.25">
      <c r="B33" s="11" t="s">
        <v>360</v>
      </c>
      <c r="C33" s="53" t="s">
        <v>361</v>
      </c>
      <c r="D33" s="50" t="s">
        <v>362</v>
      </c>
      <c r="E33" s="9"/>
      <c r="F33" s="9" t="s">
        <v>81</v>
      </c>
      <c r="G33" s="24">
        <v>24000</v>
      </c>
      <c r="H33" s="29">
        <v>86.38</v>
      </c>
      <c r="I33" s="29">
        <v>0.2</v>
      </c>
      <c r="J33" s="12"/>
    </row>
    <row r="34" spans="1:10" x14ac:dyDescent="0.25">
      <c r="C34" s="56" t="s">
        <v>161</v>
      </c>
      <c r="D34" s="50"/>
      <c r="E34" s="9"/>
      <c r="F34" s="9"/>
      <c r="G34" s="24"/>
      <c r="H34" s="30">
        <v>6018.39</v>
      </c>
      <c r="I34" s="30">
        <v>14.06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3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4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5</v>
      </c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6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1469</v>
      </c>
      <c r="C42" s="53" t="s">
        <v>1470</v>
      </c>
      <c r="D42" s="50" t="s">
        <v>1471</v>
      </c>
      <c r="E42" s="9" t="s">
        <v>540</v>
      </c>
      <c r="F42" s="9" t="s">
        <v>394</v>
      </c>
      <c r="G42" s="24">
        <v>350</v>
      </c>
      <c r="H42" s="29">
        <v>3927.48</v>
      </c>
      <c r="I42" s="29">
        <v>9.17</v>
      </c>
      <c r="J42" s="12" t="s">
        <v>530</v>
      </c>
    </row>
    <row r="43" spans="1:10" x14ac:dyDescent="0.25">
      <c r="B43" s="11" t="s">
        <v>2988</v>
      </c>
      <c r="C43" s="53" t="s">
        <v>1027</v>
      </c>
      <c r="D43" s="50" t="s">
        <v>2989</v>
      </c>
      <c r="E43" s="9" t="s">
        <v>1492</v>
      </c>
      <c r="F43" s="9" t="s">
        <v>48</v>
      </c>
      <c r="G43" s="24">
        <v>350</v>
      </c>
      <c r="H43" s="29">
        <v>3848.13</v>
      </c>
      <c r="I43" s="29">
        <v>8.99</v>
      </c>
      <c r="J43" s="12" t="s">
        <v>530</v>
      </c>
    </row>
    <row r="44" spans="1:10" x14ac:dyDescent="0.25">
      <c r="B44" s="11" t="s">
        <v>2983</v>
      </c>
      <c r="C44" s="53" t="s">
        <v>2530</v>
      </c>
      <c r="D44" s="50" t="s">
        <v>2984</v>
      </c>
      <c r="E44" s="9" t="s">
        <v>1622</v>
      </c>
      <c r="F44" s="9" t="s">
        <v>48</v>
      </c>
      <c r="G44" s="24">
        <v>350</v>
      </c>
      <c r="H44" s="29">
        <v>3567.14</v>
      </c>
      <c r="I44" s="29">
        <v>8.33</v>
      </c>
      <c r="J44" s="12" t="s">
        <v>530</v>
      </c>
    </row>
    <row r="45" spans="1:10" x14ac:dyDescent="0.25">
      <c r="B45" s="11" t="s">
        <v>654</v>
      </c>
      <c r="C45" s="53" t="s">
        <v>571</v>
      </c>
      <c r="D45" s="50" t="s">
        <v>655</v>
      </c>
      <c r="E45" s="9" t="s">
        <v>547</v>
      </c>
      <c r="F45" s="9" t="s">
        <v>48</v>
      </c>
      <c r="G45" s="24">
        <v>350</v>
      </c>
      <c r="H45" s="29">
        <v>3546.83</v>
      </c>
      <c r="I45" s="29">
        <v>8.2799999999999994</v>
      </c>
      <c r="J45" s="12" t="s">
        <v>530</v>
      </c>
    </row>
    <row r="46" spans="1:10" x14ac:dyDescent="0.25">
      <c r="B46" s="11" t="s">
        <v>1490</v>
      </c>
      <c r="C46" s="53" t="s">
        <v>128</v>
      </c>
      <c r="D46" s="50" t="s">
        <v>1491</v>
      </c>
      <c r="E46" s="9" t="s">
        <v>1492</v>
      </c>
      <c r="F46" s="9" t="s">
        <v>100</v>
      </c>
      <c r="G46" s="24">
        <v>350</v>
      </c>
      <c r="H46" s="29">
        <v>3493.51</v>
      </c>
      <c r="I46" s="29">
        <v>8.16</v>
      </c>
      <c r="J46" s="12" t="s">
        <v>530</v>
      </c>
    </row>
    <row r="47" spans="1:10" x14ac:dyDescent="0.25">
      <c r="B47" s="11" t="s">
        <v>2226</v>
      </c>
      <c r="C47" s="53" t="s">
        <v>1302</v>
      </c>
      <c r="D47" s="50" t="s">
        <v>2227</v>
      </c>
      <c r="E47" s="9" t="s">
        <v>547</v>
      </c>
      <c r="F47" s="9" t="s">
        <v>48</v>
      </c>
      <c r="G47" s="24">
        <v>300</v>
      </c>
      <c r="H47" s="29">
        <v>3447.31</v>
      </c>
      <c r="I47" s="29">
        <v>8.0500000000000007</v>
      </c>
      <c r="J47" s="12" t="s">
        <v>530</v>
      </c>
    </row>
    <row r="48" spans="1:10" x14ac:dyDescent="0.25">
      <c r="B48" s="11" t="s">
        <v>2990</v>
      </c>
      <c r="C48" s="53" t="s">
        <v>338</v>
      </c>
      <c r="D48" s="50" t="s">
        <v>2991</v>
      </c>
      <c r="E48" s="9" t="s">
        <v>540</v>
      </c>
      <c r="F48" s="9" t="s">
        <v>136</v>
      </c>
      <c r="G48" s="24">
        <v>300</v>
      </c>
      <c r="H48" s="29">
        <v>2980.73</v>
      </c>
      <c r="I48" s="29">
        <v>6.96</v>
      </c>
      <c r="J48" s="12" t="s">
        <v>530</v>
      </c>
    </row>
    <row r="49" spans="1:10" x14ac:dyDescent="0.25">
      <c r="B49" s="11" t="s">
        <v>2992</v>
      </c>
      <c r="C49" s="53" t="s">
        <v>1315</v>
      </c>
      <c r="D49" s="50" t="s">
        <v>2993</v>
      </c>
      <c r="E49" s="9" t="s">
        <v>533</v>
      </c>
      <c r="F49" s="9" t="s">
        <v>48</v>
      </c>
      <c r="G49" s="24">
        <v>250</v>
      </c>
      <c r="H49" s="29">
        <v>2870.11</v>
      </c>
      <c r="I49" s="29">
        <v>6.7</v>
      </c>
      <c r="J49" s="12" t="s">
        <v>530</v>
      </c>
    </row>
    <row r="50" spans="1:10" x14ac:dyDescent="0.25">
      <c r="B50" s="11" t="s">
        <v>2913</v>
      </c>
      <c r="C50" s="53" t="s">
        <v>1017</v>
      </c>
      <c r="D50" s="50" t="s">
        <v>2914</v>
      </c>
      <c r="E50" s="9" t="s">
        <v>547</v>
      </c>
      <c r="F50" s="9" t="s">
        <v>85</v>
      </c>
      <c r="G50" s="24">
        <v>250</v>
      </c>
      <c r="H50" s="29">
        <v>2562.16</v>
      </c>
      <c r="I50" s="29">
        <v>5.98</v>
      </c>
      <c r="J50" s="12" t="s">
        <v>530</v>
      </c>
    </row>
    <row r="51" spans="1:10" x14ac:dyDescent="0.25">
      <c r="B51" s="11" t="s">
        <v>2994</v>
      </c>
      <c r="C51" s="53" t="s">
        <v>1494</v>
      </c>
      <c r="D51" s="50" t="s">
        <v>2995</v>
      </c>
      <c r="E51" s="9" t="s">
        <v>529</v>
      </c>
      <c r="F51" s="9" t="s">
        <v>48</v>
      </c>
      <c r="G51" s="24">
        <v>100</v>
      </c>
      <c r="H51" s="29">
        <v>1120.3499999999999</v>
      </c>
      <c r="I51" s="29">
        <v>2.62</v>
      </c>
      <c r="J51" s="12" t="s">
        <v>530</v>
      </c>
    </row>
    <row r="52" spans="1:10" x14ac:dyDescent="0.25">
      <c r="B52" s="11" t="s">
        <v>1546</v>
      </c>
      <c r="C52" s="53" t="s">
        <v>1017</v>
      </c>
      <c r="D52" s="50" t="s">
        <v>1547</v>
      </c>
      <c r="E52" s="9" t="s">
        <v>547</v>
      </c>
      <c r="F52" s="9" t="s">
        <v>85</v>
      </c>
      <c r="G52" s="24">
        <v>50</v>
      </c>
      <c r="H52" s="29">
        <v>515.44000000000005</v>
      </c>
      <c r="I52" s="29">
        <v>1.2</v>
      </c>
      <c r="J52" s="12" t="s">
        <v>530</v>
      </c>
    </row>
    <row r="53" spans="1:10" x14ac:dyDescent="0.25">
      <c r="B53" s="11" t="s">
        <v>2757</v>
      </c>
      <c r="C53" s="53" t="s">
        <v>579</v>
      </c>
      <c r="D53" s="50" t="s">
        <v>2758</v>
      </c>
      <c r="E53" s="9" t="s">
        <v>547</v>
      </c>
      <c r="F53" s="9" t="s">
        <v>48</v>
      </c>
      <c r="G53" s="24">
        <v>50</v>
      </c>
      <c r="H53" s="29">
        <v>505.87</v>
      </c>
      <c r="I53" s="29">
        <v>1.18</v>
      </c>
      <c r="J53" s="12" t="s">
        <v>530</v>
      </c>
    </row>
    <row r="54" spans="1:10" x14ac:dyDescent="0.25">
      <c r="C54" s="56" t="s">
        <v>161</v>
      </c>
      <c r="D54" s="50"/>
      <c r="E54" s="9"/>
      <c r="F54" s="9"/>
      <c r="G54" s="24"/>
      <c r="H54" s="30">
        <v>32385.06</v>
      </c>
      <c r="I54" s="30">
        <v>75.62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C56" s="56" t="s">
        <v>7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C57" s="53"/>
      <c r="D57" s="50"/>
      <c r="E57" s="9"/>
      <c r="F57" s="9"/>
      <c r="G57" s="24"/>
      <c r="H57" s="29"/>
      <c r="I57" s="29"/>
      <c r="J57" s="12"/>
    </row>
    <row r="58" spans="1:10" x14ac:dyDescent="0.25">
      <c r="C58" s="56" t="s">
        <v>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C59" s="53"/>
      <c r="D59" s="50"/>
      <c r="E59" s="9"/>
      <c r="F59" s="9"/>
      <c r="G59" s="24"/>
      <c r="H59" s="29"/>
      <c r="I59" s="29"/>
      <c r="J59" s="12"/>
    </row>
    <row r="60" spans="1:10" x14ac:dyDescent="0.25">
      <c r="C60" s="56" t="s">
        <v>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C61" s="53"/>
      <c r="D61" s="50"/>
      <c r="E61" s="9"/>
      <c r="F61" s="9"/>
      <c r="G61" s="24"/>
      <c r="H61" s="29"/>
      <c r="I61" s="29"/>
      <c r="J61" s="12"/>
    </row>
    <row r="62" spans="1:10" x14ac:dyDescent="0.25">
      <c r="C62" s="56" t="s">
        <v>10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C63" s="53"/>
      <c r="D63" s="50"/>
      <c r="E63" s="9"/>
      <c r="F63" s="9"/>
      <c r="G63" s="24"/>
      <c r="H63" s="29"/>
      <c r="I63" s="29"/>
      <c r="J63" s="12"/>
    </row>
    <row r="64" spans="1:10" x14ac:dyDescent="0.25">
      <c r="A64" s="15"/>
      <c r="B64" s="33"/>
      <c r="C64" s="54" t="s">
        <v>11</v>
      </c>
      <c r="D64" s="50"/>
      <c r="E64" s="9"/>
      <c r="F64" s="9"/>
      <c r="G64" s="24"/>
      <c r="H64" s="29"/>
      <c r="I64" s="29"/>
      <c r="J64" s="12"/>
    </row>
    <row r="65" spans="1:10" x14ac:dyDescent="0.25">
      <c r="A65" s="33"/>
      <c r="B65" s="33"/>
      <c r="C65" s="54" t="s">
        <v>13</v>
      </c>
      <c r="D65" s="50"/>
      <c r="E65" s="9"/>
      <c r="F65" s="9"/>
      <c r="G65" s="24"/>
      <c r="H65" s="29" t="s">
        <v>2</v>
      </c>
      <c r="I65" s="29" t="s">
        <v>2</v>
      </c>
      <c r="J65" s="12"/>
    </row>
    <row r="66" spans="1:10" x14ac:dyDescent="0.25">
      <c r="A66" s="33"/>
      <c r="B66" s="33"/>
      <c r="C66" s="54"/>
      <c r="D66" s="50"/>
      <c r="E66" s="9"/>
      <c r="F66" s="9"/>
      <c r="G66" s="24"/>
      <c r="H66" s="29"/>
      <c r="I66" s="29"/>
      <c r="J66" s="12"/>
    </row>
    <row r="67" spans="1:10" x14ac:dyDescent="0.25">
      <c r="C67" s="55" t="s">
        <v>14</v>
      </c>
      <c r="D67" s="50"/>
      <c r="E67" s="9"/>
      <c r="F67" s="9"/>
      <c r="G67" s="24"/>
      <c r="H67" s="29"/>
      <c r="I67" s="29"/>
      <c r="J67" s="12"/>
    </row>
    <row r="68" spans="1:10" x14ac:dyDescent="0.25">
      <c r="B68" s="11" t="s">
        <v>1368</v>
      </c>
      <c r="C68" s="53" t="s">
        <v>609</v>
      </c>
      <c r="D68" s="50" t="s">
        <v>1369</v>
      </c>
      <c r="E68" s="9" t="s">
        <v>1010</v>
      </c>
      <c r="F68" s="9" t="s">
        <v>40</v>
      </c>
      <c r="G68" s="24">
        <v>1700</v>
      </c>
      <c r="H68" s="29">
        <v>1655.27</v>
      </c>
      <c r="I68" s="29">
        <v>3.87</v>
      </c>
      <c r="J68" s="12" t="s">
        <v>530</v>
      </c>
    </row>
    <row r="69" spans="1:10" x14ac:dyDescent="0.25">
      <c r="B69" s="11" t="s">
        <v>1407</v>
      </c>
      <c r="C69" s="53" t="s">
        <v>53</v>
      </c>
      <c r="D69" s="50" t="s">
        <v>1408</v>
      </c>
      <c r="E69" s="9" t="s">
        <v>1007</v>
      </c>
      <c r="F69" s="9" t="s">
        <v>40</v>
      </c>
      <c r="G69" s="24">
        <v>1200</v>
      </c>
      <c r="H69" s="29">
        <v>1168.6500000000001</v>
      </c>
      <c r="I69" s="29">
        <v>2.73</v>
      </c>
      <c r="J69" s="12" t="s">
        <v>530</v>
      </c>
    </row>
    <row r="70" spans="1:10" x14ac:dyDescent="0.25">
      <c r="C70" s="56" t="s">
        <v>161</v>
      </c>
      <c r="D70" s="50"/>
      <c r="E70" s="9"/>
      <c r="F70" s="9"/>
      <c r="G70" s="24"/>
      <c r="H70" s="30">
        <v>2823.92</v>
      </c>
      <c r="I70" s="30">
        <v>6.6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6" t="s">
        <v>15</v>
      </c>
      <c r="D72" s="50"/>
      <c r="E72" s="9"/>
      <c r="F72" s="9"/>
      <c r="G72" s="24"/>
      <c r="H72" s="29" t="s">
        <v>2</v>
      </c>
      <c r="I72" s="29" t="s">
        <v>2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C74" s="56" t="s">
        <v>16</v>
      </c>
      <c r="D74" s="50"/>
      <c r="E74" s="9"/>
      <c r="F74" s="9"/>
      <c r="G74" s="24"/>
      <c r="H74" s="29" t="s">
        <v>2</v>
      </c>
      <c r="I74" s="29" t="s">
        <v>2</v>
      </c>
      <c r="J74" s="12"/>
    </row>
    <row r="75" spans="1:10" x14ac:dyDescent="0.25">
      <c r="C75" s="53"/>
      <c r="D75" s="50"/>
      <c r="E75" s="9"/>
      <c r="F75" s="9"/>
      <c r="G75" s="24"/>
      <c r="H75" s="29"/>
      <c r="I75" s="29"/>
      <c r="J75" s="12"/>
    </row>
    <row r="76" spans="1:10" x14ac:dyDescent="0.25">
      <c r="A76" s="15"/>
      <c r="B76" s="33"/>
      <c r="C76" s="54" t="s">
        <v>17</v>
      </c>
      <c r="D76" s="50"/>
      <c r="E76" s="9"/>
      <c r="F76" s="9"/>
      <c r="G76" s="24"/>
      <c r="H76" s="29"/>
      <c r="I76" s="29"/>
      <c r="J76" s="12"/>
    </row>
    <row r="77" spans="1:10" x14ac:dyDescent="0.25">
      <c r="A77" s="33"/>
      <c r="B77" s="33"/>
      <c r="C77" s="54" t="s">
        <v>18</v>
      </c>
      <c r="D77" s="50"/>
      <c r="E77" s="9"/>
      <c r="F77" s="9"/>
      <c r="G77" s="24"/>
      <c r="H77" s="29" t="s">
        <v>2</v>
      </c>
      <c r="I77" s="29" t="s">
        <v>2</v>
      </c>
      <c r="J77" s="12"/>
    </row>
    <row r="78" spans="1:10" x14ac:dyDescent="0.25">
      <c r="A78" s="33"/>
      <c r="B78" s="33"/>
      <c r="C78" s="54"/>
      <c r="D78" s="50"/>
      <c r="E78" s="9"/>
      <c r="F78" s="9"/>
      <c r="G78" s="24"/>
      <c r="H78" s="29"/>
      <c r="I78" s="29"/>
      <c r="J78" s="12"/>
    </row>
    <row r="79" spans="1:10" x14ac:dyDescent="0.25">
      <c r="A79" s="33"/>
      <c r="B79" s="33"/>
      <c r="C79" s="54" t="s">
        <v>19</v>
      </c>
      <c r="D79" s="50"/>
      <c r="E79" s="9"/>
      <c r="F79" s="9"/>
      <c r="G79" s="24"/>
      <c r="H79" s="29" t="s">
        <v>2</v>
      </c>
      <c r="I79" s="29" t="s">
        <v>2</v>
      </c>
      <c r="J79" s="12"/>
    </row>
    <row r="80" spans="1:10" x14ac:dyDescent="0.25">
      <c r="A80" s="33"/>
      <c r="B80" s="33"/>
      <c r="C80" s="54"/>
      <c r="D80" s="50"/>
      <c r="E80" s="9"/>
      <c r="F80" s="9"/>
      <c r="G80" s="24"/>
      <c r="H80" s="29"/>
      <c r="I80" s="29"/>
      <c r="J80" s="12"/>
    </row>
    <row r="81" spans="1:10" x14ac:dyDescent="0.25">
      <c r="A81" s="33"/>
      <c r="B81" s="33"/>
      <c r="C81" s="54" t="s">
        <v>20</v>
      </c>
      <c r="D81" s="50"/>
      <c r="E81" s="9"/>
      <c r="F81" s="9"/>
      <c r="G81" s="24"/>
      <c r="H81" s="29" t="s">
        <v>2</v>
      </c>
      <c r="I81" s="29" t="s">
        <v>2</v>
      </c>
      <c r="J81" s="12"/>
    </row>
    <row r="82" spans="1:10" x14ac:dyDescent="0.25">
      <c r="A82" s="33"/>
      <c r="B82" s="33"/>
      <c r="C82" s="54"/>
      <c r="D82" s="50"/>
      <c r="E82" s="9"/>
      <c r="F82" s="9"/>
      <c r="G82" s="24"/>
      <c r="H82" s="29"/>
      <c r="I82" s="29"/>
      <c r="J82" s="12"/>
    </row>
    <row r="83" spans="1:10" x14ac:dyDescent="0.25">
      <c r="A83" s="33"/>
      <c r="B83" s="33"/>
      <c r="C83" s="54" t="s">
        <v>21</v>
      </c>
      <c r="D83" s="50"/>
      <c r="E83" s="9"/>
      <c r="F83" s="9"/>
      <c r="G83" s="24"/>
      <c r="H83" s="29" t="s">
        <v>2</v>
      </c>
      <c r="I83" s="29" t="s">
        <v>2</v>
      </c>
      <c r="J83" s="12"/>
    </row>
    <row r="84" spans="1:10" x14ac:dyDescent="0.25">
      <c r="A84" s="33"/>
      <c r="B84" s="33"/>
      <c r="C84" s="54"/>
      <c r="D84" s="50"/>
      <c r="E84" s="9"/>
      <c r="F84" s="9"/>
      <c r="G84" s="24"/>
      <c r="H84" s="29"/>
      <c r="I84" s="29"/>
      <c r="J84" s="12"/>
    </row>
    <row r="85" spans="1:10" x14ac:dyDescent="0.25">
      <c r="C85" s="55" t="s">
        <v>22</v>
      </c>
      <c r="D85" s="50"/>
      <c r="E85" s="9"/>
      <c r="F85" s="9"/>
      <c r="G85" s="24"/>
      <c r="H85" s="29"/>
      <c r="I85" s="29"/>
      <c r="J85" s="12"/>
    </row>
    <row r="86" spans="1:10" x14ac:dyDescent="0.25">
      <c r="B86" s="11" t="s">
        <v>174</v>
      </c>
      <c r="C86" s="53" t="s">
        <v>175</v>
      </c>
      <c r="D86" s="50"/>
      <c r="E86" s="9"/>
      <c r="F86" s="9"/>
      <c r="G86" s="24"/>
      <c r="H86" s="29">
        <v>873.6</v>
      </c>
      <c r="I86" s="29">
        <v>2.04</v>
      </c>
      <c r="J86" s="12"/>
    </row>
    <row r="87" spans="1:10" x14ac:dyDescent="0.25">
      <c r="C87" s="56" t="s">
        <v>161</v>
      </c>
      <c r="D87" s="50"/>
      <c r="E87" s="9"/>
      <c r="F87" s="9"/>
      <c r="G87" s="24"/>
      <c r="H87" s="30">
        <v>873.6</v>
      </c>
      <c r="I87" s="30">
        <v>2.04</v>
      </c>
      <c r="J87" s="12"/>
    </row>
    <row r="88" spans="1:10" x14ac:dyDescent="0.25">
      <c r="C88" s="53"/>
      <c r="D88" s="50"/>
      <c r="E88" s="9"/>
      <c r="F88" s="9"/>
      <c r="G88" s="24"/>
      <c r="H88" s="29"/>
      <c r="I88" s="29"/>
      <c r="J88" s="12"/>
    </row>
    <row r="89" spans="1:10" x14ac:dyDescent="0.25">
      <c r="A89" s="15"/>
      <c r="B89" s="33"/>
      <c r="C89" s="54" t="s">
        <v>23</v>
      </c>
      <c r="D89" s="50"/>
      <c r="E89" s="9"/>
      <c r="F89" s="9"/>
      <c r="G89" s="24"/>
      <c r="H89" s="29"/>
      <c r="I89" s="29"/>
      <c r="J89" s="12"/>
    </row>
    <row r="90" spans="1:10" x14ac:dyDescent="0.25">
      <c r="A90" s="33"/>
      <c r="B90" s="33"/>
      <c r="C90" s="57" t="s">
        <v>3687</v>
      </c>
      <c r="D90" s="50"/>
      <c r="E90" s="9"/>
      <c r="F90" s="9"/>
      <c r="G90" s="24"/>
      <c r="H90" s="29" t="s">
        <v>2</v>
      </c>
      <c r="I90" s="29" t="s">
        <v>2</v>
      </c>
      <c r="J90" s="12"/>
    </row>
    <row r="91" spans="1:10" x14ac:dyDescent="0.25">
      <c r="B91" s="11"/>
      <c r="C91" s="53" t="s">
        <v>176</v>
      </c>
      <c r="D91" s="50"/>
      <c r="E91" s="9"/>
      <c r="F91" s="9"/>
      <c r="G91" s="24"/>
      <c r="H91" s="29">
        <v>726.03</v>
      </c>
      <c r="I91" s="29">
        <v>1.68</v>
      </c>
      <c r="J91" s="12"/>
    </row>
    <row r="92" spans="1:10" x14ac:dyDescent="0.25">
      <c r="C92" s="56" t="s">
        <v>161</v>
      </c>
      <c r="D92" s="50"/>
      <c r="E92" s="9"/>
      <c r="F92" s="9"/>
      <c r="G92" s="24"/>
      <c r="H92" s="30">
        <v>726.03</v>
      </c>
      <c r="I92" s="30">
        <v>1.68</v>
      </c>
      <c r="J92" s="12"/>
    </row>
    <row r="93" spans="1:10" x14ac:dyDescent="0.25">
      <c r="C93" s="53"/>
      <c r="D93" s="50"/>
      <c r="E93" s="9"/>
      <c r="F93" s="9"/>
      <c r="G93" s="24"/>
      <c r="H93" s="29"/>
      <c r="I93" s="29"/>
      <c r="J93" s="12"/>
    </row>
    <row r="94" spans="1:10" x14ac:dyDescent="0.25">
      <c r="C94" s="58" t="s">
        <v>177</v>
      </c>
      <c r="D94" s="51"/>
      <c r="E94" s="6"/>
      <c r="F94" s="7"/>
      <c r="G94" s="25"/>
      <c r="H94" s="31">
        <v>42827</v>
      </c>
      <c r="I94" s="31">
        <f>SUMIFS(I:I,C:C,"Total")</f>
        <v>100.00000000000001</v>
      </c>
      <c r="J94" s="8"/>
    </row>
    <row r="97" spans="3:3" x14ac:dyDescent="0.25">
      <c r="C97" s="1" t="s">
        <v>178</v>
      </c>
    </row>
    <row r="98" spans="3:3" x14ac:dyDescent="0.25">
      <c r="C98" s="2" t="s">
        <v>179</v>
      </c>
    </row>
    <row r="99" spans="3:3" x14ac:dyDescent="0.25">
      <c r="C99" s="2" t="s">
        <v>180</v>
      </c>
    </row>
    <row r="100" spans="3:3" x14ac:dyDescent="0.25">
      <c r="C10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7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2996</v>
      </c>
      <c r="J2" s="34" t="s">
        <v>3592</v>
      </c>
    </row>
    <row r="3" spans="1:10" ht="16.5" x14ac:dyDescent="0.3">
      <c r="C3" s="1" t="s">
        <v>26</v>
      </c>
      <c r="D3" s="26" t="s">
        <v>2997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2226</v>
      </c>
      <c r="C18" s="53" t="s">
        <v>1302</v>
      </c>
      <c r="D18" s="50" t="s">
        <v>2227</v>
      </c>
      <c r="E18" s="9" t="s">
        <v>547</v>
      </c>
      <c r="F18" s="9" t="s">
        <v>48</v>
      </c>
      <c r="G18" s="24">
        <v>100</v>
      </c>
      <c r="H18" s="29">
        <v>1149.0999999999999</v>
      </c>
      <c r="I18" s="29">
        <v>9.1</v>
      </c>
      <c r="J18" s="12" t="s">
        <v>530</v>
      </c>
    </row>
    <row r="19" spans="2:10" x14ac:dyDescent="0.25">
      <c r="B19" s="11" t="s">
        <v>2998</v>
      </c>
      <c r="C19" s="53" t="s">
        <v>2999</v>
      </c>
      <c r="D19" s="50" t="s">
        <v>3000</v>
      </c>
      <c r="E19" s="9" t="s">
        <v>547</v>
      </c>
      <c r="F19" s="9" t="s">
        <v>48</v>
      </c>
      <c r="G19" s="24">
        <v>130</v>
      </c>
      <c r="H19" s="29">
        <v>1144.3800000000001</v>
      </c>
      <c r="I19" s="29">
        <v>9.06</v>
      </c>
      <c r="J19" s="12" t="s">
        <v>530</v>
      </c>
    </row>
    <row r="20" spans="2:10" x14ac:dyDescent="0.25">
      <c r="B20" s="11" t="s">
        <v>2236</v>
      </c>
      <c r="C20" s="53" t="s">
        <v>1366</v>
      </c>
      <c r="D20" s="50" t="s">
        <v>2237</v>
      </c>
      <c r="E20" s="9" t="s">
        <v>1460</v>
      </c>
      <c r="F20" s="9" t="s">
        <v>48</v>
      </c>
      <c r="G20" s="24">
        <v>100</v>
      </c>
      <c r="H20" s="29">
        <v>1035.3699999999999</v>
      </c>
      <c r="I20" s="29">
        <v>8.1999999999999993</v>
      </c>
      <c r="J20" s="12" t="s">
        <v>530</v>
      </c>
    </row>
    <row r="21" spans="2:10" x14ac:dyDescent="0.25">
      <c r="B21" s="11" t="s">
        <v>1546</v>
      </c>
      <c r="C21" s="53" t="s">
        <v>1017</v>
      </c>
      <c r="D21" s="50" t="s">
        <v>1547</v>
      </c>
      <c r="E21" s="9" t="s">
        <v>547</v>
      </c>
      <c r="F21" s="9" t="s">
        <v>85</v>
      </c>
      <c r="G21" s="24">
        <v>100</v>
      </c>
      <c r="H21" s="29">
        <v>1030.8699999999999</v>
      </c>
      <c r="I21" s="29">
        <v>8.16</v>
      </c>
      <c r="J21" s="12" t="s">
        <v>530</v>
      </c>
    </row>
    <row r="22" spans="2:10" x14ac:dyDescent="0.25">
      <c r="B22" s="11" t="s">
        <v>3001</v>
      </c>
      <c r="C22" s="53" t="s">
        <v>1125</v>
      </c>
      <c r="D22" s="50" t="s">
        <v>3002</v>
      </c>
      <c r="E22" s="9" t="s">
        <v>529</v>
      </c>
      <c r="F22" s="9" t="s">
        <v>48</v>
      </c>
      <c r="G22" s="24">
        <v>100</v>
      </c>
      <c r="H22" s="29">
        <v>1020.13</v>
      </c>
      <c r="I22" s="29">
        <v>8.07</v>
      </c>
      <c r="J22" s="12" t="s">
        <v>530</v>
      </c>
    </row>
    <row r="23" spans="2:10" x14ac:dyDescent="0.25">
      <c r="B23" s="11" t="s">
        <v>3003</v>
      </c>
      <c r="C23" s="53" t="s">
        <v>102</v>
      </c>
      <c r="D23" s="50" t="s">
        <v>3004</v>
      </c>
      <c r="E23" s="9" t="s">
        <v>547</v>
      </c>
      <c r="F23" s="9" t="s">
        <v>96</v>
      </c>
      <c r="G23" s="24">
        <v>100</v>
      </c>
      <c r="H23" s="29">
        <v>1012.77</v>
      </c>
      <c r="I23" s="29">
        <v>8.02</v>
      </c>
      <c r="J23" s="12" t="s">
        <v>530</v>
      </c>
    </row>
    <row r="24" spans="2:10" x14ac:dyDescent="0.25">
      <c r="B24" s="11" t="s">
        <v>2184</v>
      </c>
      <c r="C24" s="53" t="s">
        <v>579</v>
      </c>
      <c r="D24" s="50" t="s">
        <v>2185</v>
      </c>
      <c r="E24" s="9" t="s">
        <v>547</v>
      </c>
      <c r="F24" s="9" t="s">
        <v>48</v>
      </c>
      <c r="G24" s="24">
        <v>100</v>
      </c>
      <c r="H24" s="29">
        <v>1009.17</v>
      </c>
      <c r="I24" s="29">
        <v>7.99</v>
      </c>
      <c r="J24" s="12" t="s">
        <v>530</v>
      </c>
    </row>
    <row r="25" spans="2:10" x14ac:dyDescent="0.25">
      <c r="B25" s="11" t="s">
        <v>2196</v>
      </c>
      <c r="C25" s="53" t="s">
        <v>2035</v>
      </c>
      <c r="D25" s="50" t="s">
        <v>2197</v>
      </c>
      <c r="E25" s="9" t="s">
        <v>529</v>
      </c>
      <c r="F25" s="9" t="s">
        <v>259</v>
      </c>
      <c r="G25" s="24">
        <v>100</v>
      </c>
      <c r="H25" s="29">
        <v>990.78</v>
      </c>
      <c r="I25" s="29">
        <v>7.84</v>
      </c>
      <c r="J25" s="12" t="s">
        <v>530</v>
      </c>
    </row>
    <row r="26" spans="2:10" x14ac:dyDescent="0.25">
      <c r="B26" s="11" t="s">
        <v>2994</v>
      </c>
      <c r="C26" s="53" t="s">
        <v>1494</v>
      </c>
      <c r="D26" s="50" t="s">
        <v>2995</v>
      </c>
      <c r="E26" s="9" t="s">
        <v>529</v>
      </c>
      <c r="F26" s="9" t="s">
        <v>48</v>
      </c>
      <c r="G26" s="24">
        <v>50</v>
      </c>
      <c r="H26" s="29">
        <v>560.17999999999995</v>
      </c>
      <c r="I26" s="29">
        <v>4.43</v>
      </c>
      <c r="J26" s="12" t="s">
        <v>530</v>
      </c>
    </row>
    <row r="27" spans="2:10" x14ac:dyDescent="0.25">
      <c r="B27" s="11" t="s">
        <v>3005</v>
      </c>
      <c r="C27" s="53" t="s">
        <v>215</v>
      </c>
      <c r="D27" s="50" t="s">
        <v>3006</v>
      </c>
      <c r="E27" s="9" t="s">
        <v>547</v>
      </c>
      <c r="F27" s="9" t="s">
        <v>217</v>
      </c>
      <c r="G27" s="24">
        <v>40</v>
      </c>
      <c r="H27" s="29">
        <v>524.28</v>
      </c>
      <c r="I27" s="29">
        <v>4.1500000000000004</v>
      </c>
      <c r="J27" s="12" t="s">
        <v>530</v>
      </c>
    </row>
    <row r="28" spans="2:10" x14ac:dyDescent="0.25">
      <c r="B28" s="11" t="s">
        <v>2976</v>
      </c>
      <c r="C28" s="53" t="s">
        <v>215</v>
      </c>
      <c r="D28" s="50" t="s">
        <v>2977</v>
      </c>
      <c r="E28" s="9" t="s">
        <v>547</v>
      </c>
      <c r="F28" s="9" t="s">
        <v>217</v>
      </c>
      <c r="G28" s="24">
        <v>50</v>
      </c>
      <c r="H28" s="29">
        <v>519.33000000000004</v>
      </c>
      <c r="I28" s="29">
        <v>4.1100000000000003</v>
      </c>
      <c r="J28" s="12" t="s">
        <v>530</v>
      </c>
    </row>
    <row r="29" spans="2:10" x14ac:dyDescent="0.25">
      <c r="B29" s="11" t="s">
        <v>654</v>
      </c>
      <c r="C29" s="53" t="s">
        <v>571</v>
      </c>
      <c r="D29" s="50" t="s">
        <v>655</v>
      </c>
      <c r="E29" s="9" t="s">
        <v>547</v>
      </c>
      <c r="F29" s="9" t="s">
        <v>48</v>
      </c>
      <c r="G29" s="24">
        <v>50</v>
      </c>
      <c r="H29" s="29">
        <v>506.69</v>
      </c>
      <c r="I29" s="29">
        <v>4.01</v>
      </c>
      <c r="J29" s="12" t="s">
        <v>530</v>
      </c>
    </row>
    <row r="30" spans="2:10" x14ac:dyDescent="0.25">
      <c r="B30" s="11" t="s">
        <v>606</v>
      </c>
      <c r="C30" s="53" t="s">
        <v>571</v>
      </c>
      <c r="D30" s="50" t="s">
        <v>607</v>
      </c>
      <c r="E30" s="9" t="s">
        <v>547</v>
      </c>
      <c r="F30" s="9" t="s">
        <v>48</v>
      </c>
      <c r="G30" s="24">
        <v>50</v>
      </c>
      <c r="H30" s="29">
        <v>506.29</v>
      </c>
      <c r="I30" s="29">
        <v>4.01</v>
      </c>
      <c r="J30" s="12"/>
    </row>
    <row r="31" spans="2:10" x14ac:dyDescent="0.25">
      <c r="B31" s="11" t="s">
        <v>2939</v>
      </c>
      <c r="C31" s="53" t="s">
        <v>2159</v>
      </c>
      <c r="D31" s="50" t="s">
        <v>2940</v>
      </c>
      <c r="E31" s="9" t="s">
        <v>529</v>
      </c>
      <c r="F31" s="9" t="s">
        <v>48</v>
      </c>
      <c r="G31" s="24">
        <v>50</v>
      </c>
      <c r="H31" s="29">
        <v>502.28</v>
      </c>
      <c r="I31" s="29">
        <v>3.98</v>
      </c>
      <c r="J31" s="12" t="s">
        <v>530</v>
      </c>
    </row>
    <row r="32" spans="2:10" x14ac:dyDescent="0.25">
      <c r="B32" s="11" t="s">
        <v>2954</v>
      </c>
      <c r="C32" s="53" t="s">
        <v>1032</v>
      </c>
      <c r="D32" s="50" t="s">
        <v>2955</v>
      </c>
      <c r="E32" s="9" t="s">
        <v>1583</v>
      </c>
      <c r="F32" s="9" t="s">
        <v>48</v>
      </c>
      <c r="G32" s="24">
        <v>20</v>
      </c>
      <c r="H32" s="29">
        <v>201.49</v>
      </c>
      <c r="I32" s="29">
        <v>1.59</v>
      </c>
      <c r="J32" s="12" t="s">
        <v>530</v>
      </c>
    </row>
    <row r="33" spans="1:10" x14ac:dyDescent="0.25">
      <c r="C33" s="56" t="s">
        <v>161</v>
      </c>
      <c r="D33" s="50"/>
      <c r="E33" s="9"/>
      <c r="F33" s="9"/>
      <c r="G33" s="24"/>
      <c r="H33" s="30">
        <v>11713.11</v>
      </c>
      <c r="I33" s="30">
        <v>92.72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2575</v>
      </c>
      <c r="C47" s="53" t="s">
        <v>898</v>
      </c>
      <c r="D47" s="50" t="s">
        <v>2576</v>
      </c>
      <c r="E47" s="9" t="s">
        <v>1007</v>
      </c>
      <c r="F47" s="9" t="s">
        <v>40</v>
      </c>
      <c r="G47" s="24">
        <v>100</v>
      </c>
      <c r="H47" s="29">
        <v>98.6</v>
      </c>
      <c r="I47" s="29">
        <v>0.78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98.6</v>
      </c>
      <c r="I48" s="30">
        <v>0.78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542.97</v>
      </c>
      <c r="I64" s="29">
        <v>4.3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542.97</v>
      </c>
      <c r="I65" s="30">
        <v>4.3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279.39</v>
      </c>
      <c r="I69" s="29">
        <v>2.2000000000000002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279.39</v>
      </c>
      <c r="I70" s="30">
        <v>2.2000000000000002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12634.07</v>
      </c>
      <c r="I72" s="31">
        <f>SUMIFS(I:I,C:C,"Total")</f>
        <v>100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788</v>
      </c>
      <c r="J2" s="34" t="s">
        <v>3592</v>
      </c>
    </row>
    <row r="3" spans="1:10" ht="16.5" x14ac:dyDescent="0.3">
      <c r="C3" s="1" t="s">
        <v>26</v>
      </c>
      <c r="D3" s="26" t="s">
        <v>789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55</v>
      </c>
      <c r="C10" s="53" t="s">
        <v>56</v>
      </c>
      <c r="D10" s="50" t="s">
        <v>57</v>
      </c>
      <c r="E10" s="9"/>
      <c r="F10" s="9" t="s">
        <v>58</v>
      </c>
      <c r="G10" s="24">
        <v>187864</v>
      </c>
      <c r="H10" s="29">
        <v>3857.32</v>
      </c>
      <c r="I10" s="29">
        <v>25.37</v>
      </c>
      <c r="J10" s="12"/>
    </row>
    <row r="11" spans="1:10" x14ac:dyDescent="0.25">
      <c r="B11" s="11" t="s">
        <v>59</v>
      </c>
      <c r="C11" s="53" t="s">
        <v>60</v>
      </c>
      <c r="D11" s="50" t="s">
        <v>61</v>
      </c>
      <c r="E11" s="9"/>
      <c r="F11" s="9" t="s">
        <v>58</v>
      </c>
      <c r="G11" s="24">
        <v>402000</v>
      </c>
      <c r="H11" s="29">
        <v>2799.33</v>
      </c>
      <c r="I11" s="29">
        <v>18.41</v>
      </c>
      <c r="J11" s="12"/>
    </row>
    <row r="12" spans="1:10" x14ac:dyDescent="0.25">
      <c r="B12" s="11" t="s">
        <v>82</v>
      </c>
      <c r="C12" s="53" t="s">
        <v>83</v>
      </c>
      <c r="D12" s="50" t="s">
        <v>84</v>
      </c>
      <c r="E12" s="9"/>
      <c r="F12" s="9" t="s">
        <v>85</v>
      </c>
      <c r="G12" s="24">
        <v>459430</v>
      </c>
      <c r="H12" s="29">
        <v>2032.75</v>
      </c>
      <c r="I12" s="29">
        <v>13.37</v>
      </c>
      <c r="J12" s="12"/>
    </row>
    <row r="13" spans="1:10" x14ac:dyDescent="0.25">
      <c r="B13" s="11" t="s">
        <v>141</v>
      </c>
      <c r="C13" s="53" t="s">
        <v>142</v>
      </c>
      <c r="D13" s="50" t="s">
        <v>143</v>
      </c>
      <c r="E13" s="9"/>
      <c r="F13" s="9" t="s">
        <v>58</v>
      </c>
      <c r="G13" s="24">
        <v>142637</v>
      </c>
      <c r="H13" s="29">
        <v>1608.45</v>
      </c>
      <c r="I13" s="29">
        <v>10.58</v>
      </c>
      <c r="J13" s="12"/>
    </row>
    <row r="14" spans="1:10" x14ac:dyDescent="0.25">
      <c r="B14" s="11" t="s">
        <v>340</v>
      </c>
      <c r="C14" s="53" t="s">
        <v>341</v>
      </c>
      <c r="D14" s="50" t="s">
        <v>342</v>
      </c>
      <c r="E14" s="9"/>
      <c r="F14" s="9" t="s">
        <v>58</v>
      </c>
      <c r="G14" s="24">
        <v>107235</v>
      </c>
      <c r="H14" s="29">
        <v>816.54</v>
      </c>
      <c r="I14" s="29">
        <v>5.37</v>
      </c>
      <c r="J14" s="12"/>
    </row>
    <row r="15" spans="1:10" x14ac:dyDescent="0.25">
      <c r="B15" s="11" t="s">
        <v>790</v>
      </c>
      <c r="C15" s="53" t="s">
        <v>791</v>
      </c>
      <c r="D15" s="50" t="s">
        <v>792</v>
      </c>
      <c r="E15" s="9"/>
      <c r="F15" s="9" t="s">
        <v>58</v>
      </c>
      <c r="G15" s="24">
        <v>738000</v>
      </c>
      <c r="H15" s="29">
        <v>781.91</v>
      </c>
      <c r="I15" s="29">
        <v>5.14</v>
      </c>
      <c r="J15" s="12"/>
    </row>
    <row r="16" spans="1:10" x14ac:dyDescent="0.25">
      <c r="B16" s="11" t="s">
        <v>457</v>
      </c>
      <c r="C16" s="53" t="s">
        <v>458</v>
      </c>
      <c r="D16" s="50" t="s">
        <v>459</v>
      </c>
      <c r="E16" s="9"/>
      <c r="F16" s="9" t="s">
        <v>58</v>
      </c>
      <c r="G16" s="24">
        <v>25600</v>
      </c>
      <c r="H16" s="29">
        <v>750.4</v>
      </c>
      <c r="I16" s="29">
        <v>4.9400000000000004</v>
      </c>
      <c r="J16" s="12"/>
    </row>
    <row r="17" spans="2:10" x14ac:dyDescent="0.25">
      <c r="B17" s="11" t="s">
        <v>801</v>
      </c>
      <c r="C17" s="53" t="s">
        <v>802</v>
      </c>
      <c r="D17" s="50" t="s">
        <v>803</v>
      </c>
      <c r="E17" s="9"/>
      <c r="F17" s="9" t="s">
        <v>58</v>
      </c>
      <c r="G17" s="24">
        <v>23835</v>
      </c>
      <c r="H17" s="29">
        <v>402.73</v>
      </c>
      <c r="I17" s="29">
        <v>2.65</v>
      </c>
      <c r="J17" s="12"/>
    </row>
    <row r="18" spans="2:10" x14ac:dyDescent="0.25">
      <c r="B18" s="11" t="s">
        <v>454</v>
      </c>
      <c r="C18" s="53" t="s">
        <v>455</v>
      </c>
      <c r="D18" s="50" t="s">
        <v>456</v>
      </c>
      <c r="E18" s="9"/>
      <c r="F18" s="9" t="s">
        <v>58</v>
      </c>
      <c r="G18" s="24">
        <v>38413</v>
      </c>
      <c r="H18" s="29">
        <v>366.5</v>
      </c>
      <c r="I18" s="29">
        <v>2.41</v>
      </c>
      <c r="J18" s="12"/>
    </row>
    <row r="19" spans="2:10" x14ac:dyDescent="0.25">
      <c r="B19" s="11" t="s">
        <v>511</v>
      </c>
      <c r="C19" s="53" t="s">
        <v>512</v>
      </c>
      <c r="D19" s="50" t="s">
        <v>513</v>
      </c>
      <c r="E19" s="9"/>
      <c r="F19" s="9" t="s">
        <v>58</v>
      </c>
      <c r="G19" s="24">
        <v>62100</v>
      </c>
      <c r="H19" s="29">
        <v>329.53</v>
      </c>
      <c r="I19" s="29">
        <v>2.17</v>
      </c>
      <c r="J19" s="12"/>
    </row>
    <row r="20" spans="2:10" x14ac:dyDescent="0.25">
      <c r="B20" s="11" t="s">
        <v>804</v>
      </c>
      <c r="C20" s="53" t="s">
        <v>805</v>
      </c>
      <c r="D20" s="50" t="s">
        <v>806</v>
      </c>
      <c r="E20" s="9"/>
      <c r="F20" s="9" t="s">
        <v>58</v>
      </c>
      <c r="G20" s="24">
        <v>133795</v>
      </c>
      <c r="H20" s="29">
        <v>258.36</v>
      </c>
      <c r="I20" s="29">
        <v>1.7</v>
      </c>
      <c r="J20" s="12"/>
    </row>
    <row r="21" spans="2:10" x14ac:dyDescent="0.25">
      <c r="B21" s="11" t="s">
        <v>807</v>
      </c>
      <c r="C21" s="53" t="s">
        <v>808</v>
      </c>
      <c r="D21" s="50" t="s">
        <v>809</v>
      </c>
      <c r="E21" s="9"/>
      <c r="F21" s="9" t="s">
        <v>346</v>
      </c>
      <c r="G21" s="24">
        <v>27700</v>
      </c>
      <c r="H21" s="29">
        <v>35.04</v>
      </c>
      <c r="I21" s="29">
        <v>0.23</v>
      </c>
      <c r="J21" s="12"/>
    </row>
    <row r="22" spans="2:10" x14ac:dyDescent="0.25">
      <c r="B22" s="11" t="s">
        <v>810</v>
      </c>
      <c r="C22" s="53" t="s">
        <v>811</v>
      </c>
      <c r="D22" s="50" t="s">
        <v>812</v>
      </c>
      <c r="E22" s="9"/>
      <c r="F22" s="9" t="s">
        <v>813</v>
      </c>
      <c r="G22" s="24">
        <v>1720</v>
      </c>
      <c r="H22" s="29">
        <v>15.43</v>
      </c>
      <c r="I22" s="29">
        <v>0.1</v>
      </c>
      <c r="J22" s="12"/>
    </row>
    <row r="23" spans="2:10" x14ac:dyDescent="0.25">
      <c r="C23" s="56" t="s">
        <v>161</v>
      </c>
      <c r="D23" s="50"/>
      <c r="E23" s="9"/>
      <c r="F23" s="9"/>
      <c r="G23" s="24"/>
      <c r="H23" s="30">
        <f>SUM(XDO_?FINAL_MV?26?)</f>
        <v>14054.29</v>
      </c>
      <c r="I23" s="30">
        <f>SUM(XDO_?FINAL_PER_NET?26?)</f>
        <v>92.440000000000012</v>
      </c>
      <c r="J23" s="12"/>
    </row>
    <row r="24" spans="2:10" x14ac:dyDescent="0.25">
      <c r="C24" s="53"/>
      <c r="D24" s="50"/>
      <c r="E24" s="9"/>
      <c r="F24" s="9"/>
      <c r="G24" s="24"/>
      <c r="H24" s="29"/>
      <c r="I24" s="29"/>
      <c r="J24" s="12"/>
    </row>
    <row r="25" spans="2:10" x14ac:dyDescent="0.25">
      <c r="C25" s="55" t="s">
        <v>3</v>
      </c>
      <c r="D25" s="50"/>
      <c r="E25" s="9"/>
      <c r="F25" s="9"/>
      <c r="G25" s="24"/>
      <c r="H25" s="29"/>
      <c r="I25" s="29"/>
      <c r="J25" s="12"/>
    </row>
    <row r="26" spans="2:10" x14ac:dyDescent="0.25">
      <c r="B26" s="11" t="s">
        <v>814</v>
      </c>
      <c r="C26" s="53" t="s">
        <v>815</v>
      </c>
      <c r="D26" s="50" t="s">
        <v>816</v>
      </c>
      <c r="E26" s="9"/>
      <c r="F26" s="9" t="s">
        <v>58</v>
      </c>
      <c r="G26" s="24">
        <v>35014</v>
      </c>
      <c r="H26" s="59">
        <v>0</v>
      </c>
      <c r="I26" s="29" t="s">
        <v>3688</v>
      </c>
      <c r="J26" s="12" t="s">
        <v>3691</v>
      </c>
    </row>
    <row r="27" spans="2:10" x14ac:dyDescent="0.25">
      <c r="B27" s="11" t="s">
        <v>817</v>
      </c>
      <c r="C27" s="53" t="s">
        <v>818</v>
      </c>
      <c r="D27" s="50" t="s">
        <v>819</v>
      </c>
      <c r="E27" s="9"/>
      <c r="F27" s="9" t="s">
        <v>58</v>
      </c>
      <c r="G27" s="24">
        <v>100000</v>
      </c>
      <c r="H27" s="59">
        <v>0</v>
      </c>
      <c r="I27" s="29" t="s">
        <v>3688</v>
      </c>
      <c r="J27" s="12" t="s">
        <v>3691</v>
      </c>
    </row>
    <row r="28" spans="2:10" x14ac:dyDescent="0.25">
      <c r="C28" s="56" t="s">
        <v>161</v>
      </c>
      <c r="D28" s="50"/>
      <c r="E28" s="9"/>
      <c r="F28" s="9"/>
      <c r="G28" s="24"/>
      <c r="H28" s="60">
        <v>0</v>
      </c>
      <c r="I28" s="30" t="s">
        <v>3688</v>
      </c>
      <c r="J28" s="12"/>
    </row>
    <row r="29" spans="2:10" x14ac:dyDescent="0.25">
      <c r="C29" s="53"/>
      <c r="D29" s="50"/>
      <c r="E29" s="9"/>
      <c r="F29" s="9"/>
      <c r="G29" s="24"/>
      <c r="H29" s="29"/>
      <c r="I29" s="29"/>
      <c r="J29" s="12"/>
    </row>
    <row r="30" spans="2:10" x14ac:dyDescent="0.25">
      <c r="C30" s="56" t="s">
        <v>4</v>
      </c>
      <c r="D30" s="50"/>
      <c r="E30" s="9"/>
      <c r="F30" s="9"/>
      <c r="G30" s="24"/>
      <c r="H30" s="29"/>
      <c r="I30" s="29"/>
      <c r="J30" s="12"/>
    </row>
    <row r="31" spans="2:10" x14ac:dyDescent="0.25">
      <c r="B31" s="11" t="s">
        <v>793</v>
      </c>
      <c r="C31" s="53" t="s">
        <v>794</v>
      </c>
      <c r="D31" s="50" t="s">
        <v>795</v>
      </c>
      <c r="E31" s="9"/>
      <c r="F31" s="9" t="s">
        <v>58</v>
      </c>
      <c r="G31" s="24">
        <v>545</v>
      </c>
      <c r="H31" s="29">
        <v>512.91999999999996</v>
      </c>
      <c r="I31" s="29">
        <v>3.37</v>
      </c>
      <c r="J31" s="12"/>
    </row>
    <row r="32" spans="2:10" x14ac:dyDescent="0.25">
      <c r="B32" s="11" t="s">
        <v>797</v>
      </c>
      <c r="C32" s="53" t="s">
        <v>798</v>
      </c>
      <c r="D32" s="50" t="s">
        <v>799</v>
      </c>
      <c r="E32" s="9"/>
      <c r="F32" s="9" t="s">
        <v>800</v>
      </c>
      <c r="G32" s="24">
        <v>8877</v>
      </c>
      <c r="H32" s="29">
        <v>408.45</v>
      </c>
      <c r="I32" s="29">
        <v>2.69</v>
      </c>
      <c r="J32" s="12"/>
    </row>
    <row r="33" spans="3:10" x14ac:dyDescent="0.25">
      <c r="C33" s="56" t="s">
        <v>161</v>
      </c>
      <c r="D33" s="50"/>
      <c r="E33" s="9"/>
      <c r="F33" s="9"/>
      <c r="G33" s="24"/>
      <c r="H33" s="30">
        <f>SUM(H31:H32)</f>
        <v>921.36999999999989</v>
      </c>
      <c r="I33" s="30">
        <f>SUM(I31:I32)</f>
        <v>6.0600000000000005</v>
      </c>
      <c r="J33" s="12"/>
    </row>
    <row r="34" spans="3:10" x14ac:dyDescent="0.25">
      <c r="C34" s="53"/>
      <c r="D34" s="50"/>
      <c r="E34" s="9"/>
      <c r="F34" s="9"/>
      <c r="G34" s="24"/>
      <c r="H34" s="29"/>
      <c r="I34" s="29"/>
      <c r="J34" s="12"/>
    </row>
    <row r="35" spans="3:10" x14ac:dyDescent="0.25">
      <c r="C35" s="56" t="s">
        <v>5</v>
      </c>
      <c r="D35" s="50"/>
      <c r="E35" s="9"/>
      <c r="F35" s="9"/>
      <c r="G35" s="24"/>
      <c r="H35" s="29"/>
      <c r="I35" s="29"/>
      <c r="J35" s="12"/>
    </row>
    <row r="36" spans="3:10" x14ac:dyDescent="0.25">
      <c r="C36" s="53"/>
      <c r="D36" s="50"/>
      <c r="E36" s="9"/>
      <c r="F36" s="9"/>
      <c r="G36" s="24"/>
      <c r="H36" s="29"/>
      <c r="I36" s="29"/>
      <c r="J36" s="12"/>
    </row>
    <row r="37" spans="3:10" x14ac:dyDescent="0.25">
      <c r="C37" s="56" t="s">
        <v>6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3:10" x14ac:dyDescent="0.25">
      <c r="C38" s="53"/>
      <c r="D38" s="50"/>
      <c r="E38" s="9"/>
      <c r="F38" s="9"/>
      <c r="G38" s="24"/>
      <c r="H38" s="29"/>
      <c r="I38" s="29"/>
      <c r="J38" s="12"/>
    </row>
    <row r="39" spans="3:10" x14ac:dyDescent="0.25">
      <c r="C39" s="56" t="s">
        <v>7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3:10" x14ac:dyDescent="0.25">
      <c r="C40" s="53"/>
      <c r="D40" s="50"/>
      <c r="E40" s="9"/>
      <c r="F40" s="9"/>
      <c r="G40" s="24"/>
      <c r="H40" s="29"/>
      <c r="I40" s="29"/>
      <c r="J40" s="12"/>
    </row>
    <row r="41" spans="3:10" x14ac:dyDescent="0.25">
      <c r="C41" s="56" t="s">
        <v>8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3:10" x14ac:dyDescent="0.25">
      <c r="C42" s="53"/>
      <c r="D42" s="50"/>
      <c r="E42" s="9"/>
      <c r="F42" s="9"/>
      <c r="G42" s="24"/>
      <c r="H42" s="29"/>
      <c r="I42" s="29"/>
      <c r="J42" s="12"/>
    </row>
    <row r="43" spans="3:10" x14ac:dyDescent="0.25">
      <c r="C43" s="56" t="s">
        <v>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3:10" x14ac:dyDescent="0.25">
      <c r="C44" s="53"/>
      <c r="D44" s="50"/>
      <c r="E44" s="9"/>
      <c r="F44" s="9"/>
      <c r="G44" s="24"/>
      <c r="H44" s="29"/>
      <c r="I44" s="29"/>
      <c r="J44" s="12"/>
    </row>
    <row r="45" spans="3:10" x14ac:dyDescent="0.25">
      <c r="C45" s="56" t="s">
        <v>10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3:10" x14ac:dyDescent="0.25">
      <c r="C46" s="53"/>
      <c r="D46" s="50"/>
      <c r="E46" s="9"/>
      <c r="F46" s="9"/>
      <c r="G46" s="24"/>
      <c r="H46" s="29"/>
      <c r="I46" s="29"/>
      <c r="J46" s="12"/>
    </row>
    <row r="47" spans="3:10" x14ac:dyDescent="0.25">
      <c r="C47" s="56" t="s">
        <v>11</v>
      </c>
      <c r="D47" s="50"/>
      <c r="E47" s="9"/>
      <c r="F47" s="9"/>
      <c r="G47" s="24"/>
      <c r="H47" s="29"/>
      <c r="I47" s="29"/>
      <c r="J47" s="12"/>
    </row>
    <row r="48" spans="3:10" x14ac:dyDescent="0.25">
      <c r="C48" s="53"/>
      <c r="D48" s="50"/>
      <c r="E48" s="9"/>
      <c r="F48" s="9"/>
      <c r="G48" s="24"/>
      <c r="H48" s="29"/>
      <c r="I48" s="29"/>
      <c r="J48" s="12"/>
    </row>
    <row r="49" spans="1:10" x14ac:dyDescent="0.25">
      <c r="C49" s="56" t="s">
        <v>13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14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460.09</v>
      </c>
      <c r="I67" s="29">
        <v>3.03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460.09</v>
      </c>
      <c r="I68" s="30">
        <v>3.03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-233.39</v>
      </c>
      <c r="I72" s="29">
        <v>-1.53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-233.39</v>
      </c>
      <c r="I73" s="30">
        <v>-1.53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15202.36</v>
      </c>
      <c r="I75" s="31">
        <f>SUMIFS(I:I,C:C,"Total")</f>
        <v>100.00000000000001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8"/>
  <dimension ref="A1:J76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3007</v>
      </c>
      <c r="J2" s="34" t="s">
        <v>3592</v>
      </c>
    </row>
    <row r="3" spans="1:10" ht="16.5" x14ac:dyDescent="0.3">
      <c r="C3" s="1" t="s">
        <v>26</v>
      </c>
      <c r="D3" s="26" t="s">
        <v>3008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3009</v>
      </c>
      <c r="C18" s="53" t="s">
        <v>2999</v>
      </c>
      <c r="D18" s="50" t="s">
        <v>3010</v>
      </c>
      <c r="E18" s="9" t="s">
        <v>547</v>
      </c>
      <c r="F18" s="9" t="s">
        <v>48</v>
      </c>
      <c r="G18" s="24">
        <v>285</v>
      </c>
      <c r="H18" s="29">
        <v>2407.6</v>
      </c>
      <c r="I18" s="29">
        <v>10.029999999999999</v>
      </c>
      <c r="J18" s="12" t="s">
        <v>530</v>
      </c>
    </row>
    <row r="19" spans="2:10" x14ac:dyDescent="0.25">
      <c r="B19" s="11" t="s">
        <v>3011</v>
      </c>
      <c r="C19" s="53" t="s">
        <v>1125</v>
      </c>
      <c r="D19" s="50" t="s">
        <v>3012</v>
      </c>
      <c r="E19" s="9" t="s">
        <v>529</v>
      </c>
      <c r="F19" s="9" t="s">
        <v>48</v>
      </c>
      <c r="G19" s="24">
        <v>210</v>
      </c>
      <c r="H19" s="29">
        <v>2147.92</v>
      </c>
      <c r="I19" s="29">
        <v>8.9499999999999993</v>
      </c>
      <c r="J19" s="12" t="s">
        <v>530</v>
      </c>
    </row>
    <row r="20" spans="2:10" x14ac:dyDescent="0.25">
      <c r="B20" s="11" t="s">
        <v>1500</v>
      </c>
      <c r="C20" s="53" t="s">
        <v>754</v>
      </c>
      <c r="D20" s="50" t="s">
        <v>1501</v>
      </c>
      <c r="E20" s="9" t="s">
        <v>547</v>
      </c>
      <c r="F20" s="9" t="s">
        <v>48</v>
      </c>
      <c r="G20" s="24">
        <v>205</v>
      </c>
      <c r="H20" s="29">
        <v>2131.84</v>
      </c>
      <c r="I20" s="29">
        <v>8.8800000000000008</v>
      </c>
      <c r="J20" s="12" t="s">
        <v>530</v>
      </c>
    </row>
    <row r="21" spans="2:10" x14ac:dyDescent="0.25">
      <c r="B21" s="11" t="s">
        <v>2146</v>
      </c>
      <c r="C21" s="53" t="s">
        <v>1366</v>
      </c>
      <c r="D21" s="50" t="s">
        <v>2147</v>
      </c>
      <c r="E21" s="9" t="s">
        <v>1460</v>
      </c>
      <c r="F21" s="9" t="s">
        <v>48</v>
      </c>
      <c r="G21" s="24">
        <v>200</v>
      </c>
      <c r="H21" s="29">
        <v>2092.89</v>
      </c>
      <c r="I21" s="29">
        <v>8.7200000000000006</v>
      </c>
      <c r="J21" s="12" t="s">
        <v>530</v>
      </c>
    </row>
    <row r="22" spans="2:10" x14ac:dyDescent="0.25">
      <c r="B22" s="11" t="s">
        <v>2196</v>
      </c>
      <c r="C22" s="53" t="s">
        <v>2035</v>
      </c>
      <c r="D22" s="50" t="s">
        <v>2197</v>
      </c>
      <c r="E22" s="9" t="s">
        <v>529</v>
      </c>
      <c r="F22" s="9" t="s">
        <v>259</v>
      </c>
      <c r="G22" s="24">
        <v>210</v>
      </c>
      <c r="H22" s="29">
        <v>2080.64</v>
      </c>
      <c r="I22" s="29">
        <v>8.67</v>
      </c>
      <c r="J22" s="12" t="s">
        <v>530</v>
      </c>
    </row>
    <row r="23" spans="2:10" x14ac:dyDescent="0.25">
      <c r="B23" s="11" t="s">
        <v>2148</v>
      </c>
      <c r="C23" s="53" t="s">
        <v>625</v>
      </c>
      <c r="D23" s="50" t="s">
        <v>2149</v>
      </c>
      <c r="E23" s="9" t="s">
        <v>529</v>
      </c>
      <c r="F23" s="9" t="s">
        <v>48</v>
      </c>
      <c r="G23" s="24">
        <v>200</v>
      </c>
      <c r="H23" s="29">
        <v>2075.27</v>
      </c>
      <c r="I23" s="29">
        <v>8.65</v>
      </c>
      <c r="J23" s="12" t="s">
        <v>530</v>
      </c>
    </row>
    <row r="24" spans="2:10" x14ac:dyDescent="0.25">
      <c r="B24" s="11" t="s">
        <v>586</v>
      </c>
      <c r="C24" s="53" t="s">
        <v>579</v>
      </c>
      <c r="D24" s="50" t="s">
        <v>587</v>
      </c>
      <c r="E24" s="9" t="s">
        <v>547</v>
      </c>
      <c r="F24" s="9" t="s">
        <v>48</v>
      </c>
      <c r="G24" s="24">
        <v>200</v>
      </c>
      <c r="H24" s="29">
        <v>2075.11</v>
      </c>
      <c r="I24" s="29">
        <v>8.65</v>
      </c>
      <c r="J24" s="12" t="s">
        <v>530</v>
      </c>
    </row>
    <row r="25" spans="2:10" x14ac:dyDescent="0.25">
      <c r="B25" s="11" t="s">
        <v>3013</v>
      </c>
      <c r="C25" s="53" t="s">
        <v>1032</v>
      </c>
      <c r="D25" s="50" t="s">
        <v>3014</v>
      </c>
      <c r="E25" s="9" t="s">
        <v>1583</v>
      </c>
      <c r="F25" s="9" t="s">
        <v>48</v>
      </c>
      <c r="G25" s="24">
        <v>200</v>
      </c>
      <c r="H25" s="29">
        <v>2045.85</v>
      </c>
      <c r="I25" s="29">
        <v>8.52</v>
      </c>
      <c r="J25" s="12" t="s">
        <v>530</v>
      </c>
    </row>
    <row r="26" spans="2:10" x14ac:dyDescent="0.25">
      <c r="B26" s="11" t="s">
        <v>2161</v>
      </c>
      <c r="C26" s="53" t="s">
        <v>2162</v>
      </c>
      <c r="D26" s="50" t="s">
        <v>2163</v>
      </c>
      <c r="E26" s="9" t="s">
        <v>2164</v>
      </c>
      <c r="F26" s="9" t="s">
        <v>81</v>
      </c>
      <c r="G26" s="24">
        <v>180</v>
      </c>
      <c r="H26" s="29">
        <v>1933.16</v>
      </c>
      <c r="I26" s="29">
        <v>8.06</v>
      </c>
      <c r="J26" s="12" t="s">
        <v>530</v>
      </c>
    </row>
    <row r="27" spans="2:10" x14ac:dyDescent="0.25">
      <c r="B27" s="11" t="s">
        <v>3015</v>
      </c>
      <c r="C27" s="53" t="s">
        <v>1337</v>
      </c>
      <c r="D27" s="50" t="s">
        <v>3016</v>
      </c>
      <c r="E27" s="9" t="s">
        <v>1583</v>
      </c>
      <c r="F27" s="9" t="s">
        <v>48</v>
      </c>
      <c r="G27" s="24">
        <v>110</v>
      </c>
      <c r="H27" s="29">
        <v>1136.6099999999999</v>
      </c>
      <c r="I27" s="29">
        <v>4.74</v>
      </c>
      <c r="J27" s="12" t="s">
        <v>530</v>
      </c>
    </row>
    <row r="28" spans="2:10" x14ac:dyDescent="0.25">
      <c r="B28" s="11" t="s">
        <v>1573</v>
      </c>
      <c r="C28" s="53" t="s">
        <v>42</v>
      </c>
      <c r="D28" s="50" t="s">
        <v>1574</v>
      </c>
      <c r="E28" s="9" t="s">
        <v>547</v>
      </c>
      <c r="F28" s="9" t="s">
        <v>44</v>
      </c>
      <c r="G28" s="24">
        <v>100</v>
      </c>
      <c r="H28" s="29">
        <v>1032.76</v>
      </c>
      <c r="I28" s="29">
        <v>4.3</v>
      </c>
      <c r="J28" s="12" t="s">
        <v>530</v>
      </c>
    </row>
    <row r="29" spans="2:10" x14ac:dyDescent="0.25">
      <c r="B29" s="11" t="s">
        <v>3017</v>
      </c>
      <c r="C29" s="53" t="s">
        <v>672</v>
      </c>
      <c r="D29" s="50" t="s">
        <v>3018</v>
      </c>
      <c r="E29" s="9" t="s">
        <v>529</v>
      </c>
      <c r="F29" s="9" t="s">
        <v>909</v>
      </c>
      <c r="G29" s="24">
        <v>50</v>
      </c>
      <c r="H29" s="29">
        <v>505.12</v>
      </c>
      <c r="I29" s="29">
        <v>2.1</v>
      </c>
      <c r="J29" s="12" t="s">
        <v>530</v>
      </c>
    </row>
    <row r="30" spans="2:10" x14ac:dyDescent="0.25">
      <c r="C30" s="56" t="s">
        <v>161</v>
      </c>
      <c r="D30" s="50"/>
      <c r="E30" s="9"/>
      <c r="F30" s="9"/>
      <c r="G30" s="24"/>
      <c r="H30" s="30">
        <v>21664.77</v>
      </c>
      <c r="I30" s="30">
        <v>90.27</v>
      </c>
      <c r="J30" s="12"/>
    </row>
    <row r="31" spans="2:10" x14ac:dyDescent="0.25">
      <c r="C31" s="53"/>
      <c r="D31" s="50"/>
      <c r="E31" s="9"/>
      <c r="F31" s="9"/>
      <c r="G31" s="24"/>
      <c r="H31" s="29"/>
      <c r="I31" s="29"/>
      <c r="J31" s="12"/>
    </row>
    <row r="32" spans="2:10" x14ac:dyDescent="0.25">
      <c r="C32" s="56" t="s">
        <v>7</v>
      </c>
      <c r="D32" s="50"/>
      <c r="E32" s="9"/>
      <c r="F32" s="9"/>
      <c r="G32" s="24"/>
      <c r="H32" s="29" t="s">
        <v>2</v>
      </c>
      <c r="I32" s="29" t="s">
        <v>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8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9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10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A40" s="15"/>
      <c r="B40" s="33"/>
      <c r="C40" s="54" t="s">
        <v>11</v>
      </c>
      <c r="D40" s="50"/>
      <c r="E40" s="9"/>
      <c r="F40" s="9"/>
      <c r="G40" s="24"/>
      <c r="H40" s="29"/>
      <c r="I40" s="29"/>
      <c r="J40" s="12"/>
    </row>
    <row r="41" spans="1:10" x14ac:dyDescent="0.25">
      <c r="A41" s="33"/>
      <c r="B41" s="33"/>
      <c r="C41" s="54" t="s">
        <v>13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A42" s="33"/>
      <c r="B42" s="33"/>
      <c r="C42" s="54"/>
      <c r="D42" s="50"/>
      <c r="E42" s="9"/>
      <c r="F42" s="9"/>
      <c r="G42" s="24"/>
      <c r="H42" s="29"/>
      <c r="I42" s="29"/>
      <c r="J42" s="12"/>
    </row>
    <row r="43" spans="1:10" x14ac:dyDescent="0.25">
      <c r="C43" s="55" t="s">
        <v>14</v>
      </c>
      <c r="D43" s="50"/>
      <c r="E43" s="9"/>
      <c r="F43" s="9"/>
      <c r="G43" s="24"/>
      <c r="H43" s="29"/>
      <c r="I43" s="29"/>
      <c r="J43" s="12"/>
    </row>
    <row r="44" spans="1:10" x14ac:dyDescent="0.25">
      <c r="B44" s="11" t="s">
        <v>2575</v>
      </c>
      <c r="C44" s="53" t="s">
        <v>898</v>
      </c>
      <c r="D44" s="50" t="s">
        <v>2576</v>
      </c>
      <c r="E44" s="9" t="s">
        <v>1007</v>
      </c>
      <c r="F44" s="9" t="s">
        <v>40</v>
      </c>
      <c r="G44" s="24">
        <v>500</v>
      </c>
      <c r="H44" s="29">
        <v>492.99</v>
      </c>
      <c r="I44" s="29">
        <v>2.0499999999999998</v>
      </c>
      <c r="J44" s="12" t="s">
        <v>530</v>
      </c>
    </row>
    <row r="45" spans="1:10" x14ac:dyDescent="0.25">
      <c r="B45" s="11" t="s">
        <v>1368</v>
      </c>
      <c r="C45" s="53" t="s">
        <v>609</v>
      </c>
      <c r="D45" s="50" t="s">
        <v>1369</v>
      </c>
      <c r="E45" s="9" t="s">
        <v>1010</v>
      </c>
      <c r="F45" s="9" t="s">
        <v>40</v>
      </c>
      <c r="G45" s="24">
        <v>50</v>
      </c>
      <c r="H45" s="29">
        <v>48.68</v>
      </c>
      <c r="I45" s="29">
        <v>0.2</v>
      </c>
      <c r="J45" s="12" t="s">
        <v>530</v>
      </c>
    </row>
    <row r="46" spans="1:10" x14ac:dyDescent="0.25">
      <c r="C46" s="56" t="s">
        <v>161</v>
      </c>
      <c r="D46" s="50"/>
      <c r="E46" s="9"/>
      <c r="F46" s="9"/>
      <c r="G46" s="24"/>
      <c r="H46" s="30">
        <v>541.66999999999996</v>
      </c>
      <c r="I46" s="30">
        <v>2.25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C48" s="56" t="s">
        <v>15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16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A52" s="15"/>
      <c r="B52" s="33"/>
      <c r="C52" s="54" t="s">
        <v>17</v>
      </c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18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19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20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21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C61" s="55" t="s">
        <v>22</v>
      </c>
      <c r="D61" s="50"/>
      <c r="E61" s="9"/>
      <c r="F61" s="9"/>
      <c r="G61" s="24"/>
      <c r="H61" s="29"/>
      <c r="I61" s="29"/>
      <c r="J61" s="12"/>
    </row>
    <row r="62" spans="1:10" x14ac:dyDescent="0.25">
      <c r="B62" s="11" t="s">
        <v>174</v>
      </c>
      <c r="C62" s="53" t="s">
        <v>175</v>
      </c>
      <c r="D62" s="50"/>
      <c r="E62" s="9"/>
      <c r="F62" s="9"/>
      <c r="G62" s="24"/>
      <c r="H62" s="29">
        <v>388.16</v>
      </c>
      <c r="I62" s="29">
        <v>1.62</v>
      </c>
      <c r="J62" s="12"/>
    </row>
    <row r="63" spans="1:10" x14ac:dyDescent="0.25">
      <c r="C63" s="56" t="s">
        <v>161</v>
      </c>
      <c r="D63" s="50"/>
      <c r="E63" s="9"/>
      <c r="F63" s="9"/>
      <c r="G63" s="24"/>
      <c r="H63" s="30">
        <v>388.16</v>
      </c>
      <c r="I63" s="30">
        <v>1.62</v>
      </c>
      <c r="J63" s="12"/>
    </row>
    <row r="64" spans="1:10" x14ac:dyDescent="0.25">
      <c r="C64" s="53"/>
      <c r="D64" s="50"/>
      <c r="E64" s="9"/>
      <c r="F64" s="9"/>
      <c r="G64" s="24"/>
      <c r="H64" s="29"/>
      <c r="I64" s="29"/>
      <c r="J64" s="12"/>
    </row>
    <row r="65" spans="1:10" x14ac:dyDescent="0.25">
      <c r="A65" s="15"/>
      <c r="B65" s="33"/>
      <c r="C65" s="54" t="s">
        <v>23</v>
      </c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7" t="s">
        <v>3687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B67" s="11"/>
      <c r="C67" s="53" t="s">
        <v>176</v>
      </c>
      <c r="D67" s="50"/>
      <c r="E67" s="9"/>
      <c r="F67" s="9"/>
      <c r="G67" s="24"/>
      <c r="H67" s="29">
        <v>1404.63</v>
      </c>
      <c r="I67" s="29">
        <v>5.8599999999999994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1404.63</v>
      </c>
      <c r="I68" s="30">
        <v>5.8599999999999994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C70" s="58" t="s">
        <v>177</v>
      </c>
      <c r="D70" s="51"/>
      <c r="E70" s="6"/>
      <c r="F70" s="7"/>
      <c r="G70" s="25"/>
      <c r="H70" s="31">
        <v>23999.23</v>
      </c>
      <c r="I70" s="31">
        <f>SUMIFS(I:I,C:C,"Total")</f>
        <v>100</v>
      </c>
      <c r="J70" s="8"/>
    </row>
    <row r="73" spans="1:10" x14ac:dyDescent="0.25">
      <c r="C73" s="1" t="s">
        <v>178</v>
      </c>
    </row>
    <row r="74" spans="1:10" x14ac:dyDescent="0.25">
      <c r="C74" s="2" t="s">
        <v>179</v>
      </c>
    </row>
    <row r="75" spans="1:10" x14ac:dyDescent="0.25">
      <c r="C75" s="2" t="s">
        <v>180</v>
      </c>
    </row>
    <row r="76" spans="1:10" x14ac:dyDescent="0.25">
      <c r="C76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9"/>
  <dimension ref="A1:J81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3019</v>
      </c>
      <c r="J2" s="34" t="s">
        <v>3592</v>
      </c>
    </row>
    <row r="3" spans="1:10" ht="16.5" x14ac:dyDescent="0.3">
      <c r="C3" s="1" t="s">
        <v>26</v>
      </c>
      <c r="D3" s="26" t="s">
        <v>3020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3021</v>
      </c>
      <c r="C18" s="53" t="s">
        <v>46</v>
      </c>
      <c r="D18" s="50" t="s">
        <v>3022</v>
      </c>
      <c r="E18" s="9" t="s">
        <v>547</v>
      </c>
      <c r="F18" s="9" t="s">
        <v>48</v>
      </c>
      <c r="G18" s="24">
        <v>470</v>
      </c>
      <c r="H18" s="29">
        <v>5344.8</v>
      </c>
      <c r="I18" s="29">
        <v>9.93</v>
      </c>
      <c r="J18" s="12" t="s">
        <v>530</v>
      </c>
    </row>
    <row r="19" spans="2:10" x14ac:dyDescent="0.25">
      <c r="B19" s="11" t="s">
        <v>2226</v>
      </c>
      <c r="C19" s="53" t="s">
        <v>1302</v>
      </c>
      <c r="D19" s="50" t="s">
        <v>2227</v>
      </c>
      <c r="E19" s="9" t="s">
        <v>547</v>
      </c>
      <c r="F19" s="9" t="s">
        <v>48</v>
      </c>
      <c r="G19" s="24">
        <v>460</v>
      </c>
      <c r="H19" s="29">
        <v>5285.87</v>
      </c>
      <c r="I19" s="29">
        <v>9.82</v>
      </c>
      <c r="J19" s="12" t="s">
        <v>530</v>
      </c>
    </row>
    <row r="20" spans="2:10" x14ac:dyDescent="0.25">
      <c r="B20" s="11" t="s">
        <v>1573</v>
      </c>
      <c r="C20" s="53" t="s">
        <v>42</v>
      </c>
      <c r="D20" s="50" t="s">
        <v>1574</v>
      </c>
      <c r="E20" s="9" t="s">
        <v>547</v>
      </c>
      <c r="F20" s="9" t="s">
        <v>44</v>
      </c>
      <c r="G20" s="24">
        <v>500</v>
      </c>
      <c r="H20" s="29">
        <v>5163.8</v>
      </c>
      <c r="I20" s="29">
        <v>9.6</v>
      </c>
      <c r="J20" s="12" t="s">
        <v>530</v>
      </c>
    </row>
    <row r="21" spans="2:10" x14ac:dyDescent="0.25">
      <c r="B21" s="11" t="s">
        <v>2148</v>
      </c>
      <c r="C21" s="53" t="s">
        <v>625</v>
      </c>
      <c r="D21" s="50" t="s">
        <v>2149</v>
      </c>
      <c r="E21" s="9" t="s">
        <v>529</v>
      </c>
      <c r="F21" s="9" t="s">
        <v>48</v>
      </c>
      <c r="G21" s="24">
        <v>470</v>
      </c>
      <c r="H21" s="29">
        <v>4876.8900000000003</v>
      </c>
      <c r="I21" s="29">
        <v>9.06</v>
      </c>
      <c r="J21" s="12" t="s">
        <v>530</v>
      </c>
    </row>
    <row r="22" spans="2:10" x14ac:dyDescent="0.25">
      <c r="B22" s="11" t="s">
        <v>578</v>
      </c>
      <c r="C22" s="53" t="s">
        <v>579</v>
      </c>
      <c r="D22" s="50" t="s">
        <v>580</v>
      </c>
      <c r="E22" s="9" t="s">
        <v>547</v>
      </c>
      <c r="F22" s="9" t="s">
        <v>48</v>
      </c>
      <c r="G22" s="24">
        <v>470</v>
      </c>
      <c r="H22" s="29">
        <v>4867.07</v>
      </c>
      <c r="I22" s="29">
        <v>9.0500000000000007</v>
      </c>
      <c r="J22" s="12" t="s">
        <v>530</v>
      </c>
    </row>
    <row r="23" spans="2:10" x14ac:dyDescent="0.25">
      <c r="B23" s="11" t="s">
        <v>2257</v>
      </c>
      <c r="C23" s="53" t="s">
        <v>1434</v>
      </c>
      <c r="D23" s="50" t="s">
        <v>2258</v>
      </c>
      <c r="E23" s="9" t="s">
        <v>547</v>
      </c>
      <c r="F23" s="9" t="s">
        <v>259</v>
      </c>
      <c r="G23" s="24">
        <v>470</v>
      </c>
      <c r="H23" s="29">
        <v>4833.95</v>
      </c>
      <c r="I23" s="29">
        <v>8.98</v>
      </c>
      <c r="J23" s="12" t="s">
        <v>530</v>
      </c>
    </row>
    <row r="24" spans="2:10" x14ac:dyDescent="0.25">
      <c r="B24" s="11" t="s">
        <v>2146</v>
      </c>
      <c r="C24" s="53" t="s">
        <v>1366</v>
      </c>
      <c r="D24" s="50" t="s">
        <v>2147</v>
      </c>
      <c r="E24" s="9" t="s">
        <v>1460</v>
      </c>
      <c r="F24" s="9" t="s">
        <v>48</v>
      </c>
      <c r="G24" s="24">
        <v>460</v>
      </c>
      <c r="H24" s="29">
        <v>4813.6400000000003</v>
      </c>
      <c r="I24" s="29">
        <v>8.9499999999999993</v>
      </c>
      <c r="J24" s="12" t="s">
        <v>530</v>
      </c>
    </row>
    <row r="25" spans="2:10" x14ac:dyDescent="0.25">
      <c r="B25" s="11" t="s">
        <v>1500</v>
      </c>
      <c r="C25" s="53" t="s">
        <v>754</v>
      </c>
      <c r="D25" s="50" t="s">
        <v>1501</v>
      </c>
      <c r="E25" s="9" t="s">
        <v>547</v>
      </c>
      <c r="F25" s="9" t="s">
        <v>48</v>
      </c>
      <c r="G25" s="24">
        <v>450</v>
      </c>
      <c r="H25" s="29">
        <v>4679.66</v>
      </c>
      <c r="I25" s="29">
        <v>8.6999999999999993</v>
      </c>
      <c r="J25" s="12" t="s">
        <v>530</v>
      </c>
    </row>
    <row r="26" spans="2:10" x14ac:dyDescent="0.25">
      <c r="B26" s="11" t="s">
        <v>3023</v>
      </c>
      <c r="C26" s="53" t="s">
        <v>592</v>
      </c>
      <c r="D26" s="50" t="s">
        <v>3024</v>
      </c>
      <c r="E26" s="9" t="s">
        <v>547</v>
      </c>
      <c r="F26" s="9" t="s">
        <v>48</v>
      </c>
      <c r="G26" s="24">
        <v>250</v>
      </c>
      <c r="H26" s="29">
        <v>2845.01</v>
      </c>
      <c r="I26" s="29">
        <v>5.29</v>
      </c>
      <c r="J26" s="12"/>
    </row>
    <row r="27" spans="2:10" x14ac:dyDescent="0.25">
      <c r="B27" s="11" t="s">
        <v>2261</v>
      </c>
      <c r="C27" s="53" t="s">
        <v>571</v>
      </c>
      <c r="D27" s="50" t="s">
        <v>2262</v>
      </c>
      <c r="E27" s="9" t="s">
        <v>547</v>
      </c>
      <c r="F27" s="9" t="s">
        <v>48</v>
      </c>
      <c r="G27" s="24">
        <v>250</v>
      </c>
      <c r="H27" s="29">
        <v>2529.08</v>
      </c>
      <c r="I27" s="29">
        <v>4.7</v>
      </c>
      <c r="J27" s="12" t="s">
        <v>530</v>
      </c>
    </row>
    <row r="28" spans="2:10" x14ac:dyDescent="0.25">
      <c r="B28" s="11" t="s">
        <v>3025</v>
      </c>
      <c r="C28" s="53" t="s">
        <v>592</v>
      </c>
      <c r="D28" s="50" t="s">
        <v>3026</v>
      </c>
      <c r="E28" s="9" t="s">
        <v>547</v>
      </c>
      <c r="F28" s="9" t="s">
        <v>48</v>
      </c>
      <c r="G28" s="24">
        <v>220</v>
      </c>
      <c r="H28" s="29">
        <v>2292.3000000000002</v>
      </c>
      <c r="I28" s="29">
        <v>4.26</v>
      </c>
      <c r="J28" s="12" t="s">
        <v>530</v>
      </c>
    </row>
    <row r="29" spans="2:10" x14ac:dyDescent="0.25">
      <c r="B29" s="11" t="s">
        <v>2249</v>
      </c>
      <c r="C29" s="53" t="s">
        <v>131</v>
      </c>
      <c r="D29" s="50" t="s">
        <v>2250</v>
      </c>
      <c r="E29" s="9" t="s">
        <v>547</v>
      </c>
      <c r="F29" s="9" t="s">
        <v>44</v>
      </c>
      <c r="G29" s="24">
        <v>150</v>
      </c>
      <c r="H29" s="29">
        <v>1530.07</v>
      </c>
      <c r="I29" s="29">
        <v>2.84</v>
      </c>
      <c r="J29" s="12" t="s">
        <v>530</v>
      </c>
    </row>
    <row r="30" spans="2:10" x14ac:dyDescent="0.25">
      <c r="B30" s="11" t="s">
        <v>606</v>
      </c>
      <c r="C30" s="53" t="s">
        <v>571</v>
      </c>
      <c r="D30" s="50" t="s">
        <v>607</v>
      </c>
      <c r="E30" s="9" t="s">
        <v>547</v>
      </c>
      <c r="F30" s="9" t="s">
        <v>48</v>
      </c>
      <c r="G30" s="24">
        <v>100</v>
      </c>
      <c r="H30" s="29">
        <v>1012.59</v>
      </c>
      <c r="I30" s="29">
        <v>1.88</v>
      </c>
      <c r="J30" s="12"/>
    </row>
    <row r="31" spans="2:10" x14ac:dyDescent="0.25">
      <c r="B31" s="11" t="s">
        <v>2976</v>
      </c>
      <c r="C31" s="53" t="s">
        <v>215</v>
      </c>
      <c r="D31" s="50" t="s">
        <v>2977</v>
      </c>
      <c r="E31" s="9" t="s">
        <v>547</v>
      </c>
      <c r="F31" s="9" t="s">
        <v>217</v>
      </c>
      <c r="G31" s="24">
        <v>10</v>
      </c>
      <c r="H31" s="29">
        <v>103.87</v>
      </c>
      <c r="I31" s="29">
        <v>0.19</v>
      </c>
      <c r="J31" s="12" t="s">
        <v>530</v>
      </c>
    </row>
    <row r="32" spans="2:10" x14ac:dyDescent="0.25">
      <c r="B32" s="11" t="s">
        <v>2236</v>
      </c>
      <c r="C32" s="53" t="s">
        <v>1366</v>
      </c>
      <c r="D32" s="50" t="s">
        <v>2237</v>
      </c>
      <c r="E32" s="9" t="s">
        <v>1460</v>
      </c>
      <c r="F32" s="9" t="s">
        <v>48</v>
      </c>
      <c r="G32" s="24">
        <v>10</v>
      </c>
      <c r="H32" s="29">
        <v>103.54</v>
      </c>
      <c r="I32" s="29">
        <v>0.19</v>
      </c>
      <c r="J32" s="12" t="s">
        <v>530</v>
      </c>
    </row>
    <row r="33" spans="1:10" x14ac:dyDescent="0.25">
      <c r="C33" s="56" t="s">
        <v>161</v>
      </c>
      <c r="D33" s="50"/>
      <c r="E33" s="9"/>
      <c r="F33" s="9"/>
      <c r="G33" s="24"/>
      <c r="H33" s="30">
        <v>50282.14</v>
      </c>
      <c r="I33" s="30">
        <v>93.44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5" t="s">
        <v>10</v>
      </c>
      <c r="D41" s="50"/>
      <c r="E41" s="9"/>
      <c r="F41" s="9"/>
      <c r="G41" s="24"/>
      <c r="H41" s="29"/>
      <c r="I41" s="29"/>
      <c r="J41" s="12"/>
    </row>
    <row r="42" spans="1:10" x14ac:dyDescent="0.25">
      <c r="B42" s="11" t="s">
        <v>3027</v>
      </c>
      <c r="C42" s="53" t="s">
        <v>3028</v>
      </c>
      <c r="D42" s="50" t="s">
        <v>3029</v>
      </c>
      <c r="E42" s="9" t="s">
        <v>720</v>
      </c>
      <c r="F42" s="9"/>
      <c r="G42" s="24">
        <v>100000</v>
      </c>
      <c r="H42" s="29">
        <v>105.41</v>
      </c>
      <c r="I42" s="29">
        <v>0.2</v>
      </c>
      <c r="J42" s="12"/>
    </row>
    <row r="43" spans="1:10" x14ac:dyDescent="0.25">
      <c r="C43" s="56" t="s">
        <v>161</v>
      </c>
      <c r="D43" s="50"/>
      <c r="E43" s="9"/>
      <c r="F43" s="9"/>
      <c r="G43" s="24"/>
      <c r="H43" s="30">
        <v>105.41</v>
      </c>
      <c r="I43" s="30">
        <v>0.2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A45" s="15"/>
      <c r="B45" s="33"/>
      <c r="C45" s="54" t="s">
        <v>11</v>
      </c>
      <c r="D45" s="50"/>
      <c r="E45" s="9"/>
      <c r="F45" s="9"/>
      <c r="G45" s="24"/>
      <c r="H45" s="29"/>
      <c r="I45" s="29"/>
      <c r="J45" s="12"/>
    </row>
    <row r="46" spans="1:10" x14ac:dyDescent="0.25">
      <c r="A46" s="33"/>
      <c r="B46" s="33"/>
      <c r="C46" s="54" t="s">
        <v>13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A47" s="33"/>
      <c r="B47" s="33"/>
      <c r="C47" s="54"/>
      <c r="D47" s="50"/>
      <c r="E47" s="9"/>
      <c r="F47" s="9"/>
      <c r="G47" s="24"/>
      <c r="H47" s="29"/>
      <c r="I47" s="29"/>
      <c r="J47" s="12"/>
    </row>
    <row r="48" spans="1:10" x14ac:dyDescent="0.25">
      <c r="C48" s="55" t="s">
        <v>14</v>
      </c>
      <c r="D48" s="50"/>
      <c r="E48" s="9"/>
      <c r="F48" s="9"/>
      <c r="G48" s="24"/>
      <c r="H48" s="29"/>
      <c r="I48" s="29"/>
      <c r="J48" s="12"/>
    </row>
    <row r="49" spans="1:10" x14ac:dyDescent="0.25">
      <c r="B49" s="11" t="s">
        <v>2575</v>
      </c>
      <c r="C49" s="53" t="s">
        <v>898</v>
      </c>
      <c r="D49" s="50" t="s">
        <v>2576</v>
      </c>
      <c r="E49" s="9" t="s">
        <v>1007</v>
      </c>
      <c r="F49" s="9" t="s">
        <v>40</v>
      </c>
      <c r="G49" s="24">
        <v>900</v>
      </c>
      <c r="H49" s="29">
        <v>887.39</v>
      </c>
      <c r="I49" s="29">
        <v>1.65</v>
      </c>
      <c r="J49" s="12" t="s">
        <v>530</v>
      </c>
    </row>
    <row r="50" spans="1:10" x14ac:dyDescent="0.25">
      <c r="B50" s="11" t="s">
        <v>1407</v>
      </c>
      <c r="C50" s="53" t="s">
        <v>53</v>
      </c>
      <c r="D50" s="50" t="s">
        <v>1408</v>
      </c>
      <c r="E50" s="9" t="s">
        <v>1007</v>
      </c>
      <c r="F50" s="9" t="s">
        <v>40</v>
      </c>
      <c r="G50" s="24">
        <v>200</v>
      </c>
      <c r="H50" s="29">
        <v>194.77</v>
      </c>
      <c r="I50" s="29">
        <v>0.36</v>
      </c>
      <c r="J50" s="12" t="s">
        <v>530</v>
      </c>
    </row>
    <row r="51" spans="1:10" x14ac:dyDescent="0.25">
      <c r="C51" s="56" t="s">
        <v>161</v>
      </c>
      <c r="D51" s="50"/>
      <c r="E51" s="9"/>
      <c r="F51" s="9"/>
      <c r="G51" s="24"/>
      <c r="H51" s="30">
        <v>1082.1600000000001</v>
      </c>
      <c r="I51" s="30">
        <v>2.0099999999999998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15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16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A57" s="15"/>
      <c r="B57" s="33"/>
      <c r="C57" s="54" t="s">
        <v>17</v>
      </c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18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19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20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21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C66" s="55" t="s">
        <v>22</v>
      </c>
      <c r="D66" s="50"/>
      <c r="E66" s="9"/>
      <c r="F66" s="9"/>
      <c r="G66" s="24"/>
      <c r="H66" s="29"/>
      <c r="I66" s="29"/>
      <c r="J66" s="12"/>
    </row>
    <row r="67" spans="1:10" x14ac:dyDescent="0.25">
      <c r="B67" s="11" t="s">
        <v>174</v>
      </c>
      <c r="C67" s="53" t="s">
        <v>175</v>
      </c>
      <c r="D67" s="50"/>
      <c r="E67" s="9"/>
      <c r="F67" s="9"/>
      <c r="G67" s="24"/>
      <c r="H67" s="29">
        <v>437.2</v>
      </c>
      <c r="I67" s="29">
        <v>0.81</v>
      </c>
      <c r="J67" s="12"/>
    </row>
    <row r="68" spans="1:10" x14ac:dyDescent="0.25">
      <c r="C68" s="56" t="s">
        <v>161</v>
      </c>
      <c r="D68" s="50"/>
      <c r="E68" s="9"/>
      <c r="F68" s="9"/>
      <c r="G68" s="24"/>
      <c r="H68" s="30">
        <v>437.2</v>
      </c>
      <c r="I68" s="30">
        <v>0.81</v>
      </c>
      <c r="J68" s="12"/>
    </row>
    <row r="69" spans="1:10" x14ac:dyDescent="0.25">
      <c r="C69" s="53"/>
      <c r="D69" s="50"/>
      <c r="E69" s="9"/>
      <c r="F69" s="9"/>
      <c r="G69" s="24"/>
      <c r="H69" s="29"/>
      <c r="I69" s="29"/>
      <c r="J69" s="12"/>
    </row>
    <row r="70" spans="1:10" x14ac:dyDescent="0.25">
      <c r="A70" s="15"/>
      <c r="B70" s="33"/>
      <c r="C70" s="54" t="s">
        <v>23</v>
      </c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7" t="s">
        <v>3687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B72" s="11"/>
      <c r="C72" s="53" t="s">
        <v>176</v>
      </c>
      <c r="D72" s="50"/>
      <c r="E72" s="9"/>
      <c r="F72" s="9"/>
      <c r="G72" s="24"/>
      <c r="H72" s="29">
        <v>1895.35</v>
      </c>
      <c r="I72" s="29">
        <v>3.54</v>
      </c>
      <c r="J72" s="12"/>
    </row>
    <row r="73" spans="1:10" x14ac:dyDescent="0.25">
      <c r="C73" s="56" t="s">
        <v>161</v>
      </c>
      <c r="D73" s="50"/>
      <c r="E73" s="9"/>
      <c r="F73" s="9"/>
      <c r="G73" s="24"/>
      <c r="H73" s="30">
        <v>1895.35</v>
      </c>
      <c r="I73" s="30">
        <v>3.54</v>
      </c>
      <c r="J73" s="12"/>
    </row>
    <row r="74" spans="1:10" x14ac:dyDescent="0.25">
      <c r="C74" s="53"/>
      <c r="D74" s="50"/>
      <c r="E74" s="9"/>
      <c r="F74" s="9"/>
      <c r="G74" s="24"/>
      <c r="H74" s="29"/>
      <c r="I74" s="29"/>
      <c r="J74" s="12"/>
    </row>
    <row r="75" spans="1:10" x14ac:dyDescent="0.25">
      <c r="C75" s="58" t="s">
        <v>177</v>
      </c>
      <c r="D75" s="51"/>
      <c r="E75" s="6"/>
      <c r="F75" s="7"/>
      <c r="G75" s="25"/>
      <c r="H75" s="31">
        <v>53802.26</v>
      </c>
      <c r="I75" s="31">
        <f>SUMIFS(I:I,C:C,"Total")</f>
        <v>100.00000000000001</v>
      </c>
      <c r="J75" s="8"/>
    </row>
    <row r="78" spans="1:10" x14ac:dyDescent="0.25">
      <c r="C78" s="1" t="s">
        <v>178</v>
      </c>
    </row>
    <row r="79" spans="1:10" x14ac:dyDescent="0.25">
      <c r="C79" s="2" t="s">
        <v>179</v>
      </c>
    </row>
    <row r="80" spans="1:10" x14ac:dyDescent="0.25">
      <c r="C80" s="2" t="s">
        <v>180</v>
      </c>
    </row>
    <row r="81" spans="3:3" x14ac:dyDescent="0.25">
      <c r="C81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0"/>
  <dimension ref="A1:J80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3030</v>
      </c>
      <c r="J2" s="34" t="s">
        <v>3592</v>
      </c>
    </row>
    <row r="3" spans="1:10" ht="16.5" x14ac:dyDescent="0.3">
      <c r="C3" s="1" t="s">
        <v>26</v>
      </c>
      <c r="D3" s="26" t="s">
        <v>3031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2247</v>
      </c>
      <c r="C18" s="53" t="s">
        <v>1337</v>
      </c>
      <c r="D18" s="50" t="s">
        <v>2248</v>
      </c>
      <c r="E18" s="9" t="s">
        <v>1583</v>
      </c>
      <c r="F18" s="9" t="s">
        <v>48</v>
      </c>
      <c r="G18" s="24">
        <v>450</v>
      </c>
      <c r="H18" s="29">
        <v>5067.8999999999996</v>
      </c>
      <c r="I18" s="29">
        <v>10</v>
      </c>
      <c r="J18" s="12" t="s">
        <v>530</v>
      </c>
    </row>
    <row r="19" spans="2:10" x14ac:dyDescent="0.25">
      <c r="B19" s="11" t="s">
        <v>2146</v>
      </c>
      <c r="C19" s="53" t="s">
        <v>1366</v>
      </c>
      <c r="D19" s="50" t="s">
        <v>2147</v>
      </c>
      <c r="E19" s="9" t="s">
        <v>1460</v>
      </c>
      <c r="F19" s="9" t="s">
        <v>48</v>
      </c>
      <c r="G19" s="24">
        <v>440</v>
      </c>
      <c r="H19" s="29">
        <v>4604.3500000000004</v>
      </c>
      <c r="I19" s="29">
        <v>9.09</v>
      </c>
      <c r="J19" s="12" t="s">
        <v>530</v>
      </c>
    </row>
    <row r="20" spans="2:10" x14ac:dyDescent="0.25">
      <c r="B20" s="11" t="s">
        <v>2148</v>
      </c>
      <c r="C20" s="53" t="s">
        <v>625</v>
      </c>
      <c r="D20" s="50" t="s">
        <v>2149</v>
      </c>
      <c r="E20" s="9" t="s">
        <v>529</v>
      </c>
      <c r="F20" s="9" t="s">
        <v>48</v>
      </c>
      <c r="G20" s="24">
        <v>440</v>
      </c>
      <c r="H20" s="29">
        <v>4565.6000000000004</v>
      </c>
      <c r="I20" s="29">
        <v>9.01</v>
      </c>
      <c r="J20" s="12" t="s">
        <v>530</v>
      </c>
    </row>
    <row r="21" spans="2:10" x14ac:dyDescent="0.25">
      <c r="B21" s="11" t="s">
        <v>3017</v>
      </c>
      <c r="C21" s="53" t="s">
        <v>672</v>
      </c>
      <c r="D21" s="50" t="s">
        <v>3018</v>
      </c>
      <c r="E21" s="9" t="s">
        <v>529</v>
      </c>
      <c r="F21" s="9" t="s">
        <v>909</v>
      </c>
      <c r="G21" s="24">
        <v>450</v>
      </c>
      <c r="H21" s="29">
        <v>4546.09</v>
      </c>
      <c r="I21" s="29">
        <v>8.9700000000000006</v>
      </c>
      <c r="J21" s="12" t="s">
        <v>530</v>
      </c>
    </row>
    <row r="22" spans="2:10" x14ac:dyDescent="0.25">
      <c r="B22" s="11" t="s">
        <v>2161</v>
      </c>
      <c r="C22" s="53" t="s">
        <v>2162</v>
      </c>
      <c r="D22" s="50" t="s">
        <v>2163</v>
      </c>
      <c r="E22" s="9" t="s">
        <v>2164</v>
      </c>
      <c r="F22" s="9" t="s">
        <v>81</v>
      </c>
      <c r="G22" s="24">
        <v>410</v>
      </c>
      <c r="H22" s="29">
        <v>4403.32</v>
      </c>
      <c r="I22" s="29">
        <v>8.69</v>
      </c>
      <c r="J22" s="12" t="s">
        <v>530</v>
      </c>
    </row>
    <row r="23" spans="2:10" x14ac:dyDescent="0.25">
      <c r="B23" s="11" t="s">
        <v>1500</v>
      </c>
      <c r="C23" s="53" t="s">
        <v>754</v>
      </c>
      <c r="D23" s="50" t="s">
        <v>1501</v>
      </c>
      <c r="E23" s="9" t="s">
        <v>547</v>
      </c>
      <c r="F23" s="9" t="s">
        <v>48</v>
      </c>
      <c r="G23" s="24">
        <v>400</v>
      </c>
      <c r="H23" s="29">
        <v>4159.7</v>
      </c>
      <c r="I23" s="29">
        <v>8.2100000000000009</v>
      </c>
      <c r="J23" s="12" t="s">
        <v>530</v>
      </c>
    </row>
    <row r="24" spans="2:10" x14ac:dyDescent="0.25">
      <c r="B24" s="11" t="s">
        <v>578</v>
      </c>
      <c r="C24" s="53" t="s">
        <v>579</v>
      </c>
      <c r="D24" s="50" t="s">
        <v>580</v>
      </c>
      <c r="E24" s="9" t="s">
        <v>547</v>
      </c>
      <c r="F24" s="9" t="s">
        <v>48</v>
      </c>
      <c r="G24" s="24">
        <v>400</v>
      </c>
      <c r="H24" s="29">
        <v>4142.18</v>
      </c>
      <c r="I24" s="29">
        <v>8.17</v>
      </c>
      <c r="J24" s="12" t="s">
        <v>530</v>
      </c>
    </row>
    <row r="25" spans="2:10" x14ac:dyDescent="0.25">
      <c r="B25" s="11" t="s">
        <v>3032</v>
      </c>
      <c r="C25" s="53" t="s">
        <v>1294</v>
      </c>
      <c r="D25" s="50" t="s">
        <v>3033</v>
      </c>
      <c r="E25" s="9" t="s">
        <v>547</v>
      </c>
      <c r="F25" s="9" t="s">
        <v>48</v>
      </c>
      <c r="G25" s="24">
        <v>310</v>
      </c>
      <c r="H25" s="29">
        <v>2625.03</v>
      </c>
      <c r="I25" s="29">
        <v>5.18</v>
      </c>
      <c r="J25" s="12" t="s">
        <v>530</v>
      </c>
    </row>
    <row r="26" spans="2:10" x14ac:dyDescent="0.25">
      <c r="B26" s="11" t="s">
        <v>3034</v>
      </c>
      <c r="C26" s="53" t="s">
        <v>1060</v>
      </c>
      <c r="D26" s="50" t="s">
        <v>3035</v>
      </c>
      <c r="E26" s="9" t="s">
        <v>547</v>
      </c>
      <c r="F26" s="9" t="s">
        <v>48</v>
      </c>
      <c r="G26" s="24">
        <v>230</v>
      </c>
      <c r="H26" s="29">
        <v>2495.2399999999998</v>
      </c>
      <c r="I26" s="29">
        <v>4.92</v>
      </c>
      <c r="J26" s="12" t="s">
        <v>530</v>
      </c>
    </row>
    <row r="27" spans="2:10" x14ac:dyDescent="0.25">
      <c r="B27" s="11" t="s">
        <v>1493</v>
      </c>
      <c r="C27" s="53" t="s">
        <v>1494</v>
      </c>
      <c r="D27" s="50" t="s">
        <v>1495</v>
      </c>
      <c r="E27" s="9" t="s">
        <v>529</v>
      </c>
      <c r="F27" s="9" t="s">
        <v>48</v>
      </c>
      <c r="G27" s="24">
        <v>220</v>
      </c>
      <c r="H27" s="29">
        <v>2436.42</v>
      </c>
      <c r="I27" s="29">
        <v>4.8099999999999996</v>
      </c>
      <c r="J27" s="12" t="s">
        <v>530</v>
      </c>
    </row>
    <row r="28" spans="2:10" x14ac:dyDescent="0.25">
      <c r="B28" s="11" t="s">
        <v>3036</v>
      </c>
      <c r="C28" s="53" t="s">
        <v>1091</v>
      </c>
      <c r="D28" s="50" t="s">
        <v>3037</v>
      </c>
      <c r="E28" s="9" t="s">
        <v>547</v>
      </c>
      <c r="F28" s="9" t="s">
        <v>48</v>
      </c>
      <c r="G28" s="24">
        <v>230</v>
      </c>
      <c r="H28" s="29">
        <v>2361.54</v>
      </c>
      <c r="I28" s="29">
        <v>4.66</v>
      </c>
      <c r="J28" s="12" t="s">
        <v>530</v>
      </c>
    </row>
    <row r="29" spans="2:10" x14ac:dyDescent="0.25">
      <c r="B29" s="11" t="s">
        <v>2192</v>
      </c>
      <c r="C29" s="53" t="s">
        <v>592</v>
      </c>
      <c r="D29" s="50" t="s">
        <v>2193</v>
      </c>
      <c r="E29" s="9" t="s">
        <v>1460</v>
      </c>
      <c r="F29" s="9" t="s">
        <v>48</v>
      </c>
      <c r="G29" s="24">
        <v>220</v>
      </c>
      <c r="H29" s="29">
        <v>2261.5</v>
      </c>
      <c r="I29" s="29">
        <v>4.46</v>
      </c>
      <c r="J29" s="12" t="s">
        <v>530</v>
      </c>
    </row>
    <row r="30" spans="2:10" x14ac:dyDescent="0.25">
      <c r="B30" s="11" t="s">
        <v>3038</v>
      </c>
      <c r="C30" s="53" t="s">
        <v>1073</v>
      </c>
      <c r="D30" s="50" t="s">
        <v>3039</v>
      </c>
      <c r="E30" s="9" t="s">
        <v>547</v>
      </c>
      <c r="F30" s="9" t="s">
        <v>48</v>
      </c>
      <c r="G30" s="24">
        <v>250</v>
      </c>
      <c r="H30" s="29">
        <v>2118.56</v>
      </c>
      <c r="I30" s="29">
        <v>4.18</v>
      </c>
      <c r="J30" s="12" t="s">
        <v>530</v>
      </c>
    </row>
    <row r="31" spans="2:10" x14ac:dyDescent="0.25">
      <c r="B31" s="11" t="s">
        <v>2257</v>
      </c>
      <c r="C31" s="53" t="s">
        <v>1434</v>
      </c>
      <c r="D31" s="50" t="s">
        <v>2258</v>
      </c>
      <c r="E31" s="9" t="s">
        <v>547</v>
      </c>
      <c r="F31" s="9" t="s">
        <v>259</v>
      </c>
      <c r="G31" s="24">
        <v>120</v>
      </c>
      <c r="H31" s="29">
        <v>1234.2</v>
      </c>
      <c r="I31" s="29">
        <v>2.44</v>
      </c>
      <c r="J31" s="12" t="s">
        <v>530</v>
      </c>
    </row>
    <row r="32" spans="2:10" x14ac:dyDescent="0.25">
      <c r="C32" s="56" t="s">
        <v>161</v>
      </c>
      <c r="D32" s="50"/>
      <c r="E32" s="9"/>
      <c r="F32" s="9"/>
      <c r="G32" s="24"/>
      <c r="H32" s="30">
        <v>47021.63</v>
      </c>
      <c r="I32" s="30">
        <v>92.79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6" t="s">
        <v>7</v>
      </c>
      <c r="D34" s="50"/>
      <c r="E34" s="9"/>
      <c r="F34" s="9"/>
      <c r="G34" s="24"/>
      <c r="H34" s="29" t="s">
        <v>2</v>
      </c>
      <c r="I34" s="29" t="s">
        <v>2</v>
      </c>
      <c r="J34" s="12"/>
    </row>
    <row r="35" spans="1:10" x14ac:dyDescent="0.25">
      <c r="C35" s="53"/>
      <c r="D35" s="50"/>
      <c r="E35" s="9"/>
      <c r="F35" s="9"/>
      <c r="G35" s="24"/>
      <c r="H35" s="29"/>
      <c r="I35" s="29"/>
      <c r="J35" s="12"/>
    </row>
    <row r="36" spans="1:10" x14ac:dyDescent="0.25">
      <c r="C36" s="56" t="s">
        <v>8</v>
      </c>
      <c r="D36" s="50"/>
      <c r="E36" s="9"/>
      <c r="F36" s="9"/>
      <c r="G36" s="24"/>
      <c r="H36" s="29" t="s">
        <v>2</v>
      </c>
      <c r="I36" s="29" t="s">
        <v>2</v>
      </c>
      <c r="J36" s="12"/>
    </row>
    <row r="37" spans="1:10" x14ac:dyDescent="0.25">
      <c r="C37" s="53"/>
      <c r="D37" s="50"/>
      <c r="E37" s="9"/>
      <c r="F37" s="9"/>
      <c r="G37" s="24"/>
      <c r="H37" s="29"/>
      <c r="I37" s="29"/>
      <c r="J37" s="12"/>
    </row>
    <row r="38" spans="1:10" x14ac:dyDescent="0.25">
      <c r="C38" s="56" t="s">
        <v>9</v>
      </c>
      <c r="D38" s="50"/>
      <c r="E38" s="9"/>
      <c r="F38" s="9"/>
      <c r="G38" s="24"/>
      <c r="H38" s="29" t="s">
        <v>2</v>
      </c>
      <c r="I38" s="29" t="s">
        <v>2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10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A42" s="15"/>
      <c r="B42" s="33"/>
      <c r="C42" s="54" t="s">
        <v>11</v>
      </c>
      <c r="D42" s="50"/>
      <c r="E42" s="9"/>
      <c r="F42" s="9"/>
      <c r="G42" s="24"/>
      <c r="H42" s="29"/>
      <c r="I42" s="29"/>
      <c r="J42" s="12"/>
    </row>
    <row r="43" spans="1:10" x14ac:dyDescent="0.25">
      <c r="A43" s="33"/>
      <c r="B43" s="33"/>
      <c r="C43" s="54" t="s">
        <v>13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A44" s="33"/>
      <c r="B44" s="33"/>
      <c r="C44" s="54"/>
      <c r="D44" s="50"/>
      <c r="E44" s="9"/>
      <c r="F44" s="9"/>
      <c r="G44" s="24"/>
      <c r="H44" s="29"/>
      <c r="I44" s="29"/>
      <c r="J44" s="12"/>
    </row>
    <row r="45" spans="1:10" x14ac:dyDescent="0.25">
      <c r="C45" s="55" t="s">
        <v>14</v>
      </c>
      <c r="D45" s="50"/>
      <c r="E45" s="9"/>
      <c r="F45" s="9"/>
      <c r="G45" s="24"/>
      <c r="H45" s="29"/>
      <c r="I45" s="29"/>
      <c r="J45" s="12"/>
    </row>
    <row r="46" spans="1:10" x14ac:dyDescent="0.25">
      <c r="B46" s="11" t="s">
        <v>2575</v>
      </c>
      <c r="C46" s="53" t="s">
        <v>898</v>
      </c>
      <c r="D46" s="50" t="s">
        <v>2576</v>
      </c>
      <c r="E46" s="9" t="s">
        <v>1007</v>
      </c>
      <c r="F46" s="9" t="s">
        <v>40</v>
      </c>
      <c r="G46" s="24">
        <v>700</v>
      </c>
      <c r="H46" s="29">
        <v>690.19</v>
      </c>
      <c r="I46" s="29">
        <v>1.36</v>
      </c>
      <c r="J46" s="12" t="s">
        <v>530</v>
      </c>
    </row>
    <row r="47" spans="1:10" x14ac:dyDescent="0.25">
      <c r="B47" s="11" t="s">
        <v>1407</v>
      </c>
      <c r="C47" s="53" t="s">
        <v>53</v>
      </c>
      <c r="D47" s="50" t="s">
        <v>1408</v>
      </c>
      <c r="E47" s="9" t="s">
        <v>1007</v>
      </c>
      <c r="F47" s="9" t="s">
        <v>40</v>
      </c>
      <c r="G47" s="24">
        <v>300</v>
      </c>
      <c r="H47" s="29">
        <v>292.16000000000003</v>
      </c>
      <c r="I47" s="29">
        <v>0.57999999999999996</v>
      </c>
      <c r="J47" s="12" t="s">
        <v>530</v>
      </c>
    </row>
    <row r="48" spans="1:10" x14ac:dyDescent="0.25">
      <c r="B48" s="11" t="s">
        <v>2509</v>
      </c>
      <c r="C48" s="53" t="s">
        <v>267</v>
      </c>
      <c r="D48" s="50" t="s">
        <v>2510</v>
      </c>
      <c r="E48" s="9" t="s">
        <v>1007</v>
      </c>
      <c r="F48" s="9" t="s">
        <v>40</v>
      </c>
      <c r="G48" s="24">
        <v>200</v>
      </c>
      <c r="H48" s="29">
        <v>197.3</v>
      </c>
      <c r="I48" s="29">
        <v>0.39</v>
      </c>
      <c r="J48" s="12" t="s">
        <v>530</v>
      </c>
    </row>
    <row r="49" spans="1:10" x14ac:dyDescent="0.25">
      <c r="B49" s="11" t="s">
        <v>2511</v>
      </c>
      <c r="C49" s="53" t="s">
        <v>2270</v>
      </c>
      <c r="D49" s="50" t="s">
        <v>2512</v>
      </c>
      <c r="E49" s="9" t="s">
        <v>1010</v>
      </c>
      <c r="F49" s="9" t="s">
        <v>40</v>
      </c>
      <c r="G49" s="24">
        <v>200</v>
      </c>
      <c r="H49" s="29">
        <v>196.85</v>
      </c>
      <c r="I49" s="29">
        <v>0.39</v>
      </c>
      <c r="J49" s="12" t="s">
        <v>530</v>
      </c>
    </row>
    <row r="50" spans="1:10" x14ac:dyDescent="0.25">
      <c r="C50" s="56" t="s">
        <v>161</v>
      </c>
      <c r="D50" s="50"/>
      <c r="E50" s="9"/>
      <c r="F50" s="9"/>
      <c r="G50" s="24"/>
      <c r="H50" s="30">
        <v>1376.5</v>
      </c>
      <c r="I50" s="30">
        <v>2.72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15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C54" s="56" t="s">
        <v>16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1:10" x14ac:dyDescent="0.25">
      <c r="C55" s="53"/>
      <c r="D55" s="50"/>
      <c r="E55" s="9"/>
      <c r="F55" s="9"/>
      <c r="G55" s="24"/>
      <c r="H55" s="29"/>
      <c r="I55" s="29"/>
      <c r="J55" s="12"/>
    </row>
    <row r="56" spans="1:10" x14ac:dyDescent="0.25">
      <c r="A56" s="15"/>
      <c r="B56" s="33"/>
      <c r="C56" s="54" t="s">
        <v>17</v>
      </c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18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19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20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A63" s="33"/>
      <c r="B63" s="33"/>
      <c r="C63" s="54" t="s">
        <v>21</v>
      </c>
      <c r="D63" s="50"/>
      <c r="E63" s="9"/>
      <c r="F63" s="9"/>
      <c r="G63" s="24"/>
      <c r="H63" s="29" t="s">
        <v>2</v>
      </c>
      <c r="I63" s="29" t="s">
        <v>2</v>
      </c>
      <c r="J63" s="12"/>
    </row>
    <row r="64" spans="1:10" x14ac:dyDescent="0.25">
      <c r="A64" s="33"/>
      <c r="B64" s="33"/>
      <c r="C64" s="54"/>
      <c r="D64" s="50"/>
      <c r="E64" s="9"/>
      <c r="F64" s="9"/>
      <c r="G64" s="24"/>
      <c r="H64" s="29"/>
      <c r="I64" s="29"/>
      <c r="J64" s="12"/>
    </row>
    <row r="65" spans="1:10" x14ac:dyDescent="0.25">
      <c r="C65" s="55" t="s">
        <v>22</v>
      </c>
      <c r="D65" s="50"/>
      <c r="E65" s="9"/>
      <c r="F65" s="9"/>
      <c r="G65" s="24"/>
      <c r="H65" s="29"/>
      <c r="I65" s="29"/>
      <c r="J65" s="12"/>
    </row>
    <row r="66" spans="1:10" x14ac:dyDescent="0.25">
      <c r="B66" s="11" t="s">
        <v>174</v>
      </c>
      <c r="C66" s="53" t="s">
        <v>175</v>
      </c>
      <c r="D66" s="50"/>
      <c r="E66" s="9"/>
      <c r="F66" s="9"/>
      <c r="G66" s="24"/>
      <c r="H66" s="29">
        <v>169.95</v>
      </c>
      <c r="I66" s="29">
        <v>0.34</v>
      </c>
      <c r="J66" s="12"/>
    </row>
    <row r="67" spans="1:10" x14ac:dyDescent="0.25">
      <c r="C67" s="56" t="s">
        <v>161</v>
      </c>
      <c r="D67" s="50"/>
      <c r="E67" s="9"/>
      <c r="F67" s="9"/>
      <c r="G67" s="24"/>
      <c r="H67" s="30">
        <v>169.95</v>
      </c>
      <c r="I67" s="30">
        <v>0.34</v>
      </c>
      <c r="J67" s="12"/>
    </row>
    <row r="68" spans="1:10" x14ac:dyDescent="0.25">
      <c r="C68" s="53"/>
      <c r="D68" s="50"/>
      <c r="E68" s="9"/>
      <c r="F68" s="9"/>
      <c r="G68" s="24"/>
      <c r="H68" s="29"/>
      <c r="I68" s="29"/>
      <c r="J68" s="12"/>
    </row>
    <row r="69" spans="1:10" x14ac:dyDescent="0.25">
      <c r="A69" s="15"/>
      <c r="B69" s="33"/>
      <c r="C69" s="54" t="s">
        <v>23</v>
      </c>
      <c r="D69" s="50"/>
      <c r="E69" s="9"/>
      <c r="F69" s="9"/>
      <c r="G69" s="24"/>
      <c r="H69" s="29"/>
      <c r="I69" s="29"/>
      <c r="J69" s="12"/>
    </row>
    <row r="70" spans="1:10" x14ac:dyDescent="0.25">
      <c r="A70" s="33"/>
      <c r="B70" s="33"/>
      <c r="C70" s="57" t="s">
        <v>3687</v>
      </c>
      <c r="D70" s="50"/>
      <c r="E70" s="9"/>
      <c r="F70" s="9"/>
      <c r="G70" s="24"/>
      <c r="H70" s="29" t="s">
        <v>2</v>
      </c>
      <c r="I70" s="29" t="s">
        <v>2</v>
      </c>
      <c r="J70" s="12"/>
    </row>
    <row r="71" spans="1:10" x14ac:dyDescent="0.25">
      <c r="B71" s="11"/>
      <c r="C71" s="53" t="s">
        <v>176</v>
      </c>
      <c r="D71" s="50"/>
      <c r="E71" s="9"/>
      <c r="F71" s="9"/>
      <c r="G71" s="24"/>
      <c r="H71" s="29">
        <v>2110.8200000000002</v>
      </c>
      <c r="I71" s="29">
        <v>4.1500000000000004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2110.8200000000002</v>
      </c>
      <c r="I72" s="30">
        <v>4.1500000000000004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C74" s="58" t="s">
        <v>177</v>
      </c>
      <c r="D74" s="51"/>
      <c r="E74" s="6"/>
      <c r="F74" s="7"/>
      <c r="G74" s="25"/>
      <c r="H74" s="31">
        <v>50678.9</v>
      </c>
      <c r="I74" s="31">
        <f>SUMIFS(I:I,C:C,"Total")</f>
        <v>100.00000000000001</v>
      </c>
      <c r="J74" s="8"/>
    </row>
    <row r="77" spans="1:10" x14ac:dyDescent="0.25">
      <c r="C77" s="1" t="s">
        <v>178</v>
      </c>
    </row>
    <row r="78" spans="1:10" x14ac:dyDescent="0.25">
      <c r="C78" s="2" t="s">
        <v>179</v>
      </c>
    </row>
    <row r="79" spans="1:10" x14ac:dyDescent="0.25">
      <c r="C79" s="2" t="s">
        <v>180</v>
      </c>
    </row>
    <row r="80" spans="1:10" x14ac:dyDescent="0.25">
      <c r="C80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1"/>
  <dimension ref="A1:J9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3040</v>
      </c>
      <c r="J2" s="34" t="s">
        <v>3592</v>
      </c>
    </row>
    <row r="3" spans="1:10" ht="16.5" x14ac:dyDescent="0.3">
      <c r="C3" s="1" t="s">
        <v>26</v>
      </c>
      <c r="D3" s="26" t="s">
        <v>3041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A8" s="15"/>
      <c r="B8" s="33"/>
      <c r="C8" s="54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5" t="s">
        <v>1</v>
      </c>
      <c r="D9" s="50"/>
      <c r="E9" s="9"/>
      <c r="F9" s="9"/>
      <c r="G9" s="24"/>
      <c r="H9" s="29"/>
      <c r="I9" s="29"/>
      <c r="J9" s="12"/>
    </row>
    <row r="10" spans="1:10" x14ac:dyDescent="0.25">
      <c r="B10" s="11" t="s">
        <v>78</v>
      </c>
      <c r="C10" s="53" t="s">
        <v>79</v>
      </c>
      <c r="D10" s="50" t="s">
        <v>80</v>
      </c>
      <c r="E10" s="9"/>
      <c r="F10" s="9" t="s">
        <v>81</v>
      </c>
      <c r="G10" s="24">
        <v>6482</v>
      </c>
      <c r="H10" s="29">
        <v>110.59</v>
      </c>
      <c r="I10" s="29">
        <v>6.03</v>
      </c>
      <c r="J10" s="12"/>
    </row>
    <row r="11" spans="1:10" x14ac:dyDescent="0.25">
      <c r="B11" s="11" t="s">
        <v>154</v>
      </c>
      <c r="C11" s="53" t="s">
        <v>155</v>
      </c>
      <c r="D11" s="50" t="s">
        <v>156</v>
      </c>
      <c r="E11" s="9"/>
      <c r="F11" s="9" t="s">
        <v>81</v>
      </c>
      <c r="G11" s="24">
        <v>5074</v>
      </c>
      <c r="H11" s="29">
        <v>103.27</v>
      </c>
      <c r="I11" s="29">
        <v>5.63</v>
      </c>
      <c r="J11" s="12"/>
    </row>
    <row r="12" spans="1:10" x14ac:dyDescent="0.25">
      <c r="B12" s="11" t="s">
        <v>409</v>
      </c>
      <c r="C12" s="53" t="s">
        <v>410</v>
      </c>
      <c r="D12" s="50" t="s">
        <v>411</v>
      </c>
      <c r="E12" s="9"/>
      <c r="F12" s="9" t="s">
        <v>100</v>
      </c>
      <c r="G12" s="24">
        <v>1397</v>
      </c>
      <c r="H12" s="29">
        <v>101.22</v>
      </c>
      <c r="I12" s="29">
        <v>5.52</v>
      </c>
      <c r="J12" s="12"/>
    </row>
    <row r="13" spans="1:10" x14ac:dyDescent="0.25">
      <c r="B13" s="11" t="s">
        <v>141</v>
      </c>
      <c r="C13" s="53" t="s">
        <v>142</v>
      </c>
      <c r="D13" s="50" t="s">
        <v>143</v>
      </c>
      <c r="E13" s="9"/>
      <c r="F13" s="9" t="s">
        <v>58</v>
      </c>
      <c r="G13" s="24">
        <v>8330</v>
      </c>
      <c r="H13" s="29">
        <v>93.93</v>
      </c>
      <c r="I13" s="29">
        <v>5.12</v>
      </c>
      <c r="J13" s="12"/>
    </row>
    <row r="14" spans="1:10" x14ac:dyDescent="0.25">
      <c r="B14" s="11" t="s">
        <v>59</v>
      </c>
      <c r="C14" s="53" t="s">
        <v>60</v>
      </c>
      <c r="D14" s="50" t="s">
        <v>61</v>
      </c>
      <c r="E14" s="9"/>
      <c r="F14" s="9" t="s">
        <v>58</v>
      </c>
      <c r="G14" s="24">
        <v>11954</v>
      </c>
      <c r="H14" s="29">
        <v>83.24</v>
      </c>
      <c r="I14" s="29">
        <v>4.54</v>
      </c>
      <c r="J14" s="12"/>
    </row>
    <row r="15" spans="1:10" x14ac:dyDescent="0.25">
      <c r="B15" s="11" t="s">
        <v>107</v>
      </c>
      <c r="C15" s="53" t="s">
        <v>108</v>
      </c>
      <c r="D15" s="50" t="s">
        <v>109</v>
      </c>
      <c r="E15" s="9"/>
      <c r="F15" s="9" t="s">
        <v>81</v>
      </c>
      <c r="G15" s="24">
        <v>5613</v>
      </c>
      <c r="H15" s="29">
        <v>82.75</v>
      </c>
      <c r="I15" s="29">
        <v>4.51</v>
      </c>
      <c r="J15" s="12"/>
    </row>
    <row r="16" spans="1:10" x14ac:dyDescent="0.25">
      <c r="B16" s="11" t="s">
        <v>55</v>
      </c>
      <c r="C16" s="53" t="s">
        <v>56</v>
      </c>
      <c r="D16" s="50" t="s">
        <v>57</v>
      </c>
      <c r="E16" s="9"/>
      <c r="F16" s="9" t="s">
        <v>58</v>
      </c>
      <c r="G16" s="24">
        <v>3986</v>
      </c>
      <c r="H16" s="29">
        <v>81.84</v>
      </c>
      <c r="I16" s="29">
        <v>4.47</v>
      </c>
      <c r="J16" s="12"/>
    </row>
    <row r="17" spans="2:10" x14ac:dyDescent="0.25">
      <c r="B17" s="11" t="s">
        <v>307</v>
      </c>
      <c r="C17" s="53" t="s">
        <v>308</v>
      </c>
      <c r="D17" s="50" t="s">
        <v>309</v>
      </c>
      <c r="E17" s="9"/>
      <c r="F17" s="9" t="s">
        <v>81</v>
      </c>
      <c r="G17" s="24">
        <v>32692</v>
      </c>
      <c r="H17" s="29">
        <v>80.55</v>
      </c>
      <c r="I17" s="29">
        <v>4.3899999999999997</v>
      </c>
      <c r="J17" s="12"/>
    </row>
    <row r="18" spans="2:10" x14ac:dyDescent="0.25">
      <c r="B18" s="11" t="s">
        <v>418</v>
      </c>
      <c r="C18" s="53" t="s">
        <v>419</v>
      </c>
      <c r="D18" s="50" t="s">
        <v>420</v>
      </c>
      <c r="E18" s="9"/>
      <c r="F18" s="9" t="s">
        <v>81</v>
      </c>
      <c r="G18" s="24">
        <v>2577</v>
      </c>
      <c r="H18" s="29">
        <v>78.8</v>
      </c>
      <c r="I18" s="29">
        <v>4.3</v>
      </c>
      <c r="J18" s="12"/>
    </row>
    <row r="19" spans="2:10" x14ac:dyDescent="0.25">
      <c r="B19" s="11" t="s">
        <v>910</v>
      </c>
      <c r="C19" s="53" t="s">
        <v>911</v>
      </c>
      <c r="D19" s="50" t="s">
        <v>912</v>
      </c>
      <c r="E19" s="9"/>
      <c r="F19" s="9" t="s">
        <v>100</v>
      </c>
      <c r="G19" s="24">
        <v>2271</v>
      </c>
      <c r="H19" s="29">
        <v>72.13</v>
      </c>
      <c r="I19" s="29">
        <v>3.94</v>
      </c>
      <c r="J19" s="12"/>
    </row>
    <row r="20" spans="2:10" x14ac:dyDescent="0.25">
      <c r="B20" s="11" t="s">
        <v>144</v>
      </c>
      <c r="C20" s="53" t="s">
        <v>145</v>
      </c>
      <c r="D20" s="50" t="s">
        <v>146</v>
      </c>
      <c r="E20" s="9"/>
      <c r="F20" s="9" t="s">
        <v>100</v>
      </c>
      <c r="G20" s="24">
        <v>2925</v>
      </c>
      <c r="H20" s="29">
        <v>71.180000000000007</v>
      </c>
      <c r="I20" s="29">
        <v>3.88</v>
      </c>
      <c r="J20" s="12"/>
    </row>
    <row r="21" spans="2:10" x14ac:dyDescent="0.25">
      <c r="B21" s="11" t="s">
        <v>340</v>
      </c>
      <c r="C21" s="53" t="s">
        <v>341</v>
      </c>
      <c r="D21" s="50" t="s">
        <v>342</v>
      </c>
      <c r="E21" s="9"/>
      <c r="F21" s="9" t="s">
        <v>58</v>
      </c>
      <c r="G21" s="24">
        <v>9284</v>
      </c>
      <c r="H21" s="29">
        <v>70.69</v>
      </c>
      <c r="I21" s="29">
        <v>3.86</v>
      </c>
      <c r="J21" s="12"/>
    </row>
    <row r="22" spans="2:10" x14ac:dyDescent="0.25">
      <c r="B22" s="11" t="s">
        <v>104</v>
      </c>
      <c r="C22" s="53" t="s">
        <v>105</v>
      </c>
      <c r="D22" s="50" t="s">
        <v>106</v>
      </c>
      <c r="E22" s="9"/>
      <c r="F22" s="9" t="s">
        <v>100</v>
      </c>
      <c r="G22" s="24">
        <v>300</v>
      </c>
      <c r="H22" s="29">
        <v>68.64</v>
      </c>
      <c r="I22" s="29">
        <v>3.74</v>
      </c>
      <c r="J22" s="12"/>
    </row>
    <row r="23" spans="2:10" x14ac:dyDescent="0.25">
      <c r="B23" s="11" t="s">
        <v>89</v>
      </c>
      <c r="C23" s="53" t="s">
        <v>90</v>
      </c>
      <c r="D23" s="50" t="s">
        <v>91</v>
      </c>
      <c r="E23" s="9"/>
      <c r="F23" s="9" t="s">
        <v>92</v>
      </c>
      <c r="G23" s="24">
        <v>5702</v>
      </c>
      <c r="H23" s="29">
        <v>66.13</v>
      </c>
      <c r="I23" s="29">
        <v>3.61</v>
      </c>
      <c r="J23" s="12"/>
    </row>
    <row r="24" spans="2:10" x14ac:dyDescent="0.25">
      <c r="B24" s="11" t="s">
        <v>1836</v>
      </c>
      <c r="C24" s="53" t="s">
        <v>1837</v>
      </c>
      <c r="D24" s="50" t="s">
        <v>1838</v>
      </c>
      <c r="E24" s="9"/>
      <c r="F24" s="9" t="s">
        <v>81</v>
      </c>
      <c r="G24" s="24">
        <v>14247</v>
      </c>
      <c r="H24" s="29">
        <v>65.41</v>
      </c>
      <c r="I24" s="29">
        <v>3.57</v>
      </c>
      <c r="J24" s="12"/>
    </row>
    <row r="25" spans="2:10" x14ac:dyDescent="0.25">
      <c r="B25" s="11" t="s">
        <v>913</v>
      </c>
      <c r="C25" s="53" t="s">
        <v>914</v>
      </c>
      <c r="D25" s="50" t="s">
        <v>915</v>
      </c>
      <c r="E25" s="9"/>
      <c r="F25" s="9" t="s">
        <v>916</v>
      </c>
      <c r="G25" s="24">
        <v>30008</v>
      </c>
      <c r="H25" s="29">
        <v>61.59</v>
      </c>
      <c r="I25" s="29">
        <v>3.36</v>
      </c>
      <c r="J25" s="12"/>
    </row>
    <row r="26" spans="2:10" x14ac:dyDescent="0.25">
      <c r="B26" s="11" t="s">
        <v>953</v>
      </c>
      <c r="C26" s="53" t="s">
        <v>954</v>
      </c>
      <c r="D26" s="50" t="s">
        <v>955</v>
      </c>
      <c r="E26" s="9"/>
      <c r="F26" s="9" t="s">
        <v>773</v>
      </c>
      <c r="G26" s="24">
        <v>269</v>
      </c>
      <c r="H26" s="29">
        <v>59.31</v>
      </c>
      <c r="I26" s="29">
        <v>3.24</v>
      </c>
      <c r="J26" s="12"/>
    </row>
    <row r="27" spans="2:10" x14ac:dyDescent="0.25">
      <c r="B27" s="11" t="s">
        <v>360</v>
      </c>
      <c r="C27" s="53" t="s">
        <v>361</v>
      </c>
      <c r="D27" s="50" t="s">
        <v>362</v>
      </c>
      <c r="E27" s="9"/>
      <c r="F27" s="9" t="s">
        <v>81</v>
      </c>
      <c r="G27" s="24">
        <v>15179</v>
      </c>
      <c r="H27" s="29">
        <v>54.63</v>
      </c>
      <c r="I27" s="29">
        <v>2.98</v>
      </c>
      <c r="J27" s="12"/>
    </row>
    <row r="28" spans="2:10" x14ac:dyDescent="0.25">
      <c r="B28" s="11" t="s">
        <v>1839</v>
      </c>
      <c r="C28" s="53" t="s">
        <v>1840</v>
      </c>
      <c r="D28" s="50" t="s">
        <v>1841</v>
      </c>
      <c r="E28" s="9"/>
      <c r="F28" s="9" t="s">
        <v>255</v>
      </c>
      <c r="G28" s="24">
        <v>3844</v>
      </c>
      <c r="H28" s="29">
        <v>50.09</v>
      </c>
      <c r="I28" s="29">
        <v>2.73</v>
      </c>
      <c r="J28" s="12"/>
    </row>
    <row r="29" spans="2:10" x14ac:dyDescent="0.25">
      <c r="B29" s="11" t="s">
        <v>1873</v>
      </c>
      <c r="C29" s="53" t="s">
        <v>1874</v>
      </c>
      <c r="D29" s="50" t="s">
        <v>1875</v>
      </c>
      <c r="E29" s="9"/>
      <c r="F29" s="9" t="s">
        <v>81</v>
      </c>
      <c r="G29" s="24">
        <v>9577</v>
      </c>
      <c r="H29" s="29">
        <v>47.55</v>
      </c>
      <c r="I29" s="29">
        <v>2.59</v>
      </c>
      <c r="J29" s="12"/>
    </row>
    <row r="30" spans="2:10" x14ac:dyDescent="0.25">
      <c r="B30" s="11" t="s">
        <v>415</v>
      </c>
      <c r="C30" s="53" t="s">
        <v>416</v>
      </c>
      <c r="D30" s="50" t="s">
        <v>417</v>
      </c>
      <c r="E30" s="9"/>
      <c r="F30" s="9" t="s">
        <v>153</v>
      </c>
      <c r="G30" s="24">
        <v>2506</v>
      </c>
      <c r="H30" s="29">
        <v>44.76</v>
      </c>
      <c r="I30" s="29">
        <v>2.44</v>
      </c>
      <c r="J30" s="12"/>
    </row>
    <row r="31" spans="2:10" x14ac:dyDescent="0.25">
      <c r="B31" s="11" t="s">
        <v>1792</v>
      </c>
      <c r="C31" s="53" t="s">
        <v>1793</v>
      </c>
      <c r="D31" s="50" t="s">
        <v>1794</v>
      </c>
      <c r="E31" s="9"/>
      <c r="F31" s="9" t="s">
        <v>160</v>
      </c>
      <c r="G31" s="24">
        <v>10775</v>
      </c>
      <c r="H31" s="29">
        <v>44.55</v>
      </c>
      <c r="I31" s="29">
        <v>2.4300000000000002</v>
      </c>
      <c r="J31" s="12"/>
    </row>
    <row r="32" spans="2:10" x14ac:dyDescent="0.25">
      <c r="B32" s="11" t="s">
        <v>1853</v>
      </c>
      <c r="C32" s="53" t="s">
        <v>1854</v>
      </c>
      <c r="D32" s="50" t="s">
        <v>1855</v>
      </c>
      <c r="E32" s="9"/>
      <c r="F32" s="9" t="s">
        <v>92</v>
      </c>
      <c r="G32" s="24">
        <v>5959</v>
      </c>
      <c r="H32" s="29">
        <v>39.770000000000003</v>
      </c>
      <c r="I32" s="29">
        <v>2.17</v>
      </c>
      <c r="J32" s="12"/>
    </row>
    <row r="33" spans="2:10" x14ac:dyDescent="0.25">
      <c r="B33" s="11" t="s">
        <v>3042</v>
      </c>
      <c r="C33" s="53" t="s">
        <v>3043</v>
      </c>
      <c r="D33" s="50" t="s">
        <v>3044</v>
      </c>
      <c r="E33" s="9"/>
      <c r="F33" s="9" t="s">
        <v>44</v>
      </c>
      <c r="G33" s="24">
        <v>27650</v>
      </c>
      <c r="H33" s="29">
        <v>38.92</v>
      </c>
      <c r="I33" s="29">
        <v>2.12</v>
      </c>
      <c r="J33" s="12"/>
    </row>
    <row r="34" spans="2:10" x14ac:dyDescent="0.25">
      <c r="B34" s="11" t="s">
        <v>457</v>
      </c>
      <c r="C34" s="53" t="s">
        <v>458</v>
      </c>
      <c r="D34" s="50" t="s">
        <v>459</v>
      </c>
      <c r="E34" s="9"/>
      <c r="F34" s="9" t="s">
        <v>58</v>
      </c>
      <c r="G34" s="24">
        <v>1056</v>
      </c>
      <c r="H34" s="29">
        <v>30.95</v>
      </c>
      <c r="I34" s="29">
        <v>1.69</v>
      </c>
      <c r="J34" s="12"/>
    </row>
    <row r="35" spans="2:10" x14ac:dyDescent="0.25">
      <c r="B35" s="11" t="s">
        <v>210</v>
      </c>
      <c r="C35" s="53" t="s">
        <v>211</v>
      </c>
      <c r="D35" s="50" t="s">
        <v>212</v>
      </c>
      <c r="E35" s="9"/>
      <c r="F35" s="9" t="s">
        <v>213</v>
      </c>
      <c r="G35" s="24">
        <v>14656</v>
      </c>
      <c r="H35" s="29">
        <v>28.59</v>
      </c>
      <c r="I35" s="29">
        <v>1.56</v>
      </c>
      <c r="J35" s="12"/>
    </row>
    <row r="36" spans="2:10" x14ac:dyDescent="0.25">
      <c r="B36" s="11" t="s">
        <v>1878</v>
      </c>
      <c r="C36" s="53" t="s">
        <v>612</v>
      </c>
      <c r="D36" s="50" t="s">
        <v>1879</v>
      </c>
      <c r="E36" s="9"/>
      <c r="F36" s="9" t="s">
        <v>48</v>
      </c>
      <c r="G36" s="24">
        <v>9803</v>
      </c>
      <c r="H36" s="29">
        <v>28.48</v>
      </c>
      <c r="I36" s="29">
        <v>1.55</v>
      </c>
      <c r="J36" s="12"/>
    </row>
    <row r="37" spans="2:10" x14ac:dyDescent="0.25">
      <c r="B37" s="11" t="s">
        <v>1891</v>
      </c>
      <c r="C37" s="53" t="s">
        <v>1892</v>
      </c>
      <c r="D37" s="50" t="s">
        <v>1893</v>
      </c>
      <c r="E37" s="9"/>
      <c r="F37" s="9" t="s">
        <v>136</v>
      </c>
      <c r="G37" s="24">
        <v>12696</v>
      </c>
      <c r="H37" s="29">
        <v>27.34</v>
      </c>
      <c r="I37" s="29">
        <v>1.49</v>
      </c>
      <c r="J37" s="12"/>
    </row>
    <row r="38" spans="2:10" x14ac:dyDescent="0.25">
      <c r="B38" s="11" t="s">
        <v>3045</v>
      </c>
      <c r="C38" s="53" t="s">
        <v>3046</v>
      </c>
      <c r="D38" s="50" t="s">
        <v>3047</v>
      </c>
      <c r="E38" s="9"/>
      <c r="F38" s="9" t="s">
        <v>346</v>
      </c>
      <c r="G38" s="24">
        <v>5147</v>
      </c>
      <c r="H38" s="29">
        <v>24.86</v>
      </c>
      <c r="I38" s="29">
        <v>1.36</v>
      </c>
      <c r="J38" s="12"/>
    </row>
    <row r="39" spans="2:10" x14ac:dyDescent="0.25">
      <c r="B39" s="11" t="s">
        <v>1744</v>
      </c>
      <c r="C39" s="53" t="s">
        <v>1745</v>
      </c>
      <c r="D39" s="50" t="s">
        <v>1746</v>
      </c>
      <c r="E39" s="9"/>
      <c r="F39" s="9" t="s">
        <v>58</v>
      </c>
      <c r="G39" s="24">
        <v>6214</v>
      </c>
      <c r="H39" s="29">
        <v>21.09</v>
      </c>
      <c r="I39" s="29">
        <v>1.1499999999999999</v>
      </c>
      <c r="J39" s="12"/>
    </row>
    <row r="40" spans="2:10" x14ac:dyDescent="0.25">
      <c r="C40" s="56" t="s">
        <v>161</v>
      </c>
      <c r="D40" s="50"/>
      <c r="E40" s="9"/>
      <c r="F40" s="9"/>
      <c r="G40" s="24"/>
      <c r="H40" s="30">
        <v>1832.85</v>
      </c>
      <c r="I40" s="30">
        <v>99.97</v>
      </c>
      <c r="J40" s="12"/>
    </row>
    <row r="41" spans="2:10" x14ac:dyDescent="0.25">
      <c r="C41" s="53"/>
      <c r="D41" s="50"/>
      <c r="E41" s="9"/>
      <c r="F41" s="9"/>
      <c r="G41" s="24"/>
      <c r="H41" s="29"/>
      <c r="I41" s="29"/>
      <c r="J41" s="12"/>
    </row>
    <row r="42" spans="2:10" x14ac:dyDescent="0.25">
      <c r="C42" s="56" t="s">
        <v>3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2:10" x14ac:dyDescent="0.25">
      <c r="C43" s="53"/>
      <c r="D43" s="50"/>
      <c r="E43" s="9"/>
      <c r="F43" s="9"/>
      <c r="G43" s="24"/>
      <c r="H43" s="29"/>
      <c r="I43" s="29"/>
      <c r="J43" s="12"/>
    </row>
    <row r="44" spans="2:10" x14ac:dyDescent="0.25">
      <c r="C44" s="56" t="s">
        <v>4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5</v>
      </c>
      <c r="D46" s="50"/>
      <c r="E46" s="9"/>
      <c r="F46" s="9"/>
      <c r="G46" s="24"/>
      <c r="H46" s="29"/>
      <c r="I46" s="29"/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3:10" x14ac:dyDescent="0.25">
      <c r="C49" s="53"/>
      <c r="D49" s="50"/>
      <c r="E49" s="9"/>
      <c r="F49" s="9"/>
      <c r="G49" s="24"/>
      <c r="H49" s="29"/>
      <c r="I49" s="29"/>
      <c r="J49" s="12"/>
    </row>
    <row r="50" spans="3:10" x14ac:dyDescent="0.25">
      <c r="C50" s="56" t="s">
        <v>7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3:10" x14ac:dyDescent="0.25">
      <c r="C51" s="53"/>
      <c r="D51" s="50"/>
      <c r="E51" s="9"/>
      <c r="F51" s="9"/>
      <c r="G51" s="24"/>
      <c r="H51" s="29"/>
      <c r="I51" s="29"/>
      <c r="J51" s="12"/>
    </row>
    <row r="52" spans="3:10" x14ac:dyDescent="0.25">
      <c r="C52" s="56" t="s">
        <v>8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3:10" x14ac:dyDescent="0.25">
      <c r="C53" s="53"/>
      <c r="D53" s="50"/>
      <c r="E53" s="9"/>
      <c r="F53" s="9"/>
      <c r="G53" s="24"/>
      <c r="H53" s="29"/>
      <c r="I53" s="29"/>
      <c r="J53" s="12"/>
    </row>
    <row r="54" spans="3:10" x14ac:dyDescent="0.25">
      <c r="C54" s="56" t="s">
        <v>9</v>
      </c>
      <c r="D54" s="50"/>
      <c r="E54" s="9"/>
      <c r="F54" s="9"/>
      <c r="G54" s="24"/>
      <c r="H54" s="29" t="s">
        <v>2</v>
      </c>
      <c r="I54" s="29" t="s">
        <v>2</v>
      </c>
      <c r="J54" s="12"/>
    </row>
    <row r="55" spans="3:10" x14ac:dyDescent="0.25">
      <c r="C55" s="53"/>
      <c r="D55" s="50"/>
      <c r="E55" s="9"/>
      <c r="F55" s="9"/>
      <c r="G55" s="24"/>
      <c r="H55" s="29"/>
      <c r="I55" s="29"/>
      <c r="J55" s="12"/>
    </row>
    <row r="56" spans="3:10" x14ac:dyDescent="0.25">
      <c r="C56" s="56" t="s">
        <v>10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3:10" x14ac:dyDescent="0.25">
      <c r="C57" s="53"/>
      <c r="D57" s="50"/>
      <c r="E57" s="9"/>
      <c r="F57" s="9"/>
      <c r="G57" s="24"/>
      <c r="H57" s="29"/>
      <c r="I57" s="29"/>
      <c r="J57" s="12"/>
    </row>
    <row r="58" spans="3:10" x14ac:dyDescent="0.25">
      <c r="C58" s="56" t="s">
        <v>11</v>
      </c>
      <c r="D58" s="50"/>
      <c r="E58" s="9"/>
      <c r="F58" s="9"/>
      <c r="G58" s="24"/>
      <c r="H58" s="29"/>
      <c r="I58" s="29"/>
      <c r="J58" s="12"/>
    </row>
    <row r="59" spans="3:10" x14ac:dyDescent="0.25">
      <c r="C59" s="53"/>
      <c r="D59" s="50"/>
      <c r="E59" s="9"/>
      <c r="F59" s="9"/>
      <c r="G59" s="24"/>
      <c r="H59" s="29"/>
      <c r="I59" s="29"/>
      <c r="J59" s="12"/>
    </row>
    <row r="60" spans="3:10" x14ac:dyDescent="0.25">
      <c r="C60" s="56" t="s">
        <v>13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3:10" x14ac:dyDescent="0.25">
      <c r="C61" s="53"/>
      <c r="D61" s="50"/>
      <c r="E61" s="9"/>
      <c r="F61" s="9"/>
      <c r="G61" s="24"/>
      <c r="H61" s="29"/>
      <c r="I61" s="29"/>
      <c r="J61" s="12"/>
    </row>
    <row r="62" spans="3:10" x14ac:dyDescent="0.25">
      <c r="C62" s="56" t="s">
        <v>14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3:10" x14ac:dyDescent="0.25">
      <c r="C63" s="53"/>
      <c r="D63" s="50"/>
      <c r="E63" s="9"/>
      <c r="F63" s="9"/>
      <c r="G63" s="24"/>
      <c r="H63" s="29"/>
      <c r="I63" s="29"/>
      <c r="J63" s="12"/>
    </row>
    <row r="64" spans="3:10" x14ac:dyDescent="0.25">
      <c r="C64" s="56" t="s">
        <v>15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C65" s="53"/>
      <c r="D65" s="50"/>
      <c r="E65" s="9"/>
      <c r="F65" s="9"/>
      <c r="G65" s="24"/>
      <c r="H65" s="29"/>
      <c r="I65" s="29"/>
      <c r="J65" s="12"/>
    </row>
    <row r="66" spans="1:10" x14ac:dyDescent="0.25">
      <c r="C66" s="56" t="s">
        <v>16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17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4" t="s">
        <v>18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A70" s="33"/>
      <c r="B70" s="33"/>
      <c r="C70" s="54"/>
      <c r="D70" s="50"/>
      <c r="E70" s="9"/>
      <c r="F70" s="9"/>
      <c r="G70" s="24"/>
      <c r="H70" s="29"/>
      <c r="I70" s="29"/>
      <c r="J70" s="12"/>
    </row>
    <row r="71" spans="1:10" x14ac:dyDescent="0.25">
      <c r="A71" s="33"/>
      <c r="B71" s="33"/>
      <c r="C71" s="54" t="s">
        <v>19</v>
      </c>
      <c r="D71" s="50"/>
      <c r="E71" s="9"/>
      <c r="F71" s="9"/>
      <c r="G71" s="24"/>
      <c r="H71" s="29" t="s">
        <v>2</v>
      </c>
      <c r="I71" s="29" t="s">
        <v>2</v>
      </c>
      <c r="J71" s="12"/>
    </row>
    <row r="72" spans="1:10" x14ac:dyDescent="0.25">
      <c r="A72" s="33"/>
      <c r="B72" s="33"/>
      <c r="C72" s="54"/>
      <c r="D72" s="50"/>
      <c r="E72" s="9"/>
      <c r="F72" s="9"/>
      <c r="G72" s="24"/>
      <c r="H72" s="29"/>
      <c r="I72" s="29"/>
      <c r="J72" s="12"/>
    </row>
    <row r="73" spans="1:10" x14ac:dyDescent="0.25">
      <c r="A73" s="33"/>
      <c r="B73" s="33"/>
      <c r="C73" s="54" t="s">
        <v>20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A74" s="33"/>
      <c r="B74" s="33"/>
      <c r="C74" s="54"/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4" t="s">
        <v>21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A76" s="33"/>
      <c r="B76" s="33"/>
      <c r="C76" s="54"/>
      <c r="D76" s="50"/>
      <c r="E76" s="9"/>
      <c r="F76" s="9"/>
      <c r="G76" s="24"/>
      <c r="H76" s="29"/>
      <c r="I76" s="29"/>
      <c r="J76" s="12"/>
    </row>
    <row r="77" spans="1:10" x14ac:dyDescent="0.25">
      <c r="C77" s="55" t="s">
        <v>22</v>
      </c>
      <c r="D77" s="50"/>
      <c r="E77" s="9"/>
      <c r="F77" s="9"/>
      <c r="G77" s="24"/>
      <c r="H77" s="29"/>
      <c r="I77" s="29"/>
      <c r="J77" s="12"/>
    </row>
    <row r="78" spans="1:10" x14ac:dyDescent="0.25">
      <c r="B78" s="11" t="s">
        <v>174</v>
      </c>
      <c r="C78" s="53" t="s">
        <v>175</v>
      </c>
      <c r="D78" s="50"/>
      <c r="E78" s="9"/>
      <c r="F78" s="9"/>
      <c r="G78" s="24"/>
      <c r="H78" s="29">
        <v>0.84</v>
      </c>
      <c r="I78" s="29">
        <v>0.05</v>
      </c>
      <c r="J78" s="12"/>
    </row>
    <row r="79" spans="1:10" x14ac:dyDescent="0.25">
      <c r="C79" s="56" t="s">
        <v>161</v>
      </c>
      <c r="D79" s="50"/>
      <c r="E79" s="9"/>
      <c r="F79" s="9"/>
      <c r="G79" s="24"/>
      <c r="H79" s="30">
        <v>0.84</v>
      </c>
      <c r="I79" s="30">
        <v>0.05</v>
      </c>
      <c r="J79" s="12"/>
    </row>
    <row r="80" spans="1:10" x14ac:dyDescent="0.25">
      <c r="C80" s="53"/>
      <c r="D80" s="50"/>
      <c r="E80" s="9"/>
      <c r="F80" s="9"/>
      <c r="G80" s="24"/>
      <c r="H80" s="29"/>
      <c r="I80" s="29"/>
      <c r="J80" s="12"/>
    </row>
    <row r="81" spans="1:10" x14ac:dyDescent="0.25">
      <c r="A81" s="15"/>
      <c r="B81" s="33"/>
      <c r="C81" s="54" t="s">
        <v>23</v>
      </c>
      <c r="D81" s="50"/>
      <c r="E81" s="9"/>
      <c r="F81" s="9"/>
      <c r="G81" s="24"/>
      <c r="H81" s="29"/>
      <c r="I81" s="29"/>
      <c r="J81" s="12"/>
    </row>
    <row r="82" spans="1:10" x14ac:dyDescent="0.25">
      <c r="A82" s="33"/>
      <c r="B82" s="33"/>
      <c r="C82" s="57" t="s">
        <v>3687</v>
      </c>
      <c r="D82" s="50"/>
      <c r="E82" s="9"/>
      <c r="F82" s="9"/>
      <c r="G82" s="24"/>
      <c r="H82" s="29" t="s">
        <v>2</v>
      </c>
      <c r="I82" s="29" t="s">
        <v>2</v>
      </c>
      <c r="J82" s="12"/>
    </row>
    <row r="83" spans="1:10" x14ac:dyDescent="0.25">
      <c r="B83" s="11"/>
      <c r="C83" s="53" t="s">
        <v>176</v>
      </c>
      <c r="D83" s="50"/>
      <c r="E83" s="9"/>
      <c r="F83" s="9"/>
      <c r="G83" s="24"/>
      <c r="H83" s="29">
        <v>-0.73</v>
      </c>
      <c r="I83" s="29">
        <v>-0.02</v>
      </c>
      <c r="J83" s="12"/>
    </row>
    <row r="84" spans="1:10" x14ac:dyDescent="0.25">
      <c r="C84" s="56" t="s">
        <v>161</v>
      </c>
      <c r="D84" s="50"/>
      <c r="E84" s="9"/>
      <c r="F84" s="9"/>
      <c r="G84" s="24"/>
      <c r="H84" s="30">
        <v>-0.73</v>
      </c>
      <c r="I84" s="30">
        <v>-0.02</v>
      </c>
      <c r="J84" s="12"/>
    </row>
    <row r="85" spans="1:10" x14ac:dyDescent="0.25">
      <c r="C85" s="53"/>
      <c r="D85" s="50"/>
      <c r="E85" s="9"/>
      <c r="F85" s="9"/>
      <c r="G85" s="24"/>
      <c r="H85" s="29"/>
      <c r="I85" s="29"/>
      <c r="J85" s="12"/>
    </row>
    <row r="86" spans="1:10" x14ac:dyDescent="0.25">
      <c r="C86" s="58" t="s">
        <v>177</v>
      </c>
      <c r="D86" s="51"/>
      <c r="E86" s="6"/>
      <c r="F86" s="7"/>
      <c r="G86" s="25"/>
      <c r="H86" s="31">
        <v>1832.96</v>
      </c>
      <c r="I86" s="31">
        <f>SUMIFS(I:I,C:C,"Total")</f>
        <v>100</v>
      </c>
      <c r="J86" s="8"/>
    </row>
    <row r="89" spans="1:10" x14ac:dyDescent="0.25">
      <c r="C89" s="1" t="s">
        <v>178</v>
      </c>
    </row>
    <row r="90" spans="1:10" x14ac:dyDescent="0.25">
      <c r="C90" s="2" t="s">
        <v>179</v>
      </c>
    </row>
    <row r="91" spans="1:10" x14ac:dyDescent="0.25">
      <c r="C91" s="2" t="s">
        <v>180</v>
      </c>
    </row>
    <row r="92" spans="1:10" x14ac:dyDescent="0.25">
      <c r="C9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/>
  <dimension ref="A1:J72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3048</v>
      </c>
      <c r="J2" s="34" t="s">
        <v>3592</v>
      </c>
    </row>
    <row r="3" spans="1:10" ht="16.5" x14ac:dyDescent="0.3">
      <c r="C3" s="1" t="s">
        <v>26</v>
      </c>
      <c r="D3" s="26" t="s">
        <v>3049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C16" s="56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C17" s="53"/>
      <c r="D17" s="50"/>
      <c r="E17" s="9"/>
      <c r="F17" s="9"/>
      <c r="G17" s="24"/>
      <c r="H17" s="29"/>
      <c r="I17" s="29"/>
      <c r="J17" s="12"/>
    </row>
    <row r="18" spans="1:10" x14ac:dyDescent="0.25">
      <c r="C18" s="56" t="s">
        <v>6</v>
      </c>
      <c r="D18" s="50"/>
      <c r="E18" s="9"/>
      <c r="F18" s="9"/>
      <c r="G18" s="24"/>
      <c r="H18" s="29" t="s">
        <v>2</v>
      </c>
      <c r="I18" s="29" t="s">
        <v>2</v>
      </c>
      <c r="J18" s="12"/>
    </row>
    <row r="19" spans="1:10" x14ac:dyDescent="0.25">
      <c r="C19" s="53"/>
      <c r="D19" s="50"/>
      <c r="E19" s="9"/>
      <c r="F19" s="9"/>
      <c r="G19" s="24"/>
      <c r="H19" s="29"/>
      <c r="I19" s="29"/>
      <c r="J19" s="12"/>
    </row>
    <row r="20" spans="1:10" x14ac:dyDescent="0.25">
      <c r="C20" s="56" t="s">
        <v>7</v>
      </c>
      <c r="D20" s="50"/>
      <c r="E20" s="9"/>
      <c r="F20" s="9"/>
      <c r="G20" s="24"/>
      <c r="H20" s="29" t="s">
        <v>2</v>
      </c>
      <c r="I20" s="29" t="s">
        <v>2</v>
      </c>
      <c r="J20" s="12"/>
    </row>
    <row r="21" spans="1:10" x14ac:dyDescent="0.25">
      <c r="C21" s="53"/>
      <c r="D21" s="50"/>
      <c r="E21" s="9"/>
      <c r="F21" s="9"/>
      <c r="G21" s="24"/>
      <c r="H21" s="29"/>
      <c r="I21" s="29"/>
      <c r="J21" s="12"/>
    </row>
    <row r="22" spans="1:10" x14ac:dyDescent="0.25">
      <c r="C22" s="56" t="s">
        <v>8</v>
      </c>
      <c r="D22" s="50"/>
      <c r="E22" s="9"/>
      <c r="F22" s="9"/>
      <c r="G22" s="24"/>
      <c r="H22" s="29" t="s">
        <v>2</v>
      </c>
      <c r="I22" s="29" t="s">
        <v>2</v>
      </c>
      <c r="J22" s="12"/>
    </row>
    <row r="23" spans="1:10" x14ac:dyDescent="0.25">
      <c r="C23" s="53"/>
      <c r="D23" s="50"/>
      <c r="E23" s="9"/>
      <c r="F23" s="9"/>
      <c r="G23" s="24"/>
      <c r="H23" s="29"/>
      <c r="I23" s="29"/>
      <c r="J23" s="12"/>
    </row>
    <row r="24" spans="1:10" x14ac:dyDescent="0.25">
      <c r="C24" s="56" t="s">
        <v>9</v>
      </c>
      <c r="D24" s="50"/>
      <c r="E24" s="9"/>
      <c r="F24" s="9"/>
      <c r="G24" s="24"/>
      <c r="H24" s="29" t="s">
        <v>2</v>
      </c>
      <c r="I24" s="29" t="s">
        <v>2</v>
      </c>
      <c r="J24" s="12"/>
    </row>
    <row r="25" spans="1:10" x14ac:dyDescent="0.25">
      <c r="C25" s="53"/>
      <c r="D25" s="50"/>
      <c r="E25" s="9"/>
      <c r="F25" s="9"/>
      <c r="G25" s="24"/>
      <c r="H25" s="29"/>
      <c r="I25" s="29"/>
      <c r="J25" s="12"/>
    </row>
    <row r="26" spans="1:10" x14ac:dyDescent="0.25">
      <c r="C26" s="56" t="s">
        <v>10</v>
      </c>
      <c r="D26" s="50"/>
      <c r="E26" s="9"/>
      <c r="F26" s="9"/>
      <c r="G26" s="24"/>
      <c r="H26" s="29" t="s">
        <v>2</v>
      </c>
      <c r="I26" s="29" t="s">
        <v>2</v>
      </c>
      <c r="J26" s="12"/>
    </row>
    <row r="27" spans="1:10" x14ac:dyDescent="0.25">
      <c r="C27" s="53"/>
      <c r="D27" s="50"/>
      <c r="E27" s="9"/>
      <c r="F27" s="9"/>
      <c r="G27" s="24"/>
      <c r="H27" s="29"/>
      <c r="I27" s="29"/>
      <c r="J27" s="12"/>
    </row>
    <row r="28" spans="1:10" x14ac:dyDescent="0.25">
      <c r="A28" s="15"/>
      <c r="B28" s="33"/>
      <c r="C28" s="54" t="s">
        <v>11</v>
      </c>
      <c r="D28" s="50"/>
      <c r="E28" s="9"/>
      <c r="F28" s="9"/>
      <c r="G28" s="24"/>
      <c r="H28" s="29"/>
      <c r="I28" s="29"/>
      <c r="J28" s="12"/>
    </row>
    <row r="29" spans="1:10" x14ac:dyDescent="0.25">
      <c r="C29" s="55" t="s">
        <v>13</v>
      </c>
      <c r="D29" s="50"/>
      <c r="E29" s="9"/>
      <c r="F29" s="9"/>
      <c r="G29" s="24"/>
      <c r="H29" s="29"/>
      <c r="I29" s="29"/>
      <c r="J29" s="12"/>
    </row>
    <row r="30" spans="1:10" x14ac:dyDescent="0.25">
      <c r="B30" s="11" t="s">
        <v>3050</v>
      </c>
      <c r="C30" s="53" t="s">
        <v>1696</v>
      </c>
      <c r="D30" s="50" t="s">
        <v>3051</v>
      </c>
      <c r="E30" s="9" t="s">
        <v>1007</v>
      </c>
      <c r="F30" s="9" t="s">
        <v>48</v>
      </c>
      <c r="G30" s="24">
        <v>500</v>
      </c>
      <c r="H30" s="29">
        <v>2495.12</v>
      </c>
      <c r="I30" s="29">
        <v>9.16</v>
      </c>
      <c r="J30" s="12" t="s">
        <v>530</v>
      </c>
    </row>
    <row r="31" spans="1:10" x14ac:dyDescent="0.25">
      <c r="B31" s="11" t="s">
        <v>3052</v>
      </c>
      <c r="C31" s="53" t="s">
        <v>3053</v>
      </c>
      <c r="D31" s="50" t="s">
        <v>3054</v>
      </c>
      <c r="E31" s="9" t="s">
        <v>1010</v>
      </c>
      <c r="F31" s="9" t="s">
        <v>48</v>
      </c>
      <c r="G31" s="24">
        <v>500</v>
      </c>
      <c r="H31" s="29">
        <v>2494.83</v>
      </c>
      <c r="I31" s="29">
        <v>9.16</v>
      </c>
      <c r="J31" s="12" t="s">
        <v>530</v>
      </c>
    </row>
    <row r="32" spans="1:10" x14ac:dyDescent="0.25">
      <c r="C32" s="56" t="s">
        <v>161</v>
      </c>
      <c r="D32" s="50"/>
      <c r="E32" s="9"/>
      <c r="F32" s="9"/>
      <c r="G32" s="24"/>
      <c r="H32" s="30">
        <v>4989.95</v>
      </c>
      <c r="I32" s="30">
        <v>18.32</v>
      </c>
      <c r="J32" s="12"/>
    </row>
    <row r="33" spans="1:10" x14ac:dyDescent="0.25">
      <c r="C33" s="53"/>
      <c r="D33" s="50"/>
      <c r="E33" s="9"/>
      <c r="F33" s="9"/>
      <c r="G33" s="24"/>
      <c r="H33" s="29"/>
      <c r="I33" s="29"/>
      <c r="J33" s="12"/>
    </row>
    <row r="34" spans="1:10" x14ac:dyDescent="0.25">
      <c r="C34" s="55" t="s">
        <v>14</v>
      </c>
      <c r="D34" s="50"/>
      <c r="E34" s="9"/>
      <c r="F34" s="9"/>
      <c r="G34" s="24"/>
      <c r="H34" s="29"/>
      <c r="I34" s="29"/>
      <c r="J34" s="12"/>
    </row>
    <row r="35" spans="1:10" x14ac:dyDescent="0.25">
      <c r="B35" s="11" t="s">
        <v>3055</v>
      </c>
      <c r="C35" s="53" t="s">
        <v>189</v>
      </c>
      <c r="D35" s="50" t="s">
        <v>3056</v>
      </c>
      <c r="E35" s="9" t="s">
        <v>1007</v>
      </c>
      <c r="F35" s="9" t="s">
        <v>40</v>
      </c>
      <c r="G35" s="24">
        <v>2700</v>
      </c>
      <c r="H35" s="29">
        <v>2696.16</v>
      </c>
      <c r="I35" s="29">
        <v>9.9</v>
      </c>
      <c r="J35" s="12" t="s">
        <v>530</v>
      </c>
    </row>
    <row r="36" spans="1:10" x14ac:dyDescent="0.25">
      <c r="B36" s="11" t="s">
        <v>3057</v>
      </c>
      <c r="C36" s="53" t="s">
        <v>1732</v>
      </c>
      <c r="D36" s="50" t="s">
        <v>3058</v>
      </c>
      <c r="E36" s="9" t="s">
        <v>1007</v>
      </c>
      <c r="F36" s="9" t="s">
        <v>40</v>
      </c>
      <c r="G36" s="24">
        <v>2700</v>
      </c>
      <c r="H36" s="29">
        <v>2696.04</v>
      </c>
      <c r="I36" s="29">
        <v>9.9</v>
      </c>
      <c r="J36" s="12" t="s">
        <v>530</v>
      </c>
    </row>
    <row r="37" spans="1:10" x14ac:dyDescent="0.25">
      <c r="B37" s="11" t="s">
        <v>1205</v>
      </c>
      <c r="C37" s="53" t="s">
        <v>63</v>
      </c>
      <c r="D37" s="50" t="s">
        <v>1206</v>
      </c>
      <c r="E37" s="9" t="s">
        <v>1007</v>
      </c>
      <c r="F37" s="9" t="s">
        <v>40</v>
      </c>
      <c r="G37" s="24">
        <v>2000</v>
      </c>
      <c r="H37" s="29">
        <v>1999.46</v>
      </c>
      <c r="I37" s="29">
        <v>7.34</v>
      </c>
      <c r="J37" s="12"/>
    </row>
    <row r="38" spans="1:10" x14ac:dyDescent="0.25">
      <c r="B38" s="11" t="s">
        <v>2546</v>
      </c>
      <c r="C38" s="53" t="s">
        <v>2270</v>
      </c>
      <c r="D38" s="50" t="s">
        <v>2547</v>
      </c>
      <c r="E38" s="9" t="s">
        <v>1010</v>
      </c>
      <c r="F38" s="9" t="s">
        <v>40</v>
      </c>
      <c r="G38" s="24">
        <v>2000</v>
      </c>
      <c r="H38" s="29">
        <v>1999.16</v>
      </c>
      <c r="I38" s="29">
        <v>7.34</v>
      </c>
      <c r="J38" s="12" t="s">
        <v>530</v>
      </c>
    </row>
    <row r="39" spans="1:10" x14ac:dyDescent="0.25">
      <c r="B39" s="11" t="s">
        <v>1201</v>
      </c>
      <c r="C39" s="53" t="s">
        <v>53</v>
      </c>
      <c r="D39" s="50" t="s">
        <v>1202</v>
      </c>
      <c r="E39" s="9" t="s">
        <v>1007</v>
      </c>
      <c r="F39" s="9" t="s">
        <v>40</v>
      </c>
      <c r="G39" s="24">
        <v>2000</v>
      </c>
      <c r="H39" s="29">
        <v>1998.92</v>
      </c>
      <c r="I39" s="29">
        <v>7.34</v>
      </c>
      <c r="J39" s="12" t="s">
        <v>530</v>
      </c>
    </row>
    <row r="40" spans="1:10" x14ac:dyDescent="0.25">
      <c r="B40" s="11" t="s">
        <v>1199</v>
      </c>
      <c r="C40" s="53" t="s">
        <v>754</v>
      </c>
      <c r="D40" s="50" t="s">
        <v>1200</v>
      </c>
      <c r="E40" s="9" t="s">
        <v>1007</v>
      </c>
      <c r="F40" s="9" t="s">
        <v>48</v>
      </c>
      <c r="G40" s="24">
        <v>2000</v>
      </c>
      <c r="H40" s="29">
        <v>1997.51</v>
      </c>
      <c r="I40" s="29">
        <v>7.34</v>
      </c>
      <c r="J40" s="12" t="s">
        <v>530</v>
      </c>
    </row>
    <row r="41" spans="1:10" x14ac:dyDescent="0.25">
      <c r="B41" s="11" t="s">
        <v>1203</v>
      </c>
      <c r="C41" s="53" t="s">
        <v>63</v>
      </c>
      <c r="D41" s="50" t="s">
        <v>1204</v>
      </c>
      <c r="E41" s="9" t="s">
        <v>1007</v>
      </c>
      <c r="F41" s="9" t="s">
        <v>40</v>
      </c>
      <c r="G41" s="24">
        <v>700</v>
      </c>
      <c r="H41" s="29">
        <v>699.72</v>
      </c>
      <c r="I41" s="29">
        <v>2.57</v>
      </c>
      <c r="J41" s="12"/>
    </row>
    <row r="42" spans="1:10" x14ac:dyDescent="0.25">
      <c r="C42" s="56" t="s">
        <v>161</v>
      </c>
      <c r="D42" s="50"/>
      <c r="E42" s="9"/>
      <c r="F42" s="9"/>
      <c r="G42" s="24"/>
      <c r="H42" s="30">
        <v>14086.97</v>
      </c>
      <c r="I42" s="30">
        <v>51.73</v>
      </c>
      <c r="J42" s="12"/>
    </row>
    <row r="43" spans="1:10" x14ac:dyDescent="0.25">
      <c r="C43" s="53"/>
      <c r="D43" s="50"/>
      <c r="E43" s="9"/>
      <c r="F43" s="9"/>
      <c r="G43" s="24"/>
      <c r="H43" s="29"/>
      <c r="I43" s="29"/>
      <c r="J43" s="12"/>
    </row>
    <row r="44" spans="1:10" x14ac:dyDescent="0.25">
      <c r="C44" s="56" t="s">
        <v>15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C45" s="53"/>
      <c r="D45" s="50"/>
      <c r="E45" s="9"/>
      <c r="F45" s="9"/>
      <c r="G45" s="24"/>
      <c r="H45" s="29"/>
      <c r="I45" s="29"/>
      <c r="J45" s="12"/>
    </row>
    <row r="46" spans="1:10" x14ac:dyDescent="0.25">
      <c r="C46" s="56" t="s">
        <v>16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A48" s="15"/>
      <c r="B48" s="33"/>
      <c r="C48" s="54" t="s">
        <v>17</v>
      </c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18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19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20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21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C57" s="55" t="s">
        <v>22</v>
      </c>
      <c r="D57" s="50"/>
      <c r="E57" s="9"/>
      <c r="F57" s="9"/>
      <c r="G57" s="24"/>
      <c r="H57" s="29"/>
      <c r="I57" s="29"/>
      <c r="J57" s="12"/>
    </row>
    <row r="58" spans="1:10" x14ac:dyDescent="0.25">
      <c r="B58" s="11" t="s">
        <v>174</v>
      </c>
      <c r="C58" s="53" t="s">
        <v>175</v>
      </c>
      <c r="D58" s="50"/>
      <c r="E58" s="9"/>
      <c r="F58" s="9"/>
      <c r="G58" s="24"/>
      <c r="H58" s="29">
        <v>8172.55</v>
      </c>
      <c r="I58" s="29">
        <v>30.01</v>
      </c>
      <c r="J58" s="12"/>
    </row>
    <row r="59" spans="1:10" x14ac:dyDescent="0.25">
      <c r="C59" s="56" t="s">
        <v>161</v>
      </c>
      <c r="D59" s="50"/>
      <c r="E59" s="9"/>
      <c r="F59" s="9"/>
      <c r="G59" s="24"/>
      <c r="H59" s="30">
        <v>8172.55</v>
      </c>
      <c r="I59" s="30">
        <v>30.01</v>
      </c>
      <c r="J59" s="12"/>
    </row>
    <row r="60" spans="1:10" x14ac:dyDescent="0.25">
      <c r="C60" s="53"/>
      <c r="D60" s="50"/>
      <c r="E60" s="9"/>
      <c r="F60" s="9"/>
      <c r="G60" s="24"/>
      <c r="H60" s="29"/>
      <c r="I60" s="29"/>
      <c r="J60" s="12"/>
    </row>
    <row r="61" spans="1:10" x14ac:dyDescent="0.25">
      <c r="A61" s="15"/>
      <c r="B61" s="33"/>
      <c r="C61" s="54" t="s">
        <v>23</v>
      </c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7" t="s">
        <v>3687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B63" s="11"/>
      <c r="C63" s="53" t="s">
        <v>176</v>
      </c>
      <c r="D63" s="50"/>
      <c r="E63" s="9"/>
      <c r="F63" s="9"/>
      <c r="G63" s="24"/>
      <c r="H63" s="29">
        <v>-18.21</v>
      </c>
      <c r="I63" s="29">
        <v>-6.0000000000000005E-2</v>
      </c>
      <c r="J63" s="12"/>
    </row>
    <row r="64" spans="1:10" x14ac:dyDescent="0.25">
      <c r="C64" s="56" t="s">
        <v>161</v>
      </c>
      <c r="D64" s="50"/>
      <c r="E64" s="9"/>
      <c r="F64" s="9"/>
      <c r="G64" s="24"/>
      <c r="H64" s="30">
        <v>-18.21</v>
      </c>
      <c r="I64" s="30">
        <v>-6.0000000000000005E-2</v>
      </c>
      <c r="J64" s="12"/>
    </row>
    <row r="65" spans="3:10" x14ac:dyDescent="0.25">
      <c r="C65" s="53"/>
      <c r="D65" s="50"/>
      <c r="E65" s="9"/>
      <c r="F65" s="9"/>
      <c r="G65" s="24"/>
      <c r="H65" s="29"/>
      <c r="I65" s="29"/>
      <c r="J65" s="12"/>
    </row>
    <row r="66" spans="3:10" x14ac:dyDescent="0.25">
      <c r="C66" s="58" t="s">
        <v>177</v>
      </c>
      <c r="D66" s="51"/>
      <c r="E66" s="6"/>
      <c r="F66" s="7"/>
      <c r="G66" s="25"/>
      <c r="H66" s="31">
        <v>27231.26</v>
      </c>
      <c r="I66" s="31">
        <f>SUMIFS(I:I,C:C,"Total")</f>
        <v>100</v>
      </c>
      <c r="J66" s="8"/>
    </row>
    <row r="69" spans="3:10" x14ac:dyDescent="0.25">
      <c r="C69" s="1" t="s">
        <v>178</v>
      </c>
    </row>
    <row r="70" spans="3:10" x14ac:dyDescent="0.25">
      <c r="C70" s="2" t="s">
        <v>179</v>
      </c>
    </row>
    <row r="71" spans="3:10" x14ac:dyDescent="0.25">
      <c r="C71" s="2" t="s">
        <v>180</v>
      </c>
    </row>
    <row r="72" spans="3:10" x14ac:dyDescent="0.25">
      <c r="C72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3"/>
  <dimension ref="A1:J83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2445</v>
      </c>
      <c r="J2" s="34" t="s">
        <v>3592</v>
      </c>
    </row>
    <row r="3" spans="1:10" ht="16.5" x14ac:dyDescent="0.3">
      <c r="C3" s="1" t="s">
        <v>26</v>
      </c>
      <c r="D3" s="26" t="s">
        <v>3059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3034</v>
      </c>
      <c r="C18" s="53" t="s">
        <v>1060</v>
      </c>
      <c r="D18" s="50" t="s">
        <v>3035</v>
      </c>
      <c r="E18" s="9" t="s">
        <v>547</v>
      </c>
      <c r="F18" s="9" t="s">
        <v>48</v>
      </c>
      <c r="G18" s="24">
        <v>500</v>
      </c>
      <c r="H18" s="29">
        <v>5424.44</v>
      </c>
      <c r="I18" s="29">
        <v>9.33</v>
      </c>
      <c r="J18" s="12" t="s">
        <v>530</v>
      </c>
    </row>
    <row r="19" spans="2:10" x14ac:dyDescent="0.25">
      <c r="B19" s="11" t="s">
        <v>2146</v>
      </c>
      <c r="C19" s="53" t="s">
        <v>1366</v>
      </c>
      <c r="D19" s="50" t="s">
        <v>2147</v>
      </c>
      <c r="E19" s="9" t="s">
        <v>1460</v>
      </c>
      <c r="F19" s="9" t="s">
        <v>48</v>
      </c>
      <c r="G19" s="24">
        <v>502</v>
      </c>
      <c r="H19" s="29">
        <v>5253.14</v>
      </c>
      <c r="I19" s="29">
        <v>9.0399999999999991</v>
      </c>
      <c r="J19" s="12" t="s">
        <v>530</v>
      </c>
    </row>
    <row r="20" spans="2:10" x14ac:dyDescent="0.25">
      <c r="B20" s="11" t="s">
        <v>3060</v>
      </c>
      <c r="C20" s="53" t="s">
        <v>625</v>
      </c>
      <c r="D20" s="50" t="s">
        <v>3061</v>
      </c>
      <c r="E20" s="9" t="s">
        <v>529</v>
      </c>
      <c r="F20" s="9" t="s">
        <v>48</v>
      </c>
      <c r="G20" s="24">
        <v>500</v>
      </c>
      <c r="H20" s="29">
        <v>5194.1099999999997</v>
      </c>
      <c r="I20" s="29">
        <v>8.94</v>
      </c>
      <c r="J20" s="12" t="s">
        <v>530</v>
      </c>
    </row>
    <row r="21" spans="2:10" x14ac:dyDescent="0.25">
      <c r="B21" s="11" t="s">
        <v>3017</v>
      </c>
      <c r="C21" s="53" t="s">
        <v>672</v>
      </c>
      <c r="D21" s="50" t="s">
        <v>3018</v>
      </c>
      <c r="E21" s="9" t="s">
        <v>529</v>
      </c>
      <c r="F21" s="9" t="s">
        <v>909</v>
      </c>
      <c r="G21" s="24">
        <v>500</v>
      </c>
      <c r="H21" s="29">
        <v>5051.22</v>
      </c>
      <c r="I21" s="29">
        <v>8.69</v>
      </c>
      <c r="J21" s="12" t="s">
        <v>530</v>
      </c>
    </row>
    <row r="22" spans="2:10" x14ac:dyDescent="0.25">
      <c r="B22" s="11" t="s">
        <v>1500</v>
      </c>
      <c r="C22" s="53" t="s">
        <v>754</v>
      </c>
      <c r="D22" s="50" t="s">
        <v>1501</v>
      </c>
      <c r="E22" s="9" t="s">
        <v>547</v>
      </c>
      <c r="F22" s="9" t="s">
        <v>48</v>
      </c>
      <c r="G22" s="24">
        <v>485</v>
      </c>
      <c r="H22" s="29">
        <v>5043.63</v>
      </c>
      <c r="I22" s="29">
        <v>8.68</v>
      </c>
      <c r="J22" s="12" t="s">
        <v>530</v>
      </c>
    </row>
    <row r="23" spans="2:10" x14ac:dyDescent="0.25">
      <c r="B23" s="11" t="s">
        <v>2006</v>
      </c>
      <c r="C23" s="53" t="s">
        <v>571</v>
      </c>
      <c r="D23" s="50" t="s">
        <v>2007</v>
      </c>
      <c r="E23" s="9" t="s">
        <v>547</v>
      </c>
      <c r="F23" s="9" t="s">
        <v>48</v>
      </c>
      <c r="G23" s="24">
        <v>420</v>
      </c>
      <c r="H23" s="29">
        <v>4255.1400000000003</v>
      </c>
      <c r="I23" s="29">
        <v>7.32</v>
      </c>
      <c r="J23" s="12" t="s">
        <v>530</v>
      </c>
    </row>
    <row r="24" spans="2:10" x14ac:dyDescent="0.25">
      <c r="B24" s="11" t="s">
        <v>3032</v>
      </c>
      <c r="C24" s="53" t="s">
        <v>1294</v>
      </c>
      <c r="D24" s="50" t="s">
        <v>3033</v>
      </c>
      <c r="E24" s="9" t="s">
        <v>547</v>
      </c>
      <c r="F24" s="9" t="s">
        <v>48</v>
      </c>
      <c r="G24" s="24">
        <v>380</v>
      </c>
      <c r="H24" s="29">
        <v>3217.78</v>
      </c>
      <c r="I24" s="29">
        <v>5.54</v>
      </c>
      <c r="J24" s="12" t="s">
        <v>530</v>
      </c>
    </row>
    <row r="25" spans="2:10" x14ac:dyDescent="0.25">
      <c r="B25" s="11" t="s">
        <v>1493</v>
      </c>
      <c r="C25" s="53" t="s">
        <v>1494</v>
      </c>
      <c r="D25" s="50" t="s">
        <v>1495</v>
      </c>
      <c r="E25" s="9" t="s">
        <v>529</v>
      </c>
      <c r="F25" s="9" t="s">
        <v>48</v>
      </c>
      <c r="G25" s="24">
        <v>260</v>
      </c>
      <c r="H25" s="29">
        <v>2879.4</v>
      </c>
      <c r="I25" s="29">
        <v>4.95</v>
      </c>
      <c r="J25" s="12" t="s">
        <v>530</v>
      </c>
    </row>
    <row r="26" spans="2:10" x14ac:dyDescent="0.25">
      <c r="B26" s="11" t="s">
        <v>3036</v>
      </c>
      <c r="C26" s="53" t="s">
        <v>1091</v>
      </c>
      <c r="D26" s="50" t="s">
        <v>3037</v>
      </c>
      <c r="E26" s="9" t="s">
        <v>547</v>
      </c>
      <c r="F26" s="9" t="s">
        <v>48</v>
      </c>
      <c r="G26" s="24">
        <v>260</v>
      </c>
      <c r="H26" s="29">
        <v>2669.57</v>
      </c>
      <c r="I26" s="29">
        <v>4.59</v>
      </c>
      <c r="J26" s="12" t="s">
        <v>530</v>
      </c>
    </row>
    <row r="27" spans="2:10" x14ac:dyDescent="0.25">
      <c r="B27" s="11" t="s">
        <v>2192</v>
      </c>
      <c r="C27" s="53" t="s">
        <v>592</v>
      </c>
      <c r="D27" s="50" t="s">
        <v>2193</v>
      </c>
      <c r="E27" s="9" t="s">
        <v>1460</v>
      </c>
      <c r="F27" s="9" t="s">
        <v>48</v>
      </c>
      <c r="G27" s="24">
        <v>250</v>
      </c>
      <c r="H27" s="29">
        <v>2569.88</v>
      </c>
      <c r="I27" s="29">
        <v>4.42</v>
      </c>
      <c r="J27" s="12" t="s">
        <v>530</v>
      </c>
    </row>
    <row r="28" spans="2:10" x14ac:dyDescent="0.25">
      <c r="B28" s="11" t="s">
        <v>3038</v>
      </c>
      <c r="C28" s="53" t="s">
        <v>1073</v>
      </c>
      <c r="D28" s="50" t="s">
        <v>3039</v>
      </c>
      <c r="E28" s="9" t="s">
        <v>547</v>
      </c>
      <c r="F28" s="9" t="s">
        <v>48</v>
      </c>
      <c r="G28" s="24">
        <v>250</v>
      </c>
      <c r="H28" s="29">
        <v>2118.56</v>
      </c>
      <c r="I28" s="29">
        <v>3.65</v>
      </c>
      <c r="J28" s="12" t="s">
        <v>530</v>
      </c>
    </row>
    <row r="29" spans="2:10" x14ac:dyDescent="0.25">
      <c r="B29" s="11" t="s">
        <v>3062</v>
      </c>
      <c r="C29" s="53" t="s">
        <v>579</v>
      </c>
      <c r="D29" s="50" t="s">
        <v>3063</v>
      </c>
      <c r="E29" s="9" t="s">
        <v>1583</v>
      </c>
      <c r="F29" s="9" t="s">
        <v>48</v>
      </c>
      <c r="G29" s="24">
        <v>200</v>
      </c>
      <c r="H29" s="29">
        <v>2056.62</v>
      </c>
      <c r="I29" s="29">
        <v>3.54</v>
      </c>
      <c r="J29" s="12" t="s">
        <v>530</v>
      </c>
    </row>
    <row r="30" spans="2:10" x14ac:dyDescent="0.25">
      <c r="B30" s="11" t="s">
        <v>3064</v>
      </c>
      <c r="C30" s="53" t="s">
        <v>579</v>
      </c>
      <c r="D30" s="50" t="s">
        <v>3065</v>
      </c>
      <c r="E30" s="9" t="s">
        <v>547</v>
      </c>
      <c r="F30" s="9" t="s">
        <v>48</v>
      </c>
      <c r="G30" s="24">
        <v>200</v>
      </c>
      <c r="H30" s="29">
        <v>2023.09</v>
      </c>
      <c r="I30" s="29">
        <v>3.48</v>
      </c>
      <c r="J30" s="12" t="s">
        <v>530</v>
      </c>
    </row>
    <row r="31" spans="2:10" x14ac:dyDescent="0.25">
      <c r="B31" s="11" t="s">
        <v>2247</v>
      </c>
      <c r="C31" s="53" t="s">
        <v>1337</v>
      </c>
      <c r="D31" s="50" t="s">
        <v>2248</v>
      </c>
      <c r="E31" s="9" t="s">
        <v>1583</v>
      </c>
      <c r="F31" s="9" t="s">
        <v>48</v>
      </c>
      <c r="G31" s="24">
        <v>150</v>
      </c>
      <c r="H31" s="29">
        <v>1689.3</v>
      </c>
      <c r="I31" s="29">
        <v>2.91</v>
      </c>
      <c r="J31" s="12" t="s">
        <v>530</v>
      </c>
    </row>
    <row r="32" spans="2:10" x14ac:dyDescent="0.25">
      <c r="B32" s="11" t="s">
        <v>3066</v>
      </c>
      <c r="C32" s="53" t="s">
        <v>1302</v>
      </c>
      <c r="D32" s="50" t="s">
        <v>3067</v>
      </c>
      <c r="E32" s="9" t="s">
        <v>547</v>
      </c>
      <c r="F32" s="9" t="s">
        <v>48</v>
      </c>
      <c r="G32" s="24">
        <v>140</v>
      </c>
      <c r="H32" s="29">
        <v>1586.89</v>
      </c>
      <c r="I32" s="29">
        <v>2.73</v>
      </c>
      <c r="J32" s="12" t="s">
        <v>530</v>
      </c>
    </row>
    <row r="33" spans="1:10" x14ac:dyDescent="0.25">
      <c r="B33" s="11" t="s">
        <v>2161</v>
      </c>
      <c r="C33" s="53" t="s">
        <v>2162</v>
      </c>
      <c r="D33" s="50" t="s">
        <v>2163</v>
      </c>
      <c r="E33" s="9" t="s">
        <v>2164</v>
      </c>
      <c r="F33" s="9" t="s">
        <v>81</v>
      </c>
      <c r="G33" s="24">
        <v>106</v>
      </c>
      <c r="H33" s="29">
        <v>1138.42</v>
      </c>
      <c r="I33" s="29">
        <v>1.96</v>
      </c>
      <c r="J33" s="12" t="s">
        <v>530</v>
      </c>
    </row>
    <row r="34" spans="1:10" x14ac:dyDescent="0.25">
      <c r="B34" s="11" t="s">
        <v>586</v>
      </c>
      <c r="C34" s="53" t="s">
        <v>579</v>
      </c>
      <c r="D34" s="50" t="s">
        <v>587</v>
      </c>
      <c r="E34" s="9" t="s">
        <v>547</v>
      </c>
      <c r="F34" s="9" t="s">
        <v>48</v>
      </c>
      <c r="G34" s="24">
        <v>100</v>
      </c>
      <c r="H34" s="29">
        <v>1037.56</v>
      </c>
      <c r="I34" s="29">
        <v>1.79</v>
      </c>
      <c r="J34" s="12" t="s">
        <v>530</v>
      </c>
    </row>
    <row r="35" spans="1:10" x14ac:dyDescent="0.25">
      <c r="B35" s="11" t="s">
        <v>2913</v>
      </c>
      <c r="C35" s="53" t="s">
        <v>1017</v>
      </c>
      <c r="D35" s="50" t="s">
        <v>2914</v>
      </c>
      <c r="E35" s="9" t="s">
        <v>547</v>
      </c>
      <c r="F35" s="9" t="s">
        <v>85</v>
      </c>
      <c r="G35" s="24">
        <v>80</v>
      </c>
      <c r="H35" s="29">
        <v>819.89</v>
      </c>
      <c r="I35" s="29">
        <v>1.41</v>
      </c>
      <c r="J35" s="12" t="s">
        <v>530</v>
      </c>
    </row>
    <row r="36" spans="1:10" x14ac:dyDescent="0.25">
      <c r="B36" s="11" t="s">
        <v>2063</v>
      </c>
      <c r="C36" s="53" t="s">
        <v>66</v>
      </c>
      <c r="D36" s="50" t="s">
        <v>2064</v>
      </c>
      <c r="E36" s="9" t="s">
        <v>547</v>
      </c>
      <c r="F36" s="9" t="s">
        <v>68</v>
      </c>
      <c r="G36" s="24">
        <v>60</v>
      </c>
      <c r="H36" s="29">
        <v>616.16</v>
      </c>
      <c r="I36" s="29">
        <v>1.06</v>
      </c>
      <c r="J36" s="12" t="s">
        <v>530</v>
      </c>
    </row>
    <row r="37" spans="1:10" x14ac:dyDescent="0.25">
      <c r="C37" s="56" t="s">
        <v>161</v>
      </c>
      <c r="D37" s="50"/>
      <c r="E37" s="9"/>
      <c r="F37" s="9"/>
      <c r="G37" s="24"/>
      <c r="H37" s="30">
        <v>54644.800000000003</v>
      </c>
      <c r="I37" s="30">
        <v>94.03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7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8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C43" s="56" t="s">
        <v>9</v>
      </c>
      <c r="D43" s="50"/>
      <c r="E43" s="9"/>
      <c r="F43" s="9"/>
      <c r="G43" s="24"/>
      <c r="H43" s="29" t="s">
        <v>2</v>
      </c>
      <c r="I43" s="29" t="s">
        <v>2</v>
      </c>
      <c r="J43" s="12"/>
    </row>
    <row r="44" spans="1:10" x14ac:dyDescent="0.25">
      <c r="C44" s="53"/>
      <c r="D44" s="50"/>
      <c r="E44" s="9"/>
      <c r="F44" s="9"/>
      <c r="G44" s="24"/>
      <c r="H44" s="29"/>
      <c r="I44" s="29"/>
      <c r="J44" s="12"/>
    </row>
    <row r="45" spans="1:10" x14ac:dyDescent="0.25">
      <c r="C45" s="56" t="s">
        <v>10</v>
      </c>
      <c r="D45" s="50"/>
      <c r="E45" s="9"/>
      <c r="F45" s="9"/>
      <c r="G45" s="24"/>
      <c r="H45" s="29" t="s">
        <v>2</v>
      </c>
      <c r="I45" s="29" t="s">
        <v>2</v>
      </c>
      <c r="J45" s="12"/>
    </row>
    <row r="46" spans="1:10" x14ac:dyDescent="0.25">
      <c r="C46" s="53"/>
      <c r="D46" s="50"/>
      <c r="E46" s="9"/>
      <c r="F46" s="9"/>
      <c r="G46" s="24"/>
      <c r="H46" s="29"/>
      <c r="I46" s="29"/>
      <c r="J46" s="12"/>
    </row>
    <row r="47" spans="1:10" x14ac:dyDescent="0.25">
      <c r="A47" s="15"/>
      <c r="B47" s="33"/>
      <c r="C47" s="54" t="s">
        <v>11</v>
      </c>
      <c r="D47" s="50"/>
      <c r="E47" s="9"/>
      <c r="F47" s="9"/>
      <c r="G47" s="24"/>
      <c r="H47" s="29"/>
      <c r="I47" s="29"/>
      <c r="J47" s="12"/>
    </row>
    <row r="48" spans="1:10" x14ac:dyDescent="0.25">
      <c r="A48" s="33"/>
      <c r="B48" s="33"/>
      <c r="C48" s="54" t="s">
        <v>13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A49" s="33"/>
      <c r="B49" s="33"/>
      <c r="C49" s="54"/>
      <c r="D49" s="50"/>
      <c r="E49" s="9"/>
      <c r="F49" s="9"/>
      <c r="G49" s="24"/>
      <c r="H49" s="29"/>
      <c r="I49" s="29"/>
      <c r="J49" s="12"/>
    </row>
    <row r="50" spans="1:10" x14ac:dyDescent="0.25">
      <c r="C50" s="55" t="s">
        <v>14</v>
      </c>
      <c r="D50" s="50"/>
      <c r="E50" s="9"/>
      <c r="F50" s="9"/>
      <c r="G50" s="24"/>
      <c r="H50" s="29"/>
      <c r="I50" s="29"/>
      <c r="J50" s="12"/>
    </row>
    <row r="51" spans="1:10" x14ac:dyDescent="0.25">
      <c r="B51" s="11" t="s">
        <v>2575</v>
      </c>
      <c r="C51" s="53" t="s">
        <v>898</v>
      </c>
      <c r="D51" s="50" t="s">
        <v>2576</v>
      </c>
      <c r="E51" s="9" t="s">
        <v>1007</v>
      </c>
      <c r="F51" s="9" t="s">
        <v>40</v>
      </c>
      <c r="G51" s="24">
        <v>400</v>
      </c>
      <c r="H51" s="29">
        <v>394.39</v>
      </c>
      <c r="I51" s="29">
        <v>0.68</v>
      </c>
      <c r="J51" s="12" t="s">
        <v>530</v>
      </c>
    </row>
    <row r="52" spans="1:10" x14ac:dyDescent="0.25">
      <c r="B52" s="11" t="s">
        <v>2509</v>
      </c>
      <c r="C52" s="53" t="s">
        <v>267</v>
      </c>
      <c r="D52" s="50" t="s">
        <v>2510</v>
      </c>
      <c r="E52" s="9" t="s">
        <v>1007</v>
      </c>
      <c r="F52" s="9" t="s">
        <v>40</v>
      </c>
      <c r="G52" s="24">
        <v>300</v>
      </c>
      <c r="H52" s="29">
        <v>295.95</v>
      </c>
      <c r="I52" s="29">
        <v>0.51</v>
      </c>
      <c r="J52" s="12" t="s">
        <v>530</v>
      </c>
    </row>
    <row r="53" spans="1:10" x14ac:dyDescent="0.25">
      <c r="C53" s="56" t="s">
        <v>161</v>
      </c>
      <c r="D53" s="50"/>
      <c r="E53" s="9"/>
      <c r="F53" s="9"/>
      <c r="G53" s="24"/>
      <c r="H53" s="30">
        <v>690.34</v>
      </c>
      <c r="I53" s="30">
        <v>1.19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C55" s="56" t="s">
        <v>15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C57" s="56" t="s">
        <v>16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A59" s="15"/>
      <c r="B59" s="33"/>
      <c r="C59" s="54" t="s">
        <v>17</v>
      </c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18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19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20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4" t="s">
        <v>21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A67" s="33"/>
      <c r="B67" s="33"/>
      <c r="C67" s="54"/>
      <c r="D67" s="50"/>
      <c r="E67" s="9"/>
      <c r="F67" s="9"/>
      <c r="G67" s="24"/>
      <c r="H67" s="29"/>
      <c r="I67" s="29"/>
      <c r="J67" s="12"/>
    </row>
    <row r="68" spans="1:10" x14ac:dyDescent="0.25">
      <c r="C68" s="55" t="s">
        <v>22</v>
      </c>
      <c r="D68" s="50"/>
      <c r="E68" s="9"/>
      <c r="F68" s="9"/>
      <c r="G68" s="24"/>
      <c r="H68" s="29"/>
      <c r="I68" s="29"/>
      <c r="J68" s="12"/>
    </row>
    <row r="69" spans="1:10" x14ac:dyDescent="0.25">
      <c r="B69" s="11" t="s">
        <v>174</v>
      </c>
      <c r="C69" s="53" t="s">
        <v>175</v>
      </c>
      <c r="D69" s="50"/>
      <c r="E69" s="9"/>
      <c r="F69" s="9"/>
      <c r="G69" s="24"/>
      <c r="H69" s="29">
        <v>355.67</v>
      </c>
      <c r="I69" s="29">
        <v>0.61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355.67</v>
      </c>
      <c r="I70" s="30">
        <v>0.61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A72" s="15"/>
      <c r="B72" s="33"/>
      <c r="C72" s="54" t="s">
        <v>23</v>
      </c>
      <c r="D72" s="50"/>
      <c r="E72" s="9"/>
      <c r="F72" s="9"/>
      <c r="G72" s="24"/>
      <c r="H72" s="29"/>
      <c r="I72" s="29"/>
      <c r="J72" s="12"/>
    </row>
    <row r="73" spans="1:10" x14ac:dyDescent="0.25">
      <c r="A73" s="33"/>
      <c r="B73" s="33"/>
      <c r="C73" s="57" t="s">
        <v>3687</v>
      </c>
      <c r="D73" s="50"/>
      <c r="E73" s="9"/>
      <c r="F73" s="9"/>
      <c r="G73" s="24"/>
      <c r="H73" s="29" t="s">
        <v>2</v>
      </c>
      <c r="I73" s="29" t="s">
        <v>2</v>
      </c>
      <c r="J73" s="12"/>
    </row>
    <row r="74" spans="1:10" x14ac:dyDescent="0.25">
      <c r="B74" s="11"/>
      <c r="C74" s="53" t="s">
        <v>176</v>
      </c>
      <c r="D74" s="50"/>
      <c r="E74" s="9"/>
      <c r="F74" s="9"/>
      <c r="G74" s="24"/>
      <c r="H74" s="29">
        <v>2423.7199999999998</v>
      </c>
      <c r="I74" s="29">
        <v>4.17</v>
      </c>
      <c r="J74" s="12"/>
    </row>
    <row r="75" spans="1:10" x14ac:dyDescent="0.25">
      <c r="C75" s="56" t="s">
        <v>161</v>
      </c>
      <c r="D75" s="50"/>
      <c r="E75" s="9"/>
      <c r="F75" s="9"/>
      <c r="G75" s="24"/>
      <c r="H75" s="30">
        <v>2423.7199999999998</v>
      </c>
      <c r="I75" s="30">
        <v>4.17</v>
      </c>
      <c r="J75" s="12"/>
    </row>
    <row r="76" spans="1:10" x14ac:dyDescent="0.25">
      <c r="C76" s="53"/>
      <c r="D76" s="50"/>
      <c r="E76" s="9"/>
      <c r="F76" s="9"/>
      <c r="G76" s="24"/>
      <c r="H76" s="29"/>
      <c r="I76" s="29"/>
      <c r="J76" s="12"/>
    </row>
    <row r="77" spans="1:10" x14ac:dyDescent="0.25">
      <c r="C77" s="58" t="s">
        <v>177</v>
      </c>
      <c r="D77" s="51"/>
      <c r="E77" s="6"/>
      <c r="F77" s="7"/>
      <c r="G77" s="25"/>
      <c r="H77" s="31">
        <v>58114.53</v>
      </c>
      <c r="I77" s="31">
        <f>SUMIFS(I:I,C:C,"Total")</f>
        <v>100</v>
      </c>
      <c r="J77" s="8"/>
    </row>
    <row r="80" spans="1:10" x14ac:dyDescent="0.25">
      <c r="C80" s="1" t="s">
        <v>178</v>
      </c>
    </row>
    <row r="81" spans="3:3" x14ac:dyDescent="0.25">
      <c r="C81" s="2" t="s">
        <v>179</v>
      </c>
    </row>
    <row r="82" spans="3:3" x14ac:dyDescent="0.25">
      <c r="C82" s="2" t="s">
        <v>180</v>
      </c>
    </row>
    <row r="83" spans="3:3" x14ac:dyDescent="0.25">
      <c r="C83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4"/>
  <dimension ref="A1:J85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3068</v>
      </c>
      <c r="J2" s="34" t="s">
        <v>3592</v>
      </c>
    </row>
    <row r="3" spans="1:10" ht="16.5" x14ac:dyDescent="0.3">
      <c r="C3" s="1" t="s">
        <v>26</v>
      </c>
      <c r="D3" s="26" t="s">
        <v>3069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3070</v>
      </c>
      <c r="C18" s="53" t="s">
        <v>1060</v>
      </c>
      <c r="D18" s="50" t="s">
        <v>3071</v>
      </c>
      <c r="E18" s="9" t="s">
        <v>547</v>
      </c>
      <c r="F18" s="9" t="s">
        <v>48</v>
      </c>
      <c r="G18" s="24">
        <v>320</v>
      </c>
      <c r="H18" s="29">
        <v>3517.06</v>
      </c>
      <c r="I18" s="29">
        <v>9.6300000000000008</v>
      </c>
      <c r="J18" s="12" t="s">
        <v>530</v>
      </c>
    </row>
    <row r="19" spans="2:10" x14ac:dyDescent="0.25">
      <c r="B19" s="11" t="s">
        <v>3066</v>
      </c>
      <c r="C19" s="53" t="s">
        <v>1302</v>
      </c>
      <c r="D19" s="50" t="s">
        <v>3067</v>
      </c>
      <c r="E19" s="9" t="s">
        <v>547</v>
      </c>
      <c r="F19" s="9" t="s">
        <v>48</v>
      </c>
      <c r="G19" s="24">
        <v>300</v>
      </c>
      <c r="H19" s="29">
        <v>3400.49</v>
      </c>
      <c r="I19" s="29">
        <v>9.32</v>
      </c>
      <c r="J19" s="12" t="s">
        <v>530</v>
      </c>
    </row>
    <row r="20" spans="2:10" x14ac:dyDescent="0.25">
      <c r="B20" s="11" t="s">
        <v>1500</v>
      </c>
      <c r="C20" s="53" t="s">
        <v>754</v>
      </c>
      <c r="D20" s="50" t="s">
        <v>1501</v>
      </c>
      <c r="E20" s="9" t="s">
        <v>547</v>
      </c>
      <c r="F20" s="9" t="s">
        <v>48</v>
      </c>
      <c r="G20" s="24">
        <v>320</v>
      </c>
      <c r="H20" s="29">
        <v>3327.76</v>
      </c>
      <c r="I20" s="29">
        <v>9.1199999999999992</v>
      </c>
      <c r="J20" s="12" t="s">
        <v>530</v>
      </c>
    </row>
    <row r="21" spans="2:10" x14ac:dyDescent="0.25">
      <c r="B21" s="11" t="s">
        <v>3036</v>
      </c>
      <c r="C21" s="53" t="s">
        <v>1091</v>
      </c>
      <c r="D21" s="50" t="s">
        <v>3037</v>
      </c>
      <c r="E21" s="9" t="s">
        <v>547</v>
      </c>
      <c r="F21" s="9" t="s">
        <v>48</v>
      </c>
      <c r="G21" s="24">
        <v>320</v>
      </c>
      <c r="H21" s="29">
        <v>3285.63</v>
      </c>
      <c r="I21" s="29">
        <v>9</v>
      </c>
      <c r="J21" s="12" t="s">
        <v>530</v>
      </c>
    </row>
    <row r="22" spans="2:10" x14ac:dyDescent="0.25">
      <c r="B22" s="11" t="s">
        <v>2146</v>
      </c>
      <c r="C22" s="53" t="s">
        <v>1366</v>
      </c>
      <c r="D22" s="50" t="s">
        <v>2147</v>
      </c>
      <c r="E22" s="9" t="s">
        <v>1460</v>
      </c>
      <c r="F22" s="9" t="s">
        <v>48</v>
      </c>
      <c r="G22" s="24">
        <v>300</v>
      </c>
      <c r="H22" s="29">
        <v>3139.33</v>
      </c>
      <c r="I22" s="29">
        <v>8.6</v>
      </c>
      <c r="J22" s="12" t="s">
        <v>530</v>
      </c>
    </row>
    <row r="23" spans="2:10" x14ac:dyDescent="0.25">
      <c r="B23" s="11" t="s">
        <v>2161</v>
      </c>
      <c r="C23" s="53" t="s">
        <v>2162</v>
      </c>
      <c r="D23" s="50" t="s">
        <v>2163</v>
      </c>
      <c r="E23" s="9" t="s">
        <v>2164</v>
      </c>
      <c r="F23" s="9" t="s">
        <v>81</v>
      </c>
      <c r="G23" s="24">
        <v>290</v>
      </c>
      <c r="H23" s="29">
        <v>3114.54</v>
      </c>
      <c r="I23" s="29">
        <v>8.5299999999999994</v>
      </c>
      <c r="J23" s="12" t="s">
        <v>530</v>
      </c>
    </row>
    <row r="24" spans="2:10" x14ac:dyDescent="0.25">
      <c r="B24" s="11" t="s">
        <v>2154</v>
      </c>
      <c r="C24" s="53" t="s">
        <v>625</v>
      </c>
      <c r="D24" s="50" t="s">
        <v>2155</v>
      </c>
      <c r="E24" s="9" t="s">
        <v>529</v>
      </c>
      <c r="F24" s="9" t="s">
        <v>48</v>
      </c>
      <c r="G24" s="24">
        <v>280</v>
      </c>
      <c r="H24" s="29">
        <v>2898.08</v>
      </c>
      <c r="I24" s="29">
        <v>7.94</v>
      </c>
      <c r="J24" s="12" t="s">
        <v>530</v>
      </c>
    </row>
    <row r="25" spans="2:10" x14ac:dyDescent="0.25">
      <c r="B25" s="11" t="s">
        <v>578</v>
      </c>
      <c r="C25" s="53" t="s">
        <v>579</v>
      </c>
      <c r="D25" s="50" t="s">
        <v>580</v>
      </c>
      <c r="E25" s="9" t="s">
        <v>547</v>
      </c>
      <c r="F25" s="9" t="s">
        <v>48</v>
      </c>
      <c r="G25" s="24">
        <v>200</v>
      </c>
      <c r="H25" s="29">
        <v>2071.09</v>
      </c>
      <c r="I25" s="29">
        <v>5.67</v>
      </c>
      <c r="J25" s="12" t="s">
        <v>530</v>
      </c>
    </row>
    <row r="26" spans="2:10" x14ac:dyDescent="0.25">
      <c r="B26" s="11" t="s">
        <v>2913</v>
      </c>
      <c r="C26" s="53" t="s">
        <v>1017</v>
      </c>
      <c r="D26" s="50" t="s">
        <v>2914</v>
      </c>
      <c r="E26" s="9" t="s">
        <v>547</v>
      </c>
      <c r="F26" s="9" t="s">
        <v>85</v>
      </c>
      <c r="G26" s="24">
        <v>170</v>
      </c>
      <c r="H26" s="29">
        <v>1742.27</v>
      </c>
      <c r="I26" s="29">
        <v>4.7699999999999996</v>
      </c>
      <c r="J26" s="12" t="s">
        <v>530</v>
      </c>
    </row>
    <row r="27" spans="2:10" x14ac:dyDescent="0.25">
      <c r="B27" s="11" t="s">
        <v>1493</v>
      </c>
      <c r="C27" s="53" t="s">
        <v>1494</v>
      </c>
      <c r="D27" s="50" t="s">
        <v>1495</v>
      </c>
      <c r="E27" s="9" t="s">
        <v>529</v>
      </c>
      <c r="F27" s="9" t="s">
        <v>48</v>
      </c>
      <c r="G27" s="24">
        <v>150</v>
      </c>
      <c r="H27" s="29">
        <v>1661.19</v>
      </c>
      <c r="I27" s="29">
        <v>4.55</v>
      </c>
      <c r="J27" s="12" t="s">
        <v>530</v>
      </c>
    </row>
    <row r="28" spans="2:10" x14ac:dyDescent="0.25">
      <c r="B28" s="11" t="s">
        <v>3032</v>
      </c>
      <c r="C28" s="53" t="s">
        <v>1294</v>
      </c>
      <c r="D28" s="50" t="s">
        <v>3033</v>
      </c>
      <c r="E28" s="9" t="s">
        <v>547</v>
      </c>
      <c r="F28" s="9" t="s">
        <v>48</v>
      </c>
      <c r="G28" s="24">
        <v>150</v>
      </c>
      <c r="H28" s="29">
        <v>1270.18</v>
      </c>
      <c r="I28" s="29">
        <v>3.48</v>
      </c>
      <c r="J28" s="12" t="s">
        <v>530</v>
      </c>
    </row>
    <row r="29" spans="2:10" x14ac:dyDescent="0.25">
      <c r="B29" s="11" t="s">
        <v>606</v>
      </c>
      <c r="C29" s="53" t="s">
        <v>571</v>
      </c>
      <c r="D29" s="50" t="s">
        <v>607</v>
      </c>
      <c r="E29" s="9" t="s">
        <v>547</v>
      </c>
      <c r="F29" s="9" t="s">
        <v>48</v>
      </c>
      <c r="G29" s="24">
        <v>100</v>
      </c>
      <c r="H29" s="29">
        <v>1012.59</v>
      </c>
      <c r="I29" s="29">
        <v>2.77</v>
      </c>
      <c r="J29" s="12"/>
    </row>
    <row r="30" spans="2:10" x14ac:dyDescent="0.25">
      <c r="B30" s="11" t="s">
        <v>3038</v>
      </c>
      <c r="C30" s="53" t="s">
        <v>1073</v>
      </c>
      <c r="D30" s="50" t="s">
        <v>3039</v>
      </c>
      <c r="E30" s="9" t="s">
        <v>547</v>
      </c>
      <c r="F30" s="9" t="s">
        <v>48</v>
      </c>
      <c r="G30" s="24">
        <v>67</v>
      </c>
      <c r="H30" s="29">
        <v>567.77</v>
      </c>
      <c r="I30" s="29">
        <v>1.56</v>
      </c>
      <c r="J30" s="12" t="s">
        <v>530</v>
      </c>
    </row>
    <row r="31" spans="2:10" x14ac:dyDescent="0.25">
      <c r="B31" s="11" t="s">
        <v>3072</v>
      </c>
      <c r="C31" s="53" t="s">
        <v>571</v>
      </c>
      <c r="D31" s="50" t="s">
        <v>3073</v>
      </c>
      <c r="E31" s="9" t="s">
        <v>547</v>
      </c>
      <c r="F31" s="9" t="s">
        <v>48</v>
      </c>
      <c r="G31" s="24">
        <v>50</v>
      </c>
      <c r="H31" s="29">
        <v>528.36</v>
      </c>
      <c r="I31" s="29">
        <v>1.45</v>
      </c>
      <c r="J31" s="12" t="s">
        <v>530</v>
      </c>
    </row>
    <row r="32" spans="2:10" x14ac:dyDescent="0.25">
      <c r="B32" s="11" t="s">
        <v>3060</v>
      </c>
      <c r="C32" s="53" t="s">
        <v>625</v>
      </c>
      <c r="D32" s="50" t="s">
        <v>3061</v>
      </c>
      <c r="E32" s="9" t="s">
        <v>529</v>
      </c>
      <c r="F32" s="9" t="s">
        <v>48</v>
      </c>
      <c r="G32" s="24">
        <v>50</v>
      </c>
      <c r="H32" s="29">
        <v>519.41</v>
      </c>
      <c r="I32" s="29">
        <v>1.42</v>
      </c>
      <c r="J32" s="12" t="s">
        <v>530</v>
      </c>
    </row>
    <row r="33" spans="1:10" x14ac:dyDescent="0.25">
      <c r="B33" s="11" t="s">
        <v>586</v>
      </c>
      <c r="C33" s="53" t="s">
        <v>579</v>
      </c>
      <c r="D33" s="50" t="s">
        <v>587</v>
      </c>
      <c r="E33" s="9" t="s">
        <v>547</v>
      </c>
      <c r="F33" s="9" t="s">
        <v>48</v>
      </c>
      <c r="G33" s="24">
        <v>50</v>
      </c>
      <c r="H33" s="29">
        <v>518.78</v>
      </c>
      <c r="I33" s="29">
        <v>1.42</v>
      </c>
      <c r="J33" s="12" t="s">
        <v>530</v>
      </c>
    </row>
    <row r="34" spans="1:10" x14ac:dyDescent="0.25">
      <c r="B34" s="11" t="s">
        <v>2257</v>
      </c>
      <c r="C34" s="53" t="s">
        <v>1434</v>
      </c>
      <c r="D34" s="50" t="s">
        <v>2258</v>
      </c>
      <c r="E34" s="9" t="s">
        <v>547</v>
      </c>
      <c r="F34" s="9" t="s">
        <v>259</v>
      </c>
      <c r="G34" s="24">
        <v>50</v>
      </c>
      <c r="H34" s="29">
        <v>514.25</v>
      </c>
      <c r="I34" s="29">
        <v>1.41</v>
      </c>
      <c r="J34" s="12" t="s">
        <v>530</v>
      </c>
    </row>
    <row r="35" spans="1:10" x14ac:dyDescent="0.25">
      <c r="B35" s="11" t="s">
        <v>2006</v>
      </c>
      <c r="C35" s="53" t="s">
        <v>571</v>
      </c>
      <c r="D35" s="50" t="s">
        <v>2007</v>
      </c>
      <c r="E35" s="9" t="s">
        <v>547</v>
      </c>
      <c r="F35" s="9" t="s">
        <v>48</v>
      </c>
      <c r="G35" s="24">
        <v>50</v>
      </c>
      <c r="H35" s="29">
        <v>506.56</v>
      </c>
      <c r="I35" s="29">
        <v>1.39</v>
      </c>
      <c r="J35" s="12" t="s">
        <v>530</v>
      </c>
    </row>
    <row r="36" spans="1:10" x14ac:dyDescent="0.25">
      <c r="B36" s="11" t="s">
        <v>3074</v>
      </c>
      <c r="C36" s="53" t="s">
        <v>2159</v>
      </c>
      <c r="D36" s="50" t="s">
        <v>3075</v>
      </c>
      <c r="E36" s="9" t="s">
        <v>529</v>
      </c>
      <c r="F36" s="9" t="s">
        <v>48</v>
      </c>
      <c r="G36" s="24">
        <v>20</v>
      </c>
      <c r="H36" s="29">
        <v>207.66</v>
      </c>
      <c r="I36" s="29">
        <v>0.56999999999999995</v>
      </c>
      <c r="J36" s="12" t="s">
        <v>530</v>
      </c>
    </row>
    <row r="37" spans="1:10" x14ac:dyDescent="0.25">
      <c r="B37" s="11" t="s">
        <v>2063</v>
      </c>
      <c r="C37" s="53" t="s">
        <v>66</v>
      </c>
      <c r="D37" s="50" t="s">
        <v>2064</v>
      </c>
      <c r="E37" s="9" t="s">
        <v>547</v>
      </c>
      <c r="F37" s="9" t="s">
        <v>68</v>
      </c>
      <c r="G37" s="24">
        <v>10</v>
      </c>
      <c r="H37" s="29">
        <v>102.69</v>
      </c>
      <c r="I37" s="29">
        <v>0.28000000000000003</v>
      </c>
      <c r="J37" s="12" t="s">
        <v>530</v>
      </c>
    </row>
    <row r="38" spans="1:10" x14ac:dyDescent="0.25">
      <c r="C38" s="56" t="s">
        <v>161</v>
      </c>
      <c r="D38" s="50"/>
      <c r="E38" s="9"/>
      <c r="F38" s="9"/>
      <c r="G38" s="24"/>
      <c r="H38" s="30">
        <v>33905.69</v>
      </c>
      <c r="I38" s="30">
        <v>92.88</v>
      </c>
      <c r="J38" s="12"/>
    </row>
    <row r="39" spans="1:10" x14ac:dyDescent="0.25">
      <c r="C39" s="53"/>
      <c r="D39" s="50"/>
      <c r="E39" s="9"/>
      <c r="F39" s="9"/>
      <c r="G39" s="24"/>
      <c r="H39" s="29"/>
      <c r="I39" s="29"/>
      <c r="J39" s="12"/>
    </row>
    <row r="40" spans="1:10" x14ac:dyDescent="0.25">
      <c r="C40" s="56" t="s">
        <v>7</v>
      </c>
      <c r="D40" s="50"/>
      <c r="E40" s="9"/>
      <c r="F40" s="9"/>
      <c r="G40" s="24"/>
      <c r="H40" s="29" t="s">
        <v>2</v>
      </c>
      <c r="I40" s="29" t="s">
        <v>2</v>
      </c>
      <c r="J40" s="12"/>
    </row>
    <row r="41" spans="1:10" x14ac:dyDescent="0.25">
      <c r="C41" s="53"/>
      <c r="D41" s="50"/>
      <c r="E41" s="9"/>
      <c r="F41" s="9"/>
      <c r="G41" s="24"/>
      <c r="H41" s="29"/>
      <c r="I41" s="29"/>
      <c r="J41" s="12"/>
    </row>
    <row r="42" spans="1:10" x14ac:dyDescent="0.25">
      <c r="C42" s="56" t="s">
        <v>8</v>
      </c>
      <c r="D42" s="50"/>
      <c r="E42" s="9"/>
      <c r="F42" s="9"/>
      <c r="G42" s="24"/>
      <c r="H42" s="29" t="s">
        <v>2</v>
      </c>
      <c r="I42" s="29" t="s">
        <v>2</v>
      </c>
      <c r="J42" s="12"/>
    </row>
    <row r="43" spans="1:10" x14ac:dyDescent="0.25">
      <c r="C43" s="53"/>
      <c r="D43" s="50"/>
      <c r="E43" s="9"/>
      <c r="F43" s="9"/>
      <c r="G43" s="24"/>
      <c r="H43" s="29"/>
      <c r="I43" s="29"/>
      <c r="J43" s="12"/>
    </row>
    <row r="44" spans="1:10" x14ac:dyDescent="0.25">
      <c r="C44" s="56" t="s">
        <v>9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C45" s="53"/>
      <c r="D45" s="50"/>
      <c r="E45" s="9"/>
      <c r="F45" s="9"/>
      <c r="G45" s="24"/>
      <c r="H45" s="29"/>
      <c r="I45" s="29"/>
      <c r="J45" s="12"/>
    </row>
    <row r="46" spans="1:10" x14ac:dyDescent="0.25">
      <c r="C46" s="56" t="s">
        <v>10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1:10" x14ac:dyDescent="0.25">
      <c r="C47" s="53"/>
      <c r="D47" s="50"/>
      <c r="E47" s="9"/>
      <c r="F47" s="9"/>
      <c r="G47" s="24"/>
      <c r="H47" s="29"/>
      <c r="I47" s="29"/>
      <c r="J47" s="12"/>
    </row>
    <row r="48" spans="1:10" x14ac:dyDescent="0.25">
      <c r="A48" s="15"/>
      <c r="B48" s="33"/>
      <c r="C48" s="54" t="s">
        <v>11</v>
      </c>
      <c r="D48" s="50"/>
      <c r="E48" s="9"/>
      <c r="F48" s="9"/>
      <c r="G48" s="24"/>
      <c r="H48" s="29"/>
      <c r="I48" s="29"/>
      <c r="J48" s="12"/>
    </row>
    <row r="49" spans="1:10" x14ac:dyDescent="0.25">
      <c r="A49" s="33"/>
      <c r="B49" s="33"/>
      <c r="C49" s="54" t="s">
        <v>13</v>
      </c>
      <c r="D49" s="50"/>
      <c r="E49" s="9"/>
      <c r="F49" s="9"/>
      <c r="G49" s="24"/>
      <c r="H49" s="29" t="s">
        <v>2</v>
      </c>
      <c r="I49" s="29" t="s">
        <v>2</v>
      </c>
      <c r="J49" s="12"/>
    </row>
    <row r="50" spans="1:10" x14ac:dyDescent="0.25">
      <c r="A50" s="33"/>
      <c r="B50" s="33"/>
      <c r="C50" s="54"/>
      <c r="D50" s="50"/>
      <c r="E50" s="9"/>
      <c r="F50" s="9"/>
      <c r="G50" s="24"/>
      <c r="H50" s="29"/>
      <c r="I50" s="29"/>
      <c r="J50" s="12"/>
    </row>
    <row r="51" spans="1:10" x14ac:dyDescent="0.25">
      <c r="C51" s="55" t="s">
        <v>14</v>
      </c>
      <c r="D51" s="50"/>
      <c r="E51" s="9"/>
      <c r="F51" s="9"/>
      <c r="G51" s="24"/>
      <c r="H51" s="29"/>
      <c r="I51" s="29"/>
      <c r="J51" s="12"/>
    </row>
    <row r="52" spans="1:10" x14ac:dyDescent="0.25">
      <c r="B52" s="11" t="s">
        <v>2509</v>
      </c>
      <c r="C52" s="53" t="s">
        <v>267</v>
      </c>
      <c r="D52" s="50" t="s">
        <v>2510</v>
      </c>
      <c r="E52" s="9" t="s">
        <v>1007</v>
      </c>
      <c r="F52" s="9" t="s">
        <v>40</v>
      </c>
      <c r="G52" s="24">
        <v>600</v>
      </c>
      <c r="H52" s="29">
        <v>591.91</v>
      </c>
      <c r="I52" s="29">
        <v>1.62</v>
      </c>
      <c r="J52" s="12" t="s">
        <v>530</v>
      </c>
    </row>
    <row r="53" spans="1:10" x14ac:dyDescent="0.25">
      <c r="B53" s="11" t="s">
        <v>2511</v>
      </c>
      <c r="C53" s="53" t="s">
        <v>2270</v>
      </c>
      <c r="D53" s="50" t="s">
        <v>2512</v>
      </c>
      <c r="E53" s="9" t="s">
        <v>1010</v>
      </c>
      <c r="F53" s="9" t="s">
        <v>40</v>
      </c>
      <c r="G53" s="24">
        <v>200</v>
      </c>
      <c r="H53" s="29">
        <v>196.85</v>
      </c>
      <c r="I53" s="29">
        <v>0.54</v>
      </c>
      <c r="J53" s="12" t="s">
        <v>530</v>
      </c>
    </row>
    <row r="54" spans="1:10" x14ac:dyDescent="0.25">
      <c r="B54" s="11" t="s">
        <v>1368</v>
      </c>
      <c r="C54" s="53" t="s">
        <v>609</v>
      </c>
      <c r="D54" s="50" t="s">
        <v>1369</v>
      </c>
      <c r="E54" s="9" t="s">
        <v>1010</v>
      </c>
      <c r="F54" s="9" t="s">
        <v>40</v>
      </c>
      <c r="G54" s="24">
        <v>150</v>
      </c>
      <c r="H54" s="29">
        <v>146.05000000000001</v>
      </c>
      <c r="I54" s="29">
        <v>0.4</v>
      </c>
      <c r="J54" s="12" t="s">
        <v>530</v>
      </c>
    </row>
    <row r="55" spans="1:10" x14ac:dyDescent="0.25">
      <c r="C55" s="56" t="s">
        <v>161</v>
      </c>
      <c r="D55" s="50"/>
      <c r="E55" s="9"/>
      <c r="F55" s="9"/>
      <c r="G55" s="24"/>
      <c r="H55" s="30">
        <v>934.81</v>
      </c>
      <c r="I55" s="30">
        <v>2.56</v>
      </c>
      <c r="J55" s="12"/>
    </row>
    <row r="56" spans="1:10" x14ac:dyDescent="0.25">
      <c r="C56" s="53"/>
      <c r="D56" s="50"/>
      <c r="E56" s="9"/>
      <c r="F56" s="9"/>
      <c r="G56" s="24"/>
      <c r="H56" s="29"/>
      <c r="I56" s="29"/>
      <c r="J56" s="12"/>
    </row>
    <row r="57" spans="1:10" x14ac:dyDescent="0.25">
      <c r="C57" s="56" t="s">
        <v>15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C58" s="53"/>
      <c r="D58" s="50"/>
      <c r="E58" s="9"/>
      <c r="F58" s="9"/>
      <c r="G58" s="24"/>
      <c r="H58" s="29"/>
      <c r="I58" s="29"/>
      <c r="J58" s="12"/>
    </row>
    <row r="59" spans="1:10" x14ac:dyDescent="0.25">
      <c r="C59" s="56" t="s">
        <v>16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C60" s="53"/>
      <c r="D60" s="50"/>
      <c r="E60" s="9"/>
      <c r="F60" s="9"/>
      <c r="G60" s="24"/>
      <c r="H60" s="29"/>
      <c r="I60" s="29"/>
      <c r="J60" s="12"/>
    </row>
    <row r="61" spans="1:10" x14ac:dyDescent="0.25">
      <c r="A61" s="15"/>
      <c r="B61" s="33"/>
      <c r="C61" s="54" t="s">
        <v>17</v>
      </c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18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4" t="s">
        <v>19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1:10" x14ac:dyDescent="0.25">
      <c r="A65" s="33"/>
      <c r="B65" s="33"/>
      <c r="C65" s="54"/>
      <c r="D65" s="50"/>
      <c r="E65" s="9"/>
      <c r="F65" s="9"/>
      <c r="G65" s="24"/>
      <c r="H65" s="29"/>
      <c r="I65" s="29"/>
      <c r="J65" s="12"/>
    </row>
    <row r="66" spans="1:10" x14ac:dyDescent="0.25">
      <c r="A66" s="33"/>
      <c r="B66" s="33"/>
      <c r="C66" s="54" t="s">
        <v>20</v>
      </c>
      <c r="D66" s="50"/>
      <c r="E66" s="9"/>
      <c r="F66" s="9"/>
      <c r="G66" s="24"/>
      <c r="H66" s="29" t="s">
        <v>2</v>
      </c>
      <c r="I66" s="29" t="s">
        <v>2</v>
      </c>
      <c r="J66" s="12"/>
    </row>
    <row r="67" spans="1:10" x14ac:dyDescent="0.25">
      <c r="A67" s="33"/>
      <c r="B67" s="33"/>
      <c r="C67" s="54"/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4" t="s">
        <v>21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A69" s="33"/>
      <c r="B69" s="33"/>
      <c r="C69" s="54"/>
      <c r="D69" s="50"/>
      <c r="E69" s="9"/>
      <c r="F69" s="9"/>
      <c r="G69" s="24"/>
      <c r="H69" s="29"/>
      <c r="I69" s="29"/>
      <c r="J69" s="12"/>
    </row>
    <row r="70" spans="1:10" x14ac:dyDescent="0.25">
      <c r="C70" s="55" t="s">
        <v>22</v>
      </c>
      <c r="D70" s="50"/>
      <c r="E70" s="9"/>
      <c r="F70" s="9"/>
      <c r="G70" s="24"/>
      <c r="H70" s="29"/>
      <c r="I70" s="29"/>
      <c r="J70" s="12"/>
    </row>
    <row r="71" spans="1:10" x14ac:dyDescent="0.25">
      <c r="B71" s="11" t="s">
        <v>174</v>
      </c>
      <c r="C71" s="53" t="s">
        <v>175</v>
      </c>
      <c r="D71" s="50"/>
      <c r="E71" s="9"/>
      <c r="F71" s="9"/>
      <c r="G71" s="24"/>
      <c r="H71" s="29">
        <v>242.14</v>
      </c>
      <c r="I71" s="29">
        <v>0.66</v>
      </c>
      <c r="J71" s="12"/>
    </row>
    <row r="72" spans="1:10" x14ac:dyDescent="0.25">
      <c r="C72" s="56" t="s">
        <v>161</v>
      </c>
      <c r="D72" s="50"/>
      <c r="E72" s="9"/>
      <c r="F72" s="9"/>
      <c r="G72" s="24"/>
      <c r="H72" s="30">
        <v>242.14</v>
      </c>
      <c r="I72" s="30">
        <v>0.66</v>
      </c>
      <c r="J72" s="12"/>
    </row>
    <row r="73" spans="1:10" x14ac:dyDescent="0.25">
      <c r="C73" s="53"/>
      <c r="D73" s="50"/>
      <c r="E73" s="9"/>
      <c r="F73" s="9"/>
      <c r="G73" s="24"/>
      <c r="H73" s="29"/>
      <c r="I73" s="29"/>
      <c r="J73" s="12"/>
    </row>
    <row r="74" spans="1:10" x14ac:dyDescent="0.25">
      <c r="A74" s="15"/>
      <c r="B74" s="33"/>
      <c r="C74" s="54" t="s">
        <v>23</v>
      </c>
      <c r="D74" s="50"/>
      <c r="E74" s="9"/>
      <c r="F74" s="9"/>
      <c r="G74" s="24"/>
      <c r="H74" s="29"/>
      <c r="I74" s="29"/>
      <c r="J74" s="12"/>
    </row>
    <row r="75" spans="1:10" x14ac:dyDescent="0.25">
      <c r="A75" s="33"/>
      <c r="B75" s="33"/>
      <c r="C75" s="57" t="s">
        <v>3687</v>
      </c>
      <c r="D75" s="50"/>
      <c r="E75" s="9"/>
      <c r="F75" s="9"/>
      <c r="G75" s="24"/>
      <c r="H75" s="29" t="s">
        <v>2</v>
      </c>
      <c r="I75" s="29" t="s">
        <v>2</v>
      </c>
      <c r="J75" s="12"/>
    </row>
    <row r="76" spans="1:10" x14ac:dyDescent="0.25">
      <c r="B76" s="11"/>
      <c r="C76" s="53" t="s">
        <v>176</v>
      </c>
      <c r="D76" s="50"/>
      <c r="E76" s="9"/>
      <c r="F76" s="9"/>
      <c r="G76" s="24"/>
      <c r="H76" s="29">
        <v>1421.49</v>
      </c>
      <c r="I76" s="29">
        <v>3.9</v>
      </c>
      <c r="J76" s="12"/>
    </row>
    <row r="77" spans="1:10" x14ac:dyDescent="0.25">
      <c r="C77" s="56" t="s">
        <v>161</v>
      </c>
      <c r="D77" s="50"/>
      <c r="E77" s="9"/>
      <c r="F77" s="9"/>
      <c r="G77" s="24"/>
      <c r="H77" s="30">
        <v>1421.49</v>
      </c>
      <c r="I77" s="30">
        <v>3.9</v>
      </c>
      <c r="J77" s="12"/>
    </row>
    <row r="78" spans="1:10" x14ac:dyDescent="0.25">
      <c r="C78" s="53"/>
      <c r="D78" s="50"/>
      <c r="E78" s="9"/>
      <c r="F78" s="9"/>
      <c r="G78" s="24"/>
      <c r="H78" s="29"/>
      <c r="I78" s="29"/>
      <c r="J78" s="12"/>
    </row>
    <row r="79" spans="1:10" x14ac:dyDescent="0.25">
      <c r="C79" s="58" t="s">
        <v>177</v>
      </c>
      <c r="D79" s="51"/>
      <c r="E79" s="6"/>
      <c r="F79" s="7"/>
      <c r="G79" s="25"/>
      <c r="H79" s="31">
        <v>36504.129999999997</v>
      </c>
      <c r="I79" s="31">
        <f>SUMIFS(I:I,C:C,"Total")</f>
        <v>100</v>
      </c>
      <c r="J79" s="8"/>
    </row>
    <row r="82" spans="3:3" x14ac:dyDescent="0.25">
      <c r="C82" s="1" t="s">
        <v>178</v>
      </c>
    </row>
    <row r="83" spans="3:3" x14ac:dyDescent="0.25">
      <c r="C83" s="2" t="s">
        <v>179</v>
      </c>
    </row>
    <row r="84" spans="3:3" x14ac:dyDescent="0.25">
      <c r="C84" s="2" t="s">
        <v>180</v>
      </c>
    </row>
    <row r="85" spans="3:3" x14ac:dyDescent="0.25">
      <c r="C85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J79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3076</v>
      </c>
      <c r="J2" s="34" t="s">
        <v>3592</v>
      </c>
    </row>
    <row r="3" spans="1:10" ht="16.5" x14ac:dyDescent="0.3">
      <c r="C3" s="1" t="s">
        <v>26</v>
      </c>
      <c r="D3" s="26" t="s">
        <v>3077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2154</v>
      </c>
      <c r="C18" s="53" t="s">
        <v>625</v>
      </c>
      <c r="D18" s="50" t="s">
        <v>2155</v>
      </c>
      <c r="E18" s="9" t="s">
        <v>529</v>
      </c>
      <c r="F18" s="9" t="s">
        <v>48</v>
      </c>
      <c r="G18" s="24">
        <v>110</v>
      </c>
      <c r="H18" s="29">
        <v>1138.53</v>
      </c>
      <c r="I18" s="29">
        <v>9.2899999999999991</v>
      </c>
      <c r="J18" s="12" t="s">
        <v>530</v>
      </c>
    </row>
    <row r="19" spans="2:10" x14ac:dyDescent="0.25">
      <c r="B19" s="11" t="s">
        <v>3070</v>
      </c>
      <c r="C19" s="53" t="s">
        <v>1060</v>
      </c>
      <c r="D19" s="50" t="s">
        <v>3071</v>
      </c>
      <c r="E19" s="9" t="s">
        <v>547</v>
      </c>
      <c r="F19" s="9" t="s">
        <v>48</v>
      </c>
      <c r="G19" s="24">
        <v>100</v>
      </c>
      <c r="H19" s="29">
        <v>1099.08</v>
      </c>
      <c r="I19" s="29">
        <v>8.9600000000000009</v>
      </c>
      <c r="J19" s="12" t="s">
        <v>530</v>
      </c>
    </row>
    <row r="20" spans="2:10" x14ac:dyDescent="0.25">
      <c r="B20" s="11" t="s">
        <v>2161</v>
      </c>
      <c r="C20" s="53" t="s">
        <v>2162</v>
      </c>
      <c r="D20" s="50" t="s">
        <v>2163</v>
      </c>
      <c r="E20" s="9" t="s">
        <v>2164</v>
      </c>
      <c r="F20" s="9" t="s">
        <v>81</v>
      </c>
      <c r="G20" s="24">
        <v>100</v>
      </c>
      <c r="H20" s="29">
        <v>1073.98</v>
      </c>
      <c r="I20" s="29">
        <v>8.76</v>
      </c>
      <c r="J20" s="12" t="s">
        <v>530</v>
      </c>
    </row>
    <row r="21" spans="2:10" x14ac:dyDescent="0.25">
      <c r="B21" s="11" t="s">
        <v>3032</v>
      </c>
      <c r="C21" s="53" t="s">
        <v>1294</v>
      </c>
      <c r="D21" s="50" t="s">
        <v>3033</v>
      </c>
      <c r="E21" s="9" t="s">
        <v>547</v>
      </c>
      <c r="F21" s="9" t="s">
        <v>48</v>
      </c>
      <c r="G21" s="24">
        <v>126</v>
      </c>
      <c r="H21" s="29">
        <v>1066.95</v>
      </c>
      <c r="I21" s="29">
        <v>8.6999999999999993</v>
      </c>
      <c r="J21" s="12" t="s">
        <v>530</v>
      </c>
    </row>
    <row r="22" spans="2:10" x14ac:dyDescent="0.25">
      <c r="B22" s="11" t="s">
        <v>2146</v>
      </c>
      <c r="C22" s="53" t="s">
        <v>1366</v>
      </c>
      <c r="D22" s="50" t="s">
        <v>2147</v>
      </c>
      <c r="E22" s="9" t="s">
        <v>1460</v>
      </c>
      <c r="F22" s="9" t="s">
        <v>48</v>
      </c>
      <c r="G22" s="24">
        <v>100</v>
      </c>
      <c r="H22" s="29">
        <v>1046.44</v>
      </c>
      <c r="I22" s="29">
        <v>8.5399999999999991</v>
      </c>
      <c r="J22" s="12" t="s">
        <v>530</v>
      </c>
    </row>
    <row r="23" spans="2:10" x14ac:dyDescent="0.25">
      <c r="B23" s="11" t="s">
        <v>1500</v>
      </c>
      <c r="C23" s="53" t="s">
        <v>754</v>
      </c>
      <c r="D23" s="50" t="s">
        <v>1501</v>
      </c>
      <c r="E23" s="9" t="s">
        <v>547</v>
      </c>
      <c r="F23" s="9" t="s">
        <v>48</v>
      </c>
      <c r="G23" s="24">
        <v>100</v>
      </c>
      <c r="H23" s="29">
        <v>1039.92</v>
      </c>
      <c r="I23" s="29">
        <v>8.48</v>
      </c>
      <c r="J23" s="12" t="s">
        <v>530</v>
      </c>
    </row>
    <row r="24" spans="2:10" x14ac:dyDescent="0.25">
      <c r="B24" s="11" t="s">
        <v>2257</v>
      </c>
      <c r="C24" s="53" t="s">
        <v>1434</v>
      </c>
      <c r="D24" s="50" t="s">
        <v>2258</v>
      </c>
      <c r="E24" s="9" t="s">
        <v>547</v>
      </c>
      <c r="F24" s="9" t="s">
        <v>259</v>
      </c>
      <c r="G24" s="24">
        <v>100</v>
      </c>
      <c r="H24" s="29">
        <v>1028.5</v>
      </c>
      <c r="I24" s="29">
        <v>8.39</v>
      </c>
      <c r="J24" s="12" t="s">
        <v>530</v>
      </c>
    </row>
    <row r="25" spans="2:10" x14ac:dyDescent="0.25">
      <c r="B25" s="11" t="s">
        <v>3036</v>
      </c>
      <c r="C25" s="53" t="s">
        <v>1091</v>
      </c>
      <c r="D25" s="50" t="s">
        <v>3037</v>
      </c>
      <c r="E25" s="9" t="s">
        <v>547</v>
      </c>
      <c r="F25" s="9" t="s">
        <v>48</v>
      </c>
      <c r="G25" s="24">
        <v>100</v>
      </c>
      <c r="H25" s="29">
        <v>1026.76</v>
      </c>
      <c r="I25" s="29">
        <v>8.3800000000000008</v>
      </c>
      <c r="J25" s="12" t="s">
        <v>530</v>
      </c>
    </row>
    <row r="26" spans="2:10" x14ac:dyDescent="0.25">
      <c r="B26" s="11" t="s">
        <v>1493</v>
      </c>
      <c r="C26" s="53" t="s">
        <v>1494</v>
      </c>
      <c r="D26" s="50" t="s">
        <v>1495</v>
      </c>
      <c r="E26" s="9" t="s">
        <v>529</v>
      </c>
      <c r="F26" s="9" t="s">
        <v>48</v>
      </c>
      <c r="G26" s="24">
        <v>50</v>
      </c>
      <c r="H26" s="29">
        <v>553.73</v>
      </c>
      <c r="I26" s="29">
        <v>4.5199999999999996</v>
      </c>
      <c r="J26" s="12" t="s">
        <v>530</v>
      </c>
    </row>
    <row r="27" spans="2:10" x14ac:dyDescent="0.25">
      <c r="B27" s="11" t="s">
        <v>3078</v>
      </c>
      <c r="C27" s="53" t="s">
        <v>215</v>
      </c>
      <c r="D27" s="50" t="s">
        <v>3079</v>
      </c>
      <c r="E27" s="9" t="s">
        <v>547</v>
      </c>
      <c r="F27" s="9" t="s">
        <v>217</v>
      </c>
      <c r="G27" s="24">
        <v>50</v>
      </c>
      <c r="H27" s="29">
        <v>518.88</v>
      </c>
      <c r="I27" s="29">
        <v>4.2300000000000004</v>
      </c>
      <c r="J27" s="12" t="s">
        <v>530</v>
      </c>
    </row>
    <row r="28" spans="2:10" x14ac:dyDescent="0.25">
      <c r="B28" s="11" t="s">
        <v>578</v>
      </c>
      <c r="C28" s="53" t="s">
        <v>579</v>
      </c>
      <c r="D28" s="50" t="s">
        <v>580</v>
      </c>
      <c r="E28" s="9" t="s">
        <v>547</v>
      </c>
      <c r="F28" s="9" t="s">
        <v>48</v>
      </c>
      <c r="G28" s="24">
        <v>50</v>
      </c>
      <c r="H28" s="29">
        <v>517.77</v>
      </c>
      <c r="I28" s="29">
        <v>4.22</v>
      </c>
      <c r="J28" s="12" t="s">
        <v>530</v>
      </c>
    </row>
    <row r="29" spans="2:10" x14ac:dyDescent="0.25">
      <c r="B29" s="11" t="s">
        <v>3062</v>
      </c>
      <c r="C29" s="53" t="s">
        <v>579</v>
      </c>
      <c r="D29" s="50" t="s">
        <v>3063</v>
      </c>
      <c r="E29" s="9" t="s">
        <v>1583</v>
      </c>
      <c r="F29" s="9" t="s">
        <v>48</v>
      </c>
      <c r="G29" s="24">
        <v>50</v>
      </c>
      <c r="H29" s="29">
        <v>514.16</v>
      </c>
      <c r="I29" s="29">
        <v>4.1900000000000004</v>
      </c>
      <c r="J29" s="12" t="s">
        <v>530</v>
      </c>
    </row>
    <row r="30" spans="2:10" x14ac:dyDescent="0.25">
      <c r="B30" s="11" t="s">
        <v>2192</v>
      </c>
      <c r="C30" s="53" t="s">
        <v>592</v>
      </c>
      <c r="D30" s="50" t="s">
        <v>2193</v>
      </c>
      <c r="E30" s="9" t="s">
        <v>1460</v>
      </c>
      <c r="F30" s="9" t="s">
        <v>48</v>
      </c>
      <c r="G30" s="24">
        <v>50</v>
      </c>
      <c r="H30" s="29">
        <v>513.98</v>
      </c>
      <c r="I30" s="29">
        <v>4.1900000000000004</v>
      </c>
      <c r="J30" s="12" t="s">
        <v>530</v>
      </c>
    </row>
    <row r="31" spans="2:10" x14ac:dyDescent="0.25">
      <c r="B31" s="11" t="s">
        <v>3066</v>
      </c>
      <c r="C31" s="53" t="s">
        <v>1302</v>
      </c>
      <c r="D31" s="50" t="s">
        <v>3067</v>
      </c>
      <c r="E31" s="9" t="s">
        <v>547</v>
      </c>
      <c r="F31" s="9" t="s">
        <v>48</v>
      </c>
      <c r="G31" s="24">
        <v>20</v>
      </c>
      <c r="H31" s="29">
        <v>226.7</v>
      </c>
      <c r="I31" s="29">
        <v>1.85</v>
      </c>
      <c r="J31" s="12" t="s">
        <v>530</v>
      </c>
    </row>
    <row r="32" spans="2:10" x14ac:dyDescent="0.25">
      <c r="B32" s="11" t="s">
        <v>2063</v>
      </c>
      <c r="C32" s="53" t="s">
        <v>66</v>
      </c>
      <c r="D32" s="50" t="s">
        <v>2064</v>
      </c>
      <c r="E32" s="9" t="s">
        <v>547</v>
      </c>
      <c r="F32" s="9" t="s">
        <v>68</v>
      </c>
      <c r="G32" s="24">
        <v>10</v>
      </c>
      <c r="H32" s="29">
        <v>102.69</v>
      </c>
      <c r="I32" s="29">
        <v>0.84</v>
      </c>
      <c r="J32" s="12" t="s">
        <v>530</v>
      </c>
    </row>
    <row r="33" spans="1:10" x14ac:dyDescent="0.25">
      <c r="C33" s="56" t="s">
        <v>161</v>
      </c>
      <c r="D33" s="50"/>
      <c r="E33" s="9"/>
      <c r="F33" s="9"/>
      <c r="G33" s="24"/>
      <c r="H33" s="30">
        <v>11468.07</v>
      </c>
      <c r="I33" s="30">
        <v>93.54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2509</v>
      </c>
      <c r="C47" s="53" t="s">
        <v>267</v>
      </c>
      <c r="D47" s="50" t="s">
        <v>2510</v>
      </c>
      <c r="E47" s="9" t="s">
        <v>1007</v>
      </c>
      <c r="F47" s="9" t="s">
        <v>40</v>
      </c>
      <c r="G47" s="24">
        <v>100</v>
      </c>
      <c r="H47" s="29">
        <v>98.65</v>
      </c>
      <c r="I47" s="29">
        <v>0.8</v>
      </c>
      <c r="J47" s="12" t="s">
        <v>530</v>
      </c>
    </row>
    <row r="48" spans="1:10" x14ac:dyDescent="0.25">
      <c r="B48" s="11" t="s">
        <v>2575</v>
      </c>
      <c r="C48" s="53" t="s">
        <v>898</v>
      </c>
      <c r="D48" s="50" t="s">
        <v>2576</v>
      </c>
      <c r="E48" s="9" t="s">
        <v>1007</v>
      </c>
      <c r="F48" s="9" t="s">
        <v>40</v>
      </c>
      <c r="G48" s="24">
        <v>100</v>
      </c>
      <c r="H48" s="29">
        <v>98.6</v>
      </c>
      <c r="I48" s="29">
        <v>0.8</v>
      </c>
      <c r="J48" s="12" t="s">
        <v>530</v>
      </c>
    </row>
    <row r="49" spans="1:10" x14ac:dyDescent="0.25">
      <c r="C49" s="56" t="s">
        <v>161</v>
      </c>
      <c r="D49" s="50"/>
      <c r="E49" s="9"/>
      <c r="F49" s="9"/>
      <c r="G49" s="24"/>
      <c r="H49" s="30">
        <v>197.25</v>
      </c>
      <c r="I49" s="30">
        <v>1.6</v>
      </c>
      <c r="J49" s="12"/>
    </row>
    <row r="50" spans="1:10" x14ac:dyDescent="0.25">
      <c r="C50" s="53"/>
      <c r="D50" s="50"/>
      <c r="E50" s="9"/>
      <c r="F50" s="9"/>
      <c r="G50" s="24"/>
      <c r="H50" s="29"/>
      <c r="I50" s="29"/>
      <c r="J50" s="12"/>
    </row>
    <row r="51" spans="1:10" x14ac:dyDescent="0.25">
      <c r="C51" s="56" t="s">
        <v>15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C52" s="53"/>
      <c r="D52" s="50"/>
      <c r="E52" s="9"/>
      <c r="F52" s="9"/>
      <c r="G52" s="24"/>
      <c r="H52" s="29"/>
      <c r="I52" s="29"/>
      <c r="J52" s="12"/>
    </row>
    <row r="53" spans="1:10" x14ac:dyDescent="0.25">
      <c r="C53" s="56" t="s">
        <v>16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C54" s="53"/>
      <c r="D54" s="50"/>
      <c r="E54" s="9"/>
      <c r="F54" s="9"/>
      <c r="G54" s="24"/>
      <c r="H54" s="29"/>
      <c r="I54" s="29"/>
      <c r="J54" s="12"/>
    </row>
    <row r="55" spans="1:10" x14ac:dyDescent="0.25">
      <c r="A55" s="15"/>
      <c r="B55" s="33"/>
      <c r="C55" s="54" t="s">
        <v>17</v>
      </c>
      <c r="D55" s="50"/>
      <c r="E55" s="9"/>
      <c r="F55" s="9"/>
      <c r="G55" s="24"/>
      <c r="H55" s="29"/>
      <c r="I55" s="29"/>
      <c r="J55" s="12"/>
    </row>
    <row r="56" spans="1:10" x14ac:dyDescent="0.25">
      <c r="A56" s="33"/>
      <c r="B56" s="33"/>
      <c r="C56" s="54" t="s">
        <v>18</v>
      </c>
      <c r="D56" s="50"/>
      <c r="E56" s="9"/>
      <c r="F56" s="9"/>
      <c r="G56" s="24"/>
      <c r="H56" s="29" t="s">
        <v>2</v>
      </c>
      <c r="I56" s="29" t="s">
        <v>2</v>
      </c>
      <c r="J56" s="12"/>
    </row>
    <row r="57" spans="1:10" x14ac:dyDescent="0.25">
      <c r="A57" s="33"/>
      <c r="B57" s="33"/>
      <c r="C57" s="54"/>
      <c r="D57" s="50"/>
      <c r="E57" s="9"/>
      <c r="F57" s="9"/>
      <c r="G57" s="24"/>
      <c r="H57" s="29"/>
      <c r="I57" s="29"/>
      <c r="J57" s="12"/>
    </row>
    <row r="58" spans="1:10" x14ac:dyDescent="0.25">
      <c r="A58" s="33"/>
      <c r="B58" s="33"/>
      <c r="C58" s="54" t="s">
        <v>19</v>
      </c>
      <c r="D58" s="50"/>
      <c r="E58" s="9"/>
      <c r="F58" s="9"/>
      <c r="G58" s="24"/>
      <c r="H58" s="29" t="s">
        <v>2</v>
      </c>
      <c r="I58" s="29" t="s">
        <v>2</v>
      </c>
      <c r="J58" s="12"/>
    </row>
    <row r="59" spans="1:10" x14ac:dyDescent="0.25">
      <c r="A59" s="33"/>
      <c r="B59" s="33"/>
      <c r="C59" s="54"/>
      <c r="D59" s="50"/>
      <c r="E59" s="9"/>
      <c r="F59" s="9"/>
      <c r="G59" s="24"/>
      <c r="H59" s="29"/>
      <c r="I59" s="29"/>
      <c r="J59" s="12"/>
    </row>
    <row r="60" spans="1:10" x14ac:dyDescent="0.25">
      <c r="A60" s="33"/>
      <c r="B60" s="33"/>
      <c r="C60" s="54" t="s">
        <v>20</v>
      </c>
      <c r="D60" s="50"/>
      <c r="E60" s="9"/>
      <c r="F60" s="9"/>
      <c r="G60" s="24"/>
      <c r="H60" s="29" t="s">
        <v>2</v>
      </c>
      <c r="I60" s="29" t="s">
        <v>2</v>
      </c>
      <c r="J60" s="12"/>
    </row>
    <row r="61" spans="1:10" x14ac:dyDescent="0.25">
      <c r="A61" s="33"/>
      <c r="B61" s="33"/>
      <c r="C61" s="54"/>
      <c r="D61" s="50"/>
      <c r="E61" s="9"/>
      <c r="F61" s="9"/>
      <c r="G61" s="24"/>
      <c r="H61" s="29"/>
      <c r="I61" s="29"/>
      <c r="J61" s="12"/>
    </row>
    <row r="62" spans="1:10" x14ac:dyDescent="0.25">
      <c r="A62" s="33"/>
      <c r="B62" s="33"/>
      <c r="C62" s="54" t="s">
        <v>21</v>
      </c>
      <c r="D62" s="50"/>
      <c r="E62" s="9"/>
      <c r="F62" s="9"/>
      <c r="G62" s="24"/>
      <c r="H62" s="29" t="s">
        <v>2</v>
      </c>
      <c r="I62" s="29" t="s">
        <v>2</v>
      </c>
      <c r="J62" s="12"/>
    </row>
    <row r="63" spans="1:10" x14ac:dyDescent="0.25">
      <c r="A63" s="33"/>
      <c r="B63" s="33"/>
      <c r="C63" s="54"/>
      <c r="D63" s="50"/>
      <c r="E63" s="9"/>
      <c r="F63" s="9"/>
      <c r="G63" s="24"/>
      <c r="H63" s="29"/>
      <c r="I63" s="29"/>
      <c r="J63" s="12"/>
    </row>
    <row r="64" spans="1:10" x14ac:dyDescent="0.25">
      <c r="C64" s="55" t="s">
        <v>22</v>
      </c>
      <c r="D64" s="50"/>
      <c r="E64" s="9"/>
      <c r="F64" s="9"/>
      <c r="G64" s="24"/>
      <c r="H64" s="29"/>
      <c r="I64" s="29"/>
      <c r="J64" s="12"/>
    </row>
    <row r="65" spans="1:10" x14ac:dyDescent="0.25">
      <c r="B65" s="11" t="s">
        <v>174</v>
      </c>
      <c r="C65" s="53" t="s">
        <v>175</v>
      </c>
      <c r="D65" s="50"/>
      <c r="E65" s="9"/>
      <c r="F65" s="9"/>
      <c r="G65" s="24"/>
      <c r="H65" s="29">
        <v>52.67</v>
      </c>
      <c r="I65" s="29">
        <v>0.43</v>
      </c>
      <c r="J65" s="12"/>
    </row>
    <row r="66" spans="1:10" x14ac:dyDescent="0.25">
      <c r="C66" s="56" t="s">
        <v>161</v>
      </c>
      <c r="D66" s="50"/>
      <c r="E66" s="9"/>
      <c r="F66" s="9"/>
      <c r="G66" s="24"/>
      <c r="H66" s="30">
        <v>52.67</v>
      </c>
      <c r="I66" s="30">
        <v>0.43</v>
      </c>
      <c r="J66" s="12"/>
    </row>
    <row r="67" spans="1:10" x14ac:dyDescent="0.25">
      <c r="C67" s="53"/>
      <c r="D67" s="50"/>
      <c r="E67" s="9"/>
      <c r="F67" s="9"/>
      <c r="G67" s="24"/>
      <c r="H67" s="29"/>
      <c r="I67" s="29"/>
      <c r="J67" s="12"/>
    </row>
    <row r="68" spans="1:10" x14ac:dyDescent="0.25">
      <c r="A68" s="15"/>
      <c r="B68" s="33"/>
      <c r="C68" s="54" t="s">
        <v>23</v>
      </c>
      <c r="D68" s="50"/>
      <c r="E68" s="9"/>
      <c r="F68" s="9"/>
      <c r="G68" s="24"/>
      <c r="H68" s="29"/>
      <c r="I68" s="29"/>
      <c r="J68" s="12"/>
    </row>
    <row r="69" spans="1:10" x14ac:dyDescent="0.25">
      <c r="A69" s="33"/>
      <c r="B69" s="33"/>
      <c r="C69" s="57" t="s">
        <v>3687</v>
      </c>
      <c r="D69" s="50"/>
      <c r="E69" s="9"/>
      <c r="F69" s="9"/>
      <c r="G69" s="24"/>
      <c r="H69" s="29" t="s">
        <v>2</v>
      </c>
      <c r="I69" s="29" t="s">
        <v>2</v>
      </c>
      <c r="J69" s="12"/>
    </row>
    <row r="70" spans="1:10" x14ac:dyDescent="0.25">
      <c r="B70" s="11"/>
      <c r="C70" s="53" t="s">
        <v>176</v>
      </c>
      <c r="D70" s="50"/>
      <c r="E70" s="9"/>
      <c r="F70" s="9"/>
      <c r="G70" s="24"/>
      <c r="H70" s="29">
        <v>541.74</v>
      </c>
      <c r="I70" s="29">
        <v>4.43</v>
      </c>
      <c r="J70" s="12"/>
    </row>
    <row r="71" spans="1:10" x14ac:dyDescent="0.25">
      <c r="C71" s="56" t="s">
        <v>161</v>
      </c>
      <c r="D71" s="50"/>
      <c r="E71" s="9"/>
      <c r="F71" s="9"/>
      <c r="G71" s="24"/>
      <c r="H71" s="30">
        <v>541.74</v>
      </c>
      <c r="I71" s="30">
        <v>4.43</v>
      </c>
      <c r="J71" s="12"/>
    </row>
    <row r="72" spans="1:10" x14ac:dyDescent="0.25">
      <c r="C72" s="53"/>
      <c r="D72" s="50"/>
      <c r="E72" s="9"/>
      <c r="F72" s="9"/>
      <c r="G72" s="24"/>
      <c r="H72" s="29"/>
      <c r="I72" s="29"/>
      <c r="J72" s="12"/>
    </row>
    <row r="73" spans="1:10" x14ac:dyDescent="0.25">
      <c r="C73" s="58" t="s">
        <v>177</v>
      </c>
      <c r="D73" s="51"/>
      <c r="E73" s="6"/>
      <c r="F73" s="7"/>
      <c r="G73" s="25"/>
      <c r="H73" s="31">
        <v>12259.73</v>
      </c>
      <c r="I73" s="31">
        <f>SUMIFS(I:I,C:C,"Total")</f>
        <v>100</v>
      </c>
      <c r="J73" s="8"/>
    </row>
    <row r="76" spans="1:10" x14ac:dyDescent="0.25">
      <c r="C76" s="1" t="s">
        <v>178</v>
      </c>
    </row>
    <row r="77" spans="1:10" x14ac:dyDescent="0.25">
      <c r="C77" s="2" t="s">
        <v>179</v>
      </c>
    </row>
    <row r="78" spans="1:10" x14ac:dyDescent="0.25">
      <c r="C78" s="2" t="s">
        <v>180</v>
      </c>
    </row>
    <row r="79" spans="1:10" x14ac:dyDescent="0.25">
      <c r="C79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J78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2446</v>
      </c>
      <c r="J2" s="34" t="s">
        <v>3592</v>
      </c>
    </row>
    <row r="3" spans="1:10" ht="16.5" x14ac:dyDescent="0.3">
      <c r="C3" s="1" t="s">
        <v>26</v>
      </c>
      <c r="D3" s="26" t="s">
        <v>3080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2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2:10" x14ac:dyDescent="0.25">
      <c r="B18" s="11" t="s">
        <v>3081</v>
      </c>
      <c r="C18" s="53" t="s">
        <v>1040</v>
      </c>
      <c r="D18" s="50" t="s">
        <v>3082</v>
      </c>
      <c r="E18" s="9" t="s">
        <v>547</v>
      </c>
      <c r="F18" s="9" t="s">
        <v>48</v>
      </c>
      <c r="G18" s="24">
        <v>200</v>
      </c>
      <c r="H18" s="29">
        <v>2285.7800000000002</v>
      </c>
      <c r="I18" s="29">
        <v>9.83</v>
      </c>
      <c r="J18" s="12" t="s">
        <v>530</v>
      </c>
    </row>
    <row r="19" spans="2:10" x14ac:dyDescent="0.25">
      <c r="B19" s="11" t="s">
        <v>2146</v>
      </c>
      <c r="C19" s="53" t="s">
        <v>1366</v>
      </c>
      <c r="D19" s="50" t="s">
        <v>2147</v>
      </c>
      <c r="E19" s="9" t="s">
        <v>1460</v>
      </c>
      <c r="F19" s="9" t="s">
        <v>48</v>
      </c>
      <c r="G19" s="24">
        <v>200</v>
      </c>
      <c r="H19" s="29">
        <v>2092.89</v>
      </c>
      <c r="I19" s="29">
        <v>9</v>
      </c>
      <c r="J19" s="12" t="s">
        <v>530</v>
      </c>
    </row>
    <row r="20" spans="2:10" x14ac:dyDescent="0.25">
      <c r="B20" s="11" t="s">
        <v>1500</v>
      </c>
      <c r="C20" s="53" t="s">
        <v>754</v>
      </c>
      <c r="D20" s="50" t="s">
        <v>1501</v>
      </c>
      <c r="E20" s="9" t="s">
        <v>547</v>
      </c>
      <c r="F20" s="9" t="s">
        <v>48</v>
      </c>
      <c r="G20" s="24">
        <v>200</v>
      </c>
      <c r="H20" s="29">
        <v>2079.85</v>
      </c>
      <c r="I20" s="29">
        <v>8.9499999999999993</v>
      </c>
      <c r="J20" s="12" t="s">
        <v>530</v>
      </c>
    </row>
    <row r="21" spans="2:10" x14ac:dyDescent="0.25">
      <c r="B21" s="11" t="s">
        <v>3074</v>
      </c>
      <c r="C21" s="53" t="s">
        <v>2159</v>
      </c>
      <c r="D21" s="50" t="s">
        <v>3075</v>
      </c>
      <c r="E21" s="9" t="s">
        <v>529</v>
      </c>
      <c r="F21" s="9" t="s">
        <v>48</v>
      </c>
      <c r="G21" s="24">
        <v>200</v>
      </c>
      <c r="H21" s="29">
        <v>2076.65</v>
      </c>
      <c r="I21" s="29">
        <v>8.94</v>
      </c>
      <c r="J21" s="12" t="s">
        <v>530</v>
      </c>
    </row>
    <row r="22" spans="2:10" x14ac:dyDescent="0.25">
      <c r="B22" s="11" t="s">
        <v>578</v>
      </c>
      <c r="C22" s="53" t="s">
        <v>579</v>
      </c>
      <c r="D22" s="50" t="s">
        <v>580</v>
      </c>
      <c r="E22" s="9" t="s">
        <v>547</v>
      </c>
      <c r="F22" s="9" t="s">
        <v>48</v>
      </c>
      <c r="G22" s="24">
        <v>200</v>
      </c>
      <c r="H22" s="29">
        <v>2071.09</v>
      </c>
      <c r="I22" s="29">
        <v>8.91</v>
      </c>
      <c r="J22" s="12" t="s">
        <v>530</v>
      </c>
    </row>
    <row r="23" spans="2:10" x14ac:dyDescent="0.25">
      <c r="B23" s="11" t="s">
        <v>2154</v>
      </c>
      <c r="C23" s="53" t="s">
        <v>625</v>
      </c>
      <c r="D23" s="50" t="s">
        <v>2155</v>
      </c>
      <c r="E23" s="9" t="s">
        <v>529</v>
      </c>
      <c r="F23" s="9" t="s">
        <v>48</v>
      </c>
      <c r="G23" s="24">
        <v>200</v>
      </c>
      <c r="H23" s="29">
        <v>2070.06</v>
      </c>
      <c r="I23" s="29">
        <v>8.91</v>
      </c>
      <c r="J23" s="12" t="s">
        <v>530</v>
      </c>
    </row>
    <row r="24" spans="2:10" x14ac:dyDescent="0.25">
      <c r="B24" s="11" t="s">
        <v>606</v>
      </c>
      <c r="C24" s="53" t="s">
        <v>571</v>
      </c>
      <c r="D24" s="50" t="s">
        <v>607</v>
      </c>
      <c r="E24" s="9" t="s">
        <v>547</v>
      </c>
      <c r="F24" s="9" t="s">
        <v>48</v>
      </c>
      <c r="G24" s="24">
        <v>200</v>
      </c>
      <c r="H24" s="29">
        <v>2025.18</v>
      </c>
      <c r="I24" s="29">
        <v>8.7100000000000009</v>
      </c>
      <c r="J24" s="12"/>
    </row>
    <row r="25" spans="2:10" x14ac:dyDescent="0.25">
      <c r="B25" s="11" t="s">
        <v>2161</v>
      </c>
      <c r="C25" s="53" t="s">
        <v>2162</v>
      </c>
      <c r="D25" s="50" t="s">
        <v>2163</v>
      </c>
      <c r="E25" s="9" t="s">
        <v>2164</v>
      </c>
      <c r="F25" s="9" t="s">
        <v>81</v>
      </c>
      <c r="G25" s="24">
        <v>180</v>
      </c>
      <c r="H25" s="29">
        <v>1933.16</v>
      </c>
      <c r="I25" s="29">
        <v>8.32</v>
      </c>
      <c r="J25" s="12" t="s">
        <v>530</v>
      </c>
    </row>
    <row r="26" spans="2:10" x14ac:dyDescent="0.25">
      <c r="B26" s="11" t="s">
        <v>3032</v>
      </c>
      <c r="C26" s="53" t="s">
        <v>1294</v>
      </c>
      <c r="D26" s="50" t="s">
        <v>3033</v>
      </c>
      <c r="E26" s="9" t="s">
        <v>547</v>
      </c>
      <c r="F26" s="9" t="s">
        <v>48</v>
      </c>
      <c r="G26" s="24">
        <v>177</v>
      </c>
      <c r="H26" s="29">
        <v>1498.81</v>
      </c>
      <c r="I26" s="29">
        <v>6.45</v>
      </c>
      <c r="J26" s="12" t="s">
        <v>530</v>
      </c>
    </row>
    <row r="27" spans="2:10" x14ac:dyDescent="0.25">
      <c r="B27" s="11" t="s">
        <v>1493</v>
      </c>
      <c r="C27" s="53" t="s">
        <v>1494</v>
      </c>
      <c r="D27" s="50" t="s">
        <v>1495</v>
      </c>
      <c r="E27" s="9" t="s">
        <v>529</v>
      </c>
      <c r="F27" s="9" t="s">
        <v>48</v>
      </c>
      <c r="G27" s="24">
        <v>100</v>
      </c>
      <c r="H27" s="29">
        <v>1107.46</v>
      </c>
      <c r="I27" s="29">
        <v>4.7699999999999996</v>
      </c>
      <c r="J27" s="12" t="s">
        <v>530</v>
      </c>
    </row>
    <row r="28" spans="2:10" x14ac:dyDescent="0.25">
      <c r="B28" s="11" t="s">
        <v>2192</v>
      </c>
      <c r="C28" s="53" t="s">
        <v>592</v>
      </c>
      <c r="D28" s="50" t="s">
        <v>2193</v>
      </c>
      <c r="E28" s="9" t="s">
        <v>1460</v>
      </c>
      <c r="F28" s="9" t="s">
        <v>48</v>
      </c>
      <c r="G28" s="24">
        <v>100</v>
      </c>
      <c r="H28" s="29">
        <v>1027.95</v>
      </c>
      <c r="I28" s="29">
        <v>4.42</v>
      </c>
      <c r="J28" s="12" t="s">
        <v>530</v>
      </c>
    </row>
    <row r="29" spans="2:10" x14ac:dyDescent="0.25">
      <c r="B29" s="11" t="s">
        <v>3038</v>
      </c>
      <c r="C29" s="53" t="s">
        <v>1073</v>
      </c>
      <c r="D29" s="50" t="s">
        <v>3039</v>
      </c>
      <c r="E29" s="9" t="s">
        <v>547</v>
      </c>
      <c r="F29" s="9" t="s">
        <v>48</v>
      </c>
      <c r="G29" s="24">
        <v>67</v>
      </c>
      <c r="H29" s="29">
        <v>567.77</v>
      </c>
      <c r="I29" s="29">
        <v>2.44</v>
      </c>
      <c r="J29" s="12" t="s">
        <v>530</v>
      </c>
    </row>
    <row r="30" spans="2:10" x14ac:dyDescent="0.25">
      <c r="B30" s="11" t="s">
        <v>2257</v>
      </c>
      <c r="C30" s="53" t="s">
        <v>1434</v>
      </c>
      <c r="D30" s="50" t="s">
        <v>2258</v>
      </c>
      <c r="E30" s="9" t="s">
        <v>547</v>
      </c>
      <c r="F30" s="9" t="s">
        <v>259</v>
      </c>
      <c r="G30" s="24">
        <v>50</v>
      </c>
      <c r="H30" s="29">
        <v>514.25</v>
      </c>
      <c r="I30" s="29">
        <v>2.21</v>
      </c>
      <c r="J30" s="12" t="s">
        <v>530</v>
      </c>
    </row>
    <row r="31" spans="2:10" x14ac:dyDescent="0.25">
      <c r="B31" s="11" t="s">
        <v>2063</v>
      </c>
      <c r="C31" s="53" t="s">
        <v>66</v>
      </c>
      <c r="D31" s="50" t="s">
        <v>2064</v>
      </c>
      <c r="E31" s="9" t="s">
        <v>547</v>
      </c>
      <c r="F31" s="9" t="s">
        <v>68</v>
      </c>
      <c r="G31" s="24">
        <v>20</v>
      </c>
      <c r="H31" s="29">
        <v>205.39</v>
      </c>
      <c r="I31" s="29">
        <v>0.88</v>
      </c>
      <c r="J31" s="12" t="s">
        <v>530</v>
      </c>
    </row>
    <row r="32" spans="2:10" x14ac:dyDescent="0.25">
      <c r="B32" s="11" t="s">
        <v>3083</v>
      </c>
      <c r="C32" s="53" t="s">
        <v>3084</v>
      </c>
      <c r="D32" s="50" t="s">
        <v>3085</v>
      </c>
      <c r="E32" s="9" t="s">
        <v>529</v>
      </c>
      <c r="F32" s="9" t="s">
        <v>48</v>
      </c>
      <c r="G32" s="24">
        <v>10</v>
      </c>
      <c r="H32" s="29">
        <v>112.47</v>
      </c>
      <c r="I32" s="29">
        <v>0.48</v>
      </c>
      <c r="J32" s="12" t="s">
        <v>530</v>
      </c>
    </row>
    <row r="33" spans="1:10" x14ac:dyDescent="0.25">
      <c r="C33" s="56" t="s">
        <v>161</v>
      </c>
      <c r="D33" s="50"/>
      <c r="E33" s="9"/>
      <c r="F33" s="9"/>
      <c r="G33" s="24"/>
      <c r="H33" s="30">
        <v>21668.76</v>
      </c>
      <c r="I33" s="30">
        <v>93.22</v>
      </c>
      <c r="J33" s="12"/>
    </row>
    <row r="34" spans="1:10" x14ac:dyDescent="0.25">
      <c r="C34" s="53"/>
      <c r="D34" s="50"/>
      <c r="E34" s="9"/>
      <c r="F34" s="9"/>
      <c r="G34" s="24"/>
      <c r="H34" s="29"/>
      <c r="I34" s="29"/>
      <c r="J34" s="12"/>
    </row>
    <row r="35" spans="1:10" x14ac:dyDescent="0.25">
      <c r="C35" s="56" t="s">
        <v>7</v>
      </c>
      <c r="D35" s="50"/>
      <c r="E35" s="9"/>
      <c r="F35" s="9"/>
      <c r="G35" s="24"/>
      <c r="H35" s="29" t="s">
        <v>2</v>
      </c>
      <c r="I35" s="29" t="s">
        <v>2</v>
      </c>
      <c r="J35" s="12"/>
    </row>
    <row r="36" spans="1:10" x14ac:dyDescent="0.25">
      <c r="C36" s="53"/>
      <c r="D36" s="50"/>
      <c r="E36" s="9"/>
      <c r="F36" s="9"/>
      <c r="G36" s="24"/>
      <c r="H36" s="29"/>
      <c r="I36" s="29"/>
      <c r="J36" s="12"/>
    </row>
    <row r="37" spans="1:10" x14ac:dyDescent="0.25">
      <c r="C37" s="56" t="s">
        <v>8</v>
      </c>
      <c r="D37" s="50"/>
      <c r="E37" s="9"/>
      <c r="F37" s="9"/>
      <c r="G37" s="24"/>
      <c r="H37" s="29" t="s">
        <v>2</v>
      </c>
      <c r="I37" s="29" t="s">
        <v>2</v>
      </c>
      <c r="J37" s="12"/>
    </row>
    <row r="38" spans="1:10" x14ac:dyDescent="0.25">
      <c r="C38" s="53"/>
      <c r="D38" s="50"/>
      <c r="E38" s="9"/>
      <c r="F38" s="9"/>
      <c r="G38" s="24"/>
      <c r="H38" s="29"/>
      <c r="I38" s="29"/>
      <c r="J38" s="12"/>
    </row>
    <row r="39" spans="1:10" x14ac:dyDescent="0.25">
      <c r="C39" s="56" t="s">
        <v>9</v>
      </c>
      <c r="D39" s="50"/>
      <c r="E39" s="9"/>
      <c r="F39" s="9"/>
      <c r="G39" s="24"/>
      <c r="H39" s="29" t="s">
        <v>2</v>
      </c>
      <c r="I39" s="29" t="s">
        <v>2</v>
      </c>
      <c r="J39" s="12"/>
    </row>
    <row r="40" spans="1:10" x14ac:dyDescent="0.25">
      <c r="C40" s="53"/>
      <c r="D40" s="50"/>
      <c r="E40" s="9"/>
      <c r="F40" s="9"/>
      <c r="G40" s="24"/>
      <c r="H40" s="29"/>
      <c r="I40" s="29"/>
      <c r="J40" s="12"/>
    </row>
    <row r="41" spans="1:10" x14ac:dyDescent="0.25">
      <c r="C41" s="56" t="s">
        <v>10</v>
      </c>
      <c r="D41" s="50"/>
      <c r="E41" s="9"/>
      <c r="F41" s="9"/>
      <c r="G41" s="24"/>
      <c r="H41" s="29" t="s">
        <v>2</v>
      </c>
      <c r="I41" s="29" t="s">
        <v>2</v>
      </c>
      <c r="J41" s="12"/>
    </row>
    <row r="42" spans="1:10" x14ac:dyDescent="0.25">
      <c r="C42" s="53"/>
      <c r="D42" s="50"/>
      <c r="E42" s="9"/>
      <c r="F42" s="9"/>
      <c r="G42" s="24"/>
      <c r="H42" s="29"/>
      <c r="I42" s="29"/>
      <c r="J42" s="12"/>
    </row>
    <row r="43" spans="1:10" x14ac:dyDescent="0.25">
      <c r="A43" s="15"/>
      <c r="B43" s="33"/>
      <c r="C43" s="54" t="s">
        <v>11</v>
      </c>
      <c r="D43" s="50"/>
      <c r="E43" s="9"/>
      <c r="F43" s="9"/>
      <c r="G43" s="24"/>
      <c r="H43" s="29"/>
      <c r="I43" s="29"/>
      <c r="J43" s="12"/>
    </row>
    <row r="44" spans="1:10" x14ac:dyDescent="0.25">
      <c r="A44" s="33"/>
      <c r="B44" s="33"/>
      <c r="C44" s="54" t="s">
        <v>13</v>
      </c>
      <c r="D44" s="50"/>
      <c r="E44" s="9"/>
      <c r="F44" s="9"/>
      <c r="G44" s="24"/>
      <c r="H44" s="29" t="s">
        <v>2</v>
      </c>
      <c r="I44" s="29" t="s">
        <v>2</v>
      </c>
      <c r="J44" s="12"/>
    </row>
    <row r="45" spans="1:10" x14ac:dyDescent="0.25">
      <c r="A45" s="33"/>
      <c r="B45" s="33"/>
      <c r="C45" s="54"/>
      <c r="D45" s="50"/>
      <c r="E45" s="9"/>
      <c r="F45" s="9"/>
      <c r="G45" s="24"/>
      <c r="H45" s="29"/>
      <c r="I45" s="29"/>
      <c r="J45" s="12"/>
    </row>
    <row r="46" spans="1:10" x14ac:dyDescent="0.25">
      <c r="C46" s="55" t="s">
        <v>14</v>
      </c>
      <c r="D46" s="50"/>
      <c r="E46" s="9"/>
      <c r="F46" s="9"/>
      <c r="G46" s="24"/>
      <c r="H46" s="29"/>
      <c r="I46" s="29"/>
      <c r="J46" s="12"/>
    </row>
    <row r="47" spans="1:10" x14ac:dyDescent="0.25">
      <c r="B47" s="11" t="s">
        <v>2509</v>
      </c>
      <c r="C47" s="53" t="s">
        <v>267</v>
      </c>
      <c r="D47" s="50" t="s">
        <v>2510</v>
      </c>
      <c r="E47" s="9" t="s">
        <v>1007</v>
      </c>
      <c r="F47" s="9" t="s">
        <v>40</v>
      </c>
      <c r="G47" s="24">
        <v>400</v>
      </c>
      <c r="H47" s="29">
        <v>394.61</v>
      </c>
      <c r="I47" s="29">
        <v>1.7</v>
      </c>
      <c r="J47" s="12" t="s">
        <v>530</v>
      </c>
    </row>
    <row r="48" spans="1:10" x14ac:dyDescent="0.25">
      <c r="C48" s="56" t="s">
        <v>161</v>
      </c>
      <c r="D48" s="50"/>
      <c r="E48" s="9"/>
      <c r="F48" s="9"/>
      <c r="G48" s="24"/>
      <c r="H48" s="30">
        <v>394.61</v>
      </c>
      <c r="I48" s="30">
        <v>1.7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C50" s="56" t="s">
        <v>15</v>
      </c>
      <c r="D50" s="50"/>
      <c r="E50" s="9"/>
      <c r="F50" s="9"/>
      <c r="G50" s="24"/>
      <c r="H50" s="29" t="s">
        <v>2</v>
      </c>
      <c r="I50" s="29" t="s">
        <v>2</v>
      </c>
      <c r="J50" s="12"/>
    </row>
    <row r="51" spans="1:10" x14ac:dyDescent="0.25">
      <c r="C51" s="53"/>
      <c r="D51" s="50"/>
      <c r="E51" s="9"/>
      <c r="F51" s="9"/>
      <c r="G51" s="24"/>
      <c r="H51" s="29"/>
      <c r="I51" s="29"/>
      <c r="J51" s="12"/>
    </row>
    <row r="52" spans="1:10" x14ac:dyDescent="0.25">
      <c r="C52" s="56" t="s">
        <v>16</v>
      </c>
      <c r="D52" s="50"/>
      <c r="E52" s="9"/>
      <c r="F52" s="9"/>
      <c r="G52" s="24"/>
      <c r="H52" s="29" t="s">
        <v>2</v>
      </c>
      <c r="I52" s="29" t="s">
        <v>2</v>
      </c>
      <c r="J52" s="12"/>
    </row>
    <row r="53" spans="1:10" x14ac:dyDescent="0.25">
      <c r="C53" s="53"/>
      <c r="D53" s="50"/>
      <c r="E53" s="9"/>
      <c r="F53" s="9"/>
      <c r="G53" s="24"/>
      <c r="H53" s="29"/>
      <c r="I53" s="29"/>
      <c r="J53" s="12"/>
    </row>
    <row r="54" spans="1:10" x14ac:dyDescent="0.25">
      <c r="A54" s="15"/>
      <c r="B54" s="33"/>
      <c r="C54" s="54" t="s">
        <v>17</v>
      </c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18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19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A59" s="33"/>
      <c r="B59" s="33"/>
      <c r="C59" s="54" t="s">
        <v>20</v>
      </c>
      <c r="D59" s="50"/>
      <c r="E59" s="9"/>
      <c r="F59" s="9"/>
      <c r="G59" s="24"/>
      <c r="H59" s="29" t="s">
        <v>2</v>
      </c>
      <c r="I59" s="29" t="s">
        <v>2</v>
      </c>
      <c r="J59" s="12"/>
    </row>
    <row r="60" spans="1:10" x14ac:dyDescent="0.25">
      <c r="A60" s="33"/>
      <c r="B60" s="33"/>
      <c r="C60" s="54"/>
      <c r="D60" s="50"/>
      <c r="E60" s="9"/>
      <c r="F60" s="9"/>
      <c r="G60" s="24"/>
      <c r="H60" s="29"/>
      <c r="I60" s="29"/>
      <c r="J60" s="12"/>
    </row>
    <row r="61" spans="1:10" x14ac:dyDescent="0.25">
      <c r="A61" s="33"/>
      <c r="B61" s="33"/>
      <c r="C61" s="54" t="s">
        <v>21</v>
      </c>
      <c r="D61" s="50"/>
      <c r="E61" s="9"/>
      <c r="F61" s="9"/>
      <c r="G61" s="24"/>
      <c r="H61" s="29" t="s">
        <v>2</v>
      </c>
      <c r="I61" s="29" t="s">
        <v>2</v>
      </c>
      <c r="J61" s="12"/>
    </row>
    <row r="62" spans="1:10" x14ac:dyDescent="0.25">
      <c r="A62" s="33"/>
      <c r="B62" s="33"/>
      <c r="C62" s="54"/>
      <c r="D62" s="50"/>
      <c r="E62" s="9"/>
      <c r="F62" s="9"/>
      <c r="G62" s="24"/>
      <c r="H62" s="29"/>
      <c r="I62" s="29"/>
      <c r="J62" s="12"/>
    </row>
    <row r="63" spans="1:10" x14ac:dyDescent="0.25">
      <c r="C63" s="55" t="s">
        <v>22</v>
      </c>
      <c r="D63" s="50"/>
      <c r="E63" s="9"/>
      <c r="F63" s="9"/>
      <c r="G63" s="24"/>
      <c r="H63" s="29"/>
      <c r="I63" s="29"/>
      <c r="J63" s="12"/>
    </row>
    <row r="64" spans="1:10" x14ac:dyDescent="0.25">
      <c r="B64" s="11" t="s">
        <v>174</v>
      </c>
      <c r="C64" s="53" t="s">
        <v>175</v>
      </c>
      <c r="D64" s="50"/>
      <c r="E64" s="9"/>
      <c r="F64" s="9"/>
      <c r="G64" s="24"/>
      <c r="H64" s="29">
        <v>245.92</v>
      </c>
      <c r="I64" s="29">
        <v>1.06</v>
      </c>
      <c r="J64" s="12"/>
    </row>
    <row r="65" spans="1:10" x14ac:dyDescent="0.25">
      <c r="C65" s="56" t="s">
        <v>161</v>
      </c>
      <c r="D65" s="50"/>
      <c r="E65" s="9"/>
      <c r="F65" s="9"/>
      <c r="G65" s="24"/>
      <c r="H65" s="30">
        <v>245.92</v>
      </c>
      <c r="I65" s="30">
        <v>1.06</v>
      </c>
      <c r="J65" s="12"/>
    </row>
    <row r="66" spans="1:10" x14ac:dyDescent="0.25">
      <c r="C66" s="53"/>
      <c r="D66" s="50"/>
      <c r="E66" s="9"/>
      <c r="F66" s="9"/>
      <c r="G66" s="24"/>
      <c r="H66" s="29"/>
      <c r="I66" s="29"/>
      <c r="J66" s="12"/>
    </row>
    <row r="67" spans="1:10" x14ac:dyDescent="0.25">
      <c r="A67" s="15"/>
      <c r="B67" s="33"/>
      <c r="C67" s="54" t="s">
        <v>23</v>
      </c>
      <c r="D67" s="50"/>
      <c r="E67" s="9"/>
      <c r="F67" s="9"/>
      <c r="G67" s="24"/>
      <c r="H67" s="29"/>
      <c r="I67" s="29"/>
      <c r="J67" s="12"/>
    </row>
    <row r="68" spans="1:10" x14ac:dyDescent="0.25">
      <c r="A68" s="33"/>
      <c r="B68" s="33"/>
      <c r="C68" s="57" t="s">
        <v>3687</v>
      </c>
      <c r="D68" s="50"/>
      <c r="E68" s="9"/>
      <c r="F68" s="9"/>
      <c r="G68" s="24"/>
      <c r="H68" s="29" t="s">
        <v>2</v>
      </c>
      <c r="I68" s="29" t="s">
        <v>2</v>
      </c>
      <c r="J68" s="12"/>
    </row>
    <row r="69" spans="1:10" x14ac:dyDescent="0.25">
      <c r="B69" s="11"/>
      <c r="C69" s="53" t="s">
        <v>176</v>
      </c>
      <c r="D69" s="50"/>
      <c r="E69" s="9"/>
      <c r="F69" s="9"/>
      <c r="G69" s="24"/>
      <c r="H69" s="29">
        <v>932.13</v>
      </c>
      <c r="I69" s="29">
        <v>4.0199999999999996</v>
      </c>
      <c r="J69" s="12"/>
    </row>
    <row r="70" spans="1:10" x14ac:dyDescent="0.25">
      <c r="C70" s="56" t="s">
        <v>161</v>
      </c>
      <c r="D70" s="50"/>
      <c r="E70" s="9"/>
      <c r="F70" s="9"/>
      <c r="G70" s="24"/>
      <c r="H70" s="30">
        <v>932.13</v>
      </c>
      <c r="I70" s="30">
        <v>4.0199999999999996</v>
      </c>
      <c r="J70" s="12"/>
    </row>
    <row r="71" spans="1:10" x14ac:dyDescent="0.25">
      <c r="C71" s="53"/>
      <c r="D71" s="50"/>
      <c r="E71" s="9"/>
      <c r="F71" s="9"/>
      <c r="G71" s="24"/>
      <c r="H71" s="29"/>
      <c r="I71" s="29"/>
      <c r="J71" s="12"/>
    </row>
    <row r="72" spans="1:10" x14ac:dyDescent="0.25">
      <c r="C72" s="58" t="s">
        <v>177</v>
      </c>
      <c r="D72" s="51"/>
      <c r="E72" s="6"/>
      <c r="F72" s="7"/>
      <c r="G72" s="25"/>
      <c r="H72" s="31">
        <v>23241.42</v>
      </c>
      <c r="I72" s="31">
        <f>SUMIFS(I:I,C:C,"Total")</f>
        <v>100</v>
      </c>
      <c r="J72" s="8"/>
    </row>
    <row r="75" spans="1:10" x14ac:dyDescent="0.25">
      <c r="C75" s="1" t="s">
        <v>178</v>
      </c>
    </row>
    <row r="76" spans="1:10" x14ac:dyDescent="0.25">
      <c r="C76" s="2" t="s">
        <v>179</v>
      </c>
    </row>
    <row r="77" spans="1:10" x14ac:dyDescent="0.25">
      <c r="C77" s="2" t="s">
        <v>180</v>
      </c>
    </row>
    <row r="78" spans="1:10" x14ac:dyDescent="0.25">
      <c r="C78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7"/>
  <dimension ref="A1:J74"/>
  <sheetViews>
    <sheetView showGridLines="0" zoomScale="90" zoomScaleNormal="90" workbookViewId="0">
      <pane ySplit="6" topLeftCell="A7" activePane="bottomLeft" state="frozen"/>
      <selection pane="bottomLeft" activeCell="A7" sqref="A7"/>
    </sheetView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21" customWidth="1"/>
    <col min="8" max="9" width="19.5703125" style="18" customWidth="1"/>
    <col min="10" max="10" width="19.5703125" style="3" customWidth="1"/>
    <col min="11" max="16384" width="13.85546875" style="2"/>
  </cols>
  <sheetData>
    <row r="1" spans="1:10" x14ac:dyDescent="0.25">
      <c r="A1" s="11"/>
      <c r="C1" s="11"/>
      <c r="D1" s="11"/>
      <c r="E1" s="11"/>
      <c r="F1" s="11"/>
      <c r="G1" s="20"/>
      <c r="H1" s="17"/>
      <c r="I1" s="17"/>
      <c r="J1" s="16"/>
    </row>
    <row r="2" spans="1:10" ht="19.5" x14ac:dyDescent="0.35">
      <c r="C2" s="10" t="s">
        <v>24</v>
      </c>
      <c r="D2" s="11" t="s">
        <v>3086</v>
      </c>
      <c r="J2" s="34" t="s">
        <v>3592</v>
      </c>
    </row>
    <row r="3" spans="1:10" ht="16.5" x14ac:dyDescent="0.3">
      <c r="C3" s="1" t="s">
        <v>26</v>
      </c>
      <c r="D3" s="26" t="s">
        <v>3087</v>
      </c>
    </row>
    <row r="4" spans="1:10" ht="15.75" x14ac:dyDescent="0.3">
      <c r="C4" s="1" t="s">
        <v>28</v>
      </c>
      <c r="D4" s="27">
        <v>43799</v>
      </c>
    </row>
    <row r="5" spans="1:10" x14ac:dyDescent="0.25">
      <c r="C5" s="1"/>
    </row>
    <row r="6" spans="1:10" ht="27" x14ac:dyDescent="0.25">
      <c r="C6" s="52" t="s">
        <v>29</v>
      </c>
      <c r="D6" s="48" t="s">
        <v>30</v>
      </c>
      <c r="E6" s="13" t="s">
        <v>31</v>
      </c>
      <c r="F6" s="13" t="s">
        <v>32</v>
      </c>
      <c r="G6" s="22" t="s">
        <v>33</v>
      </c>
      <c r="H6" s="19" t="s">
        <v>34</v>
      </c>
      <c r="I6" s="19" t="s">
        <v>35</v>
      </c>
      <c r="J6" s="14" t="s">
        <v>36</v>
      </c>
    </row>
    <row r="7" spans="1:10" x14ac:dyDescent="0.25">
      <c r="C7" s="53"/>
      <c r="D7" s="49"/>
      <c r="E7" s="4"/>
      <c r="F7" s="4"/>
      <c r="G7" s="23"/>
      <c r="H7" s="28"/>
      <c r="I7" s="28"/>
      <c r="J7" s="5"/>
    </row>
    <row r="8" spans="1:10" x14ac:dyDescent="0.25">
      <c r="C8" s="56" t="s">
        <v>0</v>
      </c>
      <c r="D8" s="50"/>
      <c r="E8" s="9"/>
      <c r="F8" s="9"/>
      <c r="G8" s="24"/>
      <c r="H8" s="29"/>
      <c r="I8" s="29"/>
      <c r="J8" s="12"/>
    </row>
    <row r="9" spans="1:10" x14ac:dyDescent="0.25">
      <c r="C9" s="53"/>
      <c r="D9" s="50"/>
      <c r="E9" s="9"/>
      <c r="F9" s="9"/>
      <c r="G9" s="24"/>
      <c r="H9" s="29"/>
      <c r="I9" s="29"/>
      <c r="J9" s="12"/>
    </row>
    <row r="10" spans="1:10" x14ac:dyDescent="0.25">
      <c r="C10" s="56" t="s">
        <v>1</v>
      </c>
      <c r="D10" s="50"/>
      <c r="E10" s="9"/>
      <c r="F10" s="9"/>
      <c r="G10" s="24"/>
      <c r="H10" s="29" t="s">
        <v>2</v>
      </c>
      <c r="I10" s="29" t="s">
        <v>2</v>
      </c>
      <c r="J10" s="12"/>
    </row>
    <row r="11" spans="1:10" x14ac:dyDescent="0.25">
      <c r="C11" s="53"/>
      <c r="D11" s="50"/>
      <c r="E11" s="9"/>
      <c r="F11" s="9"/>
      <c r="G11" s="24"/>
      <c r="H11" s="29"/>
      <c r="I11" s="29"/>
      <c r="J11" s="12"/>
    </row>
    <row r="12" spans="1:10" x14ac:dyDescent="0.25">
      <c r="C12" s="56" t="s">
        <v>3</v>
      </c>
      <c r="D12" s="50"/>
      <c r="E12" s="9"/>
      <c r="F12" s="9"/>
      <c r="G12" s="24"/>
      <c r="H12" s="29" t="s">
        <v>2</v>
      </c>
      <c r="I12" s="29" t="s">
        <v>2</v>
      </c>
      <c r="J12" s="12"/>
    </row>
    <row r="13" spans="1:10" x14ac:dyDescent="0.25">
      <c r="C13" s="53"/>
      <c r="D13" s="50"/>
      <c r="E13" s="9"/>
      <c r="F13" s="9"/>
      <c r="G13" s="24"/>
      <c r="H13" s="29"/>
      <c r="I13" s="29"/>
      <c r="J13" s="12"/>
    </row>
    <row r="14" spans="1:10" x14ac:dyDescent="0.25">
      <c r="C14" s="56" t="s">
        <v>4</v>
      </c>
      <c r="D14" s="50"/>
      <c r="E14" s="9"/>
      <c r="F14" s="9"/>
      <c r="G14" s="24"/>
      <c r="H14" s="29" t="s">
        <v>2</v>
      </c>
      <c r="I14" s="29" t="s">
        <v>2</v>
      </c>
      <c r="J14" s="12"/>
    </row>
    <row r="15" spans="1:10" x14ac:dyDescent="0.25">
      <c r="C15" s="53"/>
      <c r="D15" s="50"/>
      <c r="E15" s="9"/>
      <c r="F15" s="9"/>
      <c r="G15" s="24"/>
      <c r="H15" s="29"/>
      <c r="I15" s="29"/>
      <c r="J15" s="12"/>
    </row>
    <row r="16" spans="1:10" x14ac:dyDescent="0.25">
      <c r="A16" s="15"/>
      <c r="B16" s="33"/>
      <c r="C16" s="54" t="s">
        <v>5</v>
      </c>
      <c r="D16" s="50"/>
      <c r="E16" s="9"/>
      <c r="F16" s="9"/>
      <c r="G16" s="24"/>
      <c r="H16" s="29"/>
      <c r="I16" s="29"/>
      <c r="J16" s="12"/>
    </row>
    <row r="17" spans="1:10" x14ac:dyDescent="0.25">
      <c r="C17" s="55" t="s">
        <v>6</v>
      </c>
      <c r="D17" s="50"/>
      <c r="E17" s="9"/>
      <c r="F17" s="9"/>
      <c r="G17" s="24"/>
      <c r="H17" s="29"/>
      <c r="I17" s="29"/>
      <c r="J17" s="12"/>
    </row>
    <row r="18" spans="1:10" x14ac:dyDescent="0.25">
      <c r="B18" s="11" t="s">
        <v>3088</v>
      </c>
      <c r="C18" s="53" t="s">
        <v>73</v>
      </c>
      <c r="D18" s="50" t="s">
        <v>3089</v>
      </c>
      <c r="E18" s="9" t="s">
        <v>547</v>
      </c>
      <c r="F18" s="9" t="s">
        <v>48</v>
      </c>
      <c r="G18" s="24">
        <v>100</v>
      </c>
      <c r="H18" s="29">
        <v>1001.07</v>
      </c>
      <c r="I18" s="29">
        <v>6.06</v>
      </c>
      <c r="J18" s="12" t="s">
        <v>530</v>
      </c>
    </row>
    <row r="19" spans="1:10" x14ac:dyDescent="0.25">
      <c r="C19" s="56" t="s">
        <v>161</v>
      </c>
      <c r="D19" s="50"/>
      <c r="E19" s="9"/>
      <c r="F19" s="9"/>
      <c r="G19" s="24"/>
      <c r="H19" s="30">
        <v>1001.07</v>
      </c>
      <c r="I19" s="30">
        <v>6.06</v>
      </c>
      <c r="J19" s="12"/>
    </row>
    <row r="20" spans="1:10" x14ac:dyDescent="0.25">
      <c r="C20" s="53"/>
      <c r="D20" s="50"/>
      <c r="E20" s="9"/>
      <c r="F20" s="9"/>
      <c r="G20" s="24"/>
      <c r="H20" s="29"/>
      <c r="I20" s="29"/>
      <c r="J20" s="12"/>
    </row>
    <row r="21" spans="1:10" x14ac:dyDescent="0.25">
      <c r="C21" s="55" t="s">
        <v>7</v>
      </c>
      <c r="D21" s="50"/>
      <c r="E21" s="9"/>
      <c r="F21" s="9"/>
      <c r="G21" s="24"/>
      <c r="H21" s="29"/>
      <c r="I21" s="29"/>
      <c r="J21" s="12"/>
    </row>
    <row r="22" spans="1:10" x14ac:dyDescent="0.25">
      <c r="B22" s="11" t="s">
        <v>2074</v>
      </c>
      <c r="C22" s="53" t="s">
        <v>1640</v>
      </c>
      <c r="D22" s="50" t="s">
        <v>2075</v>
      </c>
      <c r="E22" s="9" t="s">
        <v>547</v>
      </c>
      <c r="F22" s="9" t="s">
        <v>48</v>
      </c>
      <c r="G22" s="24">
        <v>100</v>
      </c>
      <c r="H22" s="29">
        <v>1000.63</v>
      </c>
      <c r="I22" s="29">
        <v>6.06</v>
      </c>
      <c r="J22" s="12" t="s">
        <v>530</v>
      </c>
    </row>
    <row r="23" spans="1:10" x14ac:dyDescent="0.25">
      <c r="C23" s="56" t="s">
        <v>161</v>
      </c>
      <c r="D23" s="50"/>
      <c r="E23" s="9"/>
      <c r="F23" s="9"/>
      <c r="G23" s="24"/>
      <c r="H23" s="30">
        <v>1000.63</v>
      </c>
      <c r="I23" s="30">
        <v>6.06</v>
      </c>
      <c r="J23" s="12"/>
    </row>
    <row r="24" spans="1:10" x14ac:dyDescent="0.25">
      <c r="C24" s="53"/>
      <c r="D24" s="50"/>
      <c r="E24" s="9"/>
      <c r="F24" s="9"/>
      <c r="G24" s="24"/>
      <c r="H24" s="29"/>
      <c r="I24" s="29"/>
      <c r="J24" s="12"/>
    </row>
    <row r="25" spans="1:10" x14ac:dyDescent="0.25">
      <c r="C25" s="56" t="s">
        <v>8</v>
      </c>
      <c r="D25" s="50"/>
      <c r="E25" s="9"/>
      <c r="F25" s="9"/>
      <c r="G25" s="24"/>
      <c r="H25" s="29" t="s">
        <v>2</v>
      </c>
      <c r="I25" s="29" t="s">
        <v>2</v>
      </c>
      <c r="J25" s="12"/>
    </row>
    <row r="26" spans="1:10" x14ac:dyDescent="0.25">
      <c r="C26" s="53"/>
      <c r="D26" s="50"/>
      <c r="E26" s="9"/>
      <c r="F26" s="9"/>
      <c r="G26" s="24"/>
      <c r="H26" s="29"/>
      <c r="I26" s="29"/>
      <c r="J26" s="12"/>
    </row>
    <row r="27" spans="1:10" x14ac:dyDescent="0.25">
      <c r="C27" s="56" t="s">
        <v>9</v>
      </c>
      <c r="D27" s="50"/>
      <c r="E27" s="9"/>
      <c r="F27" s="9"/>
      <c r="G27" s="24"/>
      <c r="H27" s="29" t="s">
        <v>2</v>
      </c>
      <c r="I27" s="29" t="s">
        <v>2</v>
      </c>
      <c r="J27" s="12"/>
    </row>
    <row r="28" spans="1:10" x14ac:dyDescent="0.25">
      <c r="C28" s="53"/>
      <c r="D28" s="50"/>
      <c r="E28" s="9"/>
      <c r="F28" s="9"/>
      <c r="G28" s="24"/>
      <c r="H28" s="29"/>
      <c r="I28" s="29"/>
      <c r="J28" s="12"/>
    </row>
    <row r="29" spans="1:10" x14ac:dyDescent="0.25">
      <c r="C29" s="56" t="s">
        <v>10</v>
      </c>
      <c r="D29" s="50"/>
      <c r="E29" s="9"/>
      <c r="F29" s="9"/>
      <c r="G29" s="24"/>
      <c r="H29" s="29" t="s">
        <v>2</v>
      </c>
      <c r="I29" s="29" t="s">
        <v>2</v>
      </c>
      <c r="J29" s="12"/>
    </row>
    <row r="30" spans="1:10" x14ac:dyDescent="0.25">
      <c r="C30" s="53"/>
      <c r="D30" s="50"/>
      <c r="E30" s="9"/>
      <c r="F30" s="9"/>
      <c r="G30" s="24"/>
      <c r="H30" s="29"/>
      <c r="I30" s="29"/>
      <c r="J30" s="12"/>
    </row>
    <row r="31" spans="1:10" x14ac:dyDescent="0.25">
      <c r="A31" s="15"/>
      <c r="B31" s="33"/>
      <c r="C31" s="54" t="s">
        <v>11</v>
      </c>
      <c r="D31" s="50"/>
      <c r="E31" s="9"/>
      <c r="F31" s="9"/>
      <c r="G31" s="24"/>
      <c r="H31" s="29"/>
      <c r="I31" s="29"/>
      <c r="J31" s="12"/>
    </row>
    <row r="32" spans="1:10" x14ac:dyDescent="0.25">
      <c r="C32" s="55" t="s">
        <v>13</v>
      </c>
      <c r="D32" s="50"/>
      <c r="E32" s="9"/>
      <c r="F32" s="9"/>
      <c r="G32" s="24"/>
      <c r="H32" s="29"/>
      <c r="I32" s="29"/>
      <c r="J32" s="12"/>
    </row>
    <row r="33" spans="2:10" x14ac:dyDescent="0.25">
      <c r="B33" s="11" t="s">
        <v>3090</v>
      </c>
      <c r="C33" s="53" t="s">
        <v>1125</v>
      </c>
      <c r="D33" s="50" t="s">
        <v>3091</v>
      </c>
      <c r="E33" s="9" t="s">
        <v>1010</v>
      </c>
      <c r="F33" s="9" t="s">
        <v>48</v>
      </c>
      <c r="G33" s="24">
        <v>300</v>
      </c>
      <c r="H33" s="29">
        <v>1493.06</v>
      </c>
      <c r="I33" s="29">
        <v>9.0399999999999991</v>
      </c>
      <c r="J33" s="12" t="s">
        <v>530</v>
      </c>
    </row>
    <row r="34" spans="2:10" x14ac:dyDescent="0.25">
      <c r="B34" s="11" t="s">
        <v>3092</v>
      </c>
      <c r="C34" s="53" t="s">
        <v>1696</v>
      </c>
      <c r="D34" s="50" t="s">
        <v>3093</v>
      </c>
      <c r="E34" s="9" t="s">
        <v>1007</v>
      </c>
      <c r="F34" s="9" t="s">
        <v>48</v>
      </c>
      <c r="G34" s="24">
        <v>300</v>
      </c>
      <c r="H34" s="29">
        <v>1489.1</v>
      </c>
      <c r="I34" s="29">
        <v>9.01</v>
      </c>
      <c r="J34" s="12" t="s">
        <v>530</v>
      </c>
    </row>
    <row r="35" spans="2:10" x14ac:dyDescent="0.25">
      <c r="B35" s="11" t="s">
        <v>3094</v>
      </c>
      <c r="C35" s="53" t="s">
        <v>2999</v>
      </c>
      <c r="D35" s="50" t="s">
        <v>3095</v>
      </c>
      <c r="E35" s="9" t="s">
        <v>1007</v>
      </c>
      <c r="F35" s="9" t="s">
        <v>48</v>
      </c>
      <c r="G35" s="24">
        <v>260</v>
      </c>
      <c r="H35" s="29">
        <v>1294.02</v>
      </c>
      <c r="I35" s="29">
        <v>7.83</v>
      </c>
      <c r="J35" s="12" t="s">
        <v>530</v>
      </c>
    </row>
    <row r="36" spans="2:10" x14ac:dyDescent="0.25">
      <c r="C36" s="56" t="s">
        <v>161</v>
      </c>
      <c r="D36" s="50"/>
      <c r="E36" s="9"/>
      <c r="F36" s="9"/>
      <c r="G36" s="24"/>
      <c r="H36" s="30">
        <v>4276.18</v>
      </c>
      <c r="I36" s="30">
        <v>25.88</v>
      </c>
      <c r="J36" s="12"/>
    </row>
    <row r="37" spans="2:10" x14ac:dyDescent="0.25">
      <c r="C37" s="53"/>
      <c r="D37" s="50"/>
      <c r="E37" s="9"/>
      <c r="F37" s="9"/>
      <c r="G37" s="24"/>
      <c r="H37" s="29"/>
      <c r="I37" s="29"/>
      <c r="J37" s="12"/>
    </row>
    <row r="38" spans="2:10" x14ac:dyDescent="0.25">
      <c r="C38" s="55" t="s">
        <v>14</v>
      </c>
      <c r="D38" s="50"/>
      <c r="E38" s="9"/>
      <c r="F38" s="9"/>
      <c r="G38" s="24"/>
      <c r="H38" s="29"/>
      <c r="I38" s="29"/>
      <c r="J38" s="12"/>
    </row>
    <row r="39" spans="2:10" x14ac:dyDescent="0.25">
      <c r="B39" s="11" t="s">
        <v>3096</v>
      </c>
      <c r="C39" s="53" t="s">
        <v>189</v>
      </c>
      <c r="D39" s="50" t="s">
        <v>3097</v>
      </c>
      <c r="E39" s="9" t="s">
        <v>1007</v>
      </c>
      <c r="F39" s="9" t="s">
        <v>40</v>
      </c>
      <c r="G39" s="24">
        <v>1600</v>
      </c>
      <c r="H39" s="29">
        <v>1591.77</v>
      </c>
      <c r="I39" s="29">
        <v>9.6300000000000008</v>
      </c>
      <c r="J39" s="12" t="s">
        <v>530</v>
      </c>
    </row>
    <row r="40" spans="2:10" x14ac:dyDescent="0.25">
      <c r="B40" s="11" t="s">
        <v>3098</v>
      </c>
      <c r="C40" s="53" t="s">
        <v>2270</v>
      </c>
      <c r="D40" s="50" t="s">
        <v>3099</v>
      </c>
      <c r="E40" s="9" t="s">
        <v>1010</v>
      </c>
      <c r="F40" s="9" t="s">
        <v>40</v>
      </c>
      <c r="G40" s="24">
        <v>1500</v>
      </c>
      <c r="H40" s="29">
        <v>1493.28</v>
      </c>
      <c r="I40" s="29">
        <v>9.0399999999999991</v>
      </c>
      <c r="J40" s="12" t="s">
        <v>530</v>
      </c>
    </row>
    <row r="41" spans="2:10" x14ac:dyDescent="0.25">
      <c r="B41" s="11" t="s">
        <v>3100</v>
      </c>
      <c r="C41" s="53" t="s">
        <v>3101</v>
      </c>
      <c r="D41" s="50" t="s">
        <v>3102</v>
      </c>
      <c r="E41" s="9" t="s">
        <v>1007</v>
      </c>
      <c r="F41" s="9" t="s">
        <v>40</v>
      </c>
      <c r="G41" s="24">
        <v>1500</v>
      </c>
      <c r="H41" s="29">
        <v>1492.89</v>
      </c>
      <c r="I41" s="29">
        <v>9.0299999999999994</v>
      </c>
      <c r="J41" s="12" t="s">
        <v>530</v>
      </c>
    </row>
    <row r="42" spans="2:10" x14ac:dyDescent="0.25">
      <c r="B42" s="11" t="s">
        <v>3103</v>
      </c>
      <c r="C42" s="53" t="s">
        <v>1732</v>
      </c>
      <c r="D42" s="50" t="s">
        <v>3104</v>
      </c>
      <c r="E42" s="9" t="s">
        <v>1007</v>
      </c>
      <c r="F42" s="9" t="s">
        <v>40</v>
      </c>
      <c r="G42" s="24">
        <v>1400</v>
      </c>
      <c r="H42" s="29">
        <v>1392.57</v>
      </c>
      <c r="I42" s="29">
        <v>8.43</v>
      </c>
      <c r="J42" s="12" t="s">
        <v>530</v>
      </c>
    </row>
    <row r="43" spans="2:10" x14ac:dyDescent="0.25">
      <c r="B43" s="11" t="s">
        <v>3105</v>
      </c>
      <c r="C43" s="53" t="s">
        <v>898</v>
      </c>
      <c r="D43" s="50" t="s">
        <v>3106</v>
      </c>
      <c r="E43" s="9" t="s">
        <v>1007</v>
      </c>
      <c r="F43" s="9" t="s">
        <v>40</v>
      </c>
      <c r="G43" s="24">
        <v>800</v>
      </c>
      <c r="H43" s="29">
        <v>796.4</v>
      </c>
      <c r="I43" s="29">
        <v>4.82</v>
      </c>
      <c r="J43" s="12" t="s">
        <v>530</v>
      </c>
    </row>
    <row r="44" spans="2:10" x14ac:dyDescent="0.25">
      <c r="C44" s="56" t="s">
        <v>161</v>
      </c>
      <c r="D44" s="50"/>
      <c r="E44" s="9"/>
      <c r="F44" s="9"/>
      <c r="G44" s="24"/>
      <c r="H44" s="30">
        <v>6766.91</v>
      </c>
      <c r="I44" s="30">
        <v>40.950000000000003</v>
      </c>
      <c r="J44" s="12"/>
    </row>
    <row r="45" spans="2:10" x14ac:dyDescent="0.25">
      <c r="C45" s="53"/>
      <c r="D45" s="50"/>
      <c r="E45" s="9"/>
      <c r="F45" s="9"/>
      <c r="G45" s="24"/>
      <c r="H45" s="29"/>
      <c r="I45" s="29"/>
      <c r="J45" s="12"/>
    </row>
    <row r="46" spans="2:10" x14ac:dyDescent="0.25">
      <c r="C46" s="56" t="s">
        <v>15</v>
      </c>
      <c r="D46" s="50"/>
      <c r="E46" s="9"/>
      <c r="F46" s="9"/>
      <c r="G46" s="24"/>
      <c r="H46" s="29" t="s">
        <v>2</v>
      </c>
      <c r="I46" s="29" t="s">
        <v>2</v>
      </c>
      <c r="J46" s="12"/>
    </row>
    <row r="47" spans="2:10" x14ac:dyDescent="0.25">
      <c r="C47" s="53"/>
      <c r="D47" s="50"/>
      <c r="E47" s="9"/>
      <c r="F47" s="9"/>
      <c r="G47" s="24"/>
      <c r="H47" s="29"/>
      <c r="I47" s="29"/>
      <c r="J47" s="12"/>
    </row>
    <row r="48" spans="2:10" x14ac:dyDescent="0.25">
      <c r="C48" s="56" t="s">
        <v>16</v>
      </c>
      <c r="D48" s="50"/>
      <c r="E48" s="9"/>
      <c r="F48" s="9"/>
      <c r="G48" s="24"/>
      <c r="H48" s="29" t="s">
        <v>2</v>
      </c>
      <c r="I48" s="29" t="s">
        <v>2</v>
      </c>
      <c r="J48" s="12"/>
    </row>
    <row r="49" spans="1:10" x14ac:dyDescent="0.25">
      <c r="C49" s="53"/>
      <c r="D49" s="50"/>
      <c r="E49" s="9"/>
      <c r="F49" s="9"/>
      <c r="G49" s="24"/>
      <c r="H49" s="29"/>
      <c r="I49" s="29"/>
      <c r="J49" s="12"/>
    </row>
    <row r="50" spans="1:10" x14ac:dyDescent="0.25">
      <c r="A50" s="15"/>
      <c r="B50" s="33"/>
      <c r="C50" s="54" t="s">
        <v>17</v>
      </c>
      <c r="D50" s="50"/>
      <c r="E50" s="9"/>
      <c r="F50" s="9"/>
      <c r="G50" s="24"/>
      <c r="H50" s="29"/>
      <c r="I50" s="29"/>
      <c r="J50" s="12"/>
    </row>
    <row r="51" spans="1:10" x14ac:dyDescent="0.25">
      <c r="A51" s="33"/>
      <c r="B51" s="33"/>
      <c r="C51" s="54" t="s">
        <v>18</v>
      </c>
      <c r="D51" s="50"/>
      <c r="E51" s="9"/>
      <c r="F51" s="9"/>
      <c r="G51" s="24"/>
      <c r="H51" s="29" t="s">
        <v>2</v>
      </c>
      <c r="I51" s="29" t="s">
        <v>2</v>
      </c>
      <c r="J51" s="12"/>
    </row>
    <row r="52" spans="1:10" x14ac:dyDescent="0.25">
      <c r="A52" s="33"/>
      <c r="B52" s="33"/>
      <c r="C52" s="54"/>
      <c r="D52" s="50"/>
      <c r="E52" s="9"/>
      <c r="F52" s="9"/>
      <c r="G52" s="24"/>
      <c r="H52" s="29"/>
      <c r="I52" s="29"/>
      <c r="J52" s="12"/>
    </row>
    <row r="53" spans="1:10" x14ac:dyDescent="0.25">
      <c r="A53" s="33"/>
      <c r="B53" s="33"/>
      <c r="C53" s="54" t="s">
        <v>19</v>
      </c>
      <c r="D53" s="50"/>
      <c r="E53" s="9"/>
      <c r="F53" s="9"/>
      <c r="G53" s="24"/>
      <c r="H53" s="29" t="s">
        <v>2</v>
      </c>
      <c r="I53" s="29" t="s">
        <v>2</v>
      </c>
      <c r="J53" s="12"/>
    </row>
    <row r="54" spans="1:10" x14ac:dyDescent="0.25">
      <c r="A54" s="33"/>
      <c r="B54" s="33"/>
      <c r="C54" s="54"/>
      <c r="D54" s="50"/>
      <c r="E54" s="9"/>
      <c r="F54" s="9"/>
      <c r="G54" s="24"/>
      <c r="H54" s="29"/>
      <c r="I54" s="29"/>
      <c r="J54" s="12"/>
    </row>
    <row r="55" spans="1:10" x14ac:dyDescent="0.25">
      <c r="A55" s="33"/>
      <c r="B55" s="33"/>
      <c r="C55" s="54" t="s">
        <v>20</v>
      </c>
      <c r="D55" s="50"/>
      <c r="E55" s="9"/>
      <c r="F55" s="9"/>
      <c r="G55" s="24"/>
      <c r="H55" s="29" t="s">
        <v>2</v>
      </c>
      <c r="I55" s="29" t="s">
        <v>2</v>
      </c>
      <c r="J55" s="12"/>
    </row>
    <row r="56" spans="1:10" x14ac:dyDescent="0.25">
      <c r="A56" s="33"/>
      <c r="B56" s="33"/>
      <c r="C56" s="54"/>
      <c r="D56" s="50"/>
      <c r="E56" s="9"/>
      <c r="F56" s="9"/>
      <c r="G56" s="24"/>
      <c r="H56" s="29"/>
      <c r="I56" s="29"/>
      <c r="J56" s="12"/>
    </row>
    <row r="57" spans="1:10" x14ac:dyDescent="0.25">
      <c r="A57" s="33"/>
      <c r="B57" s="33"/>
      <c r="C57" s="54" t="s">
        <v>21</v>
      </c>
      <c r="D57" s="50"/>
      <c r="E57" s="9"/>
      <c r="F57" s="9"/>
      <c r="G57" s="24"/>
      <c r="H57" s="29" t="s">
        <v>2</v>
      </c>
      <c r="I57" s="29" t="s">
        <v>2</v>
      </c>
      <c r="J57" s="12"/>
    </row>
    <row r="58" spans="1:10" x14ac:dyDescent="0.25">
      <c r="A58" s="33"/>
      <c r="B58" s="33"/>
      <c r="C58" s="54"/>
      <c r="D58" s="50"/>
      <c r="E58" s="9"/>
      <c r="F58" s="9"/>
      <c r="G58" s="24"/>
      <c r="H58" s="29"/>
      <c r="I58" s="29"/>
      <c r="J58" s="12"/>
    </row>
    <row r="59" spans="1:10" x14ac:dyDescent="0.25">
      <c r="C59" s="55" t="s">
        <v>22</v>
      </c>
      <c r="D59" s="50"/>
      <c r="E59" s="9"/>
      <c r="F59" s="9"/>
      <c r="G59" s="24"/>
      <c r="H59" s="29"/>
      <c r="I59" s="29"/>
      <c r="J59" s="12"/>
    </row>
    <row r="60" spans="1:10" x14ac:dyDescent="0.25">
      <c r="B60" s="11" t="s">
        <v>174</v>
      </c>
      <c r="C60" s="53" t="s">
        <v>175</v>
      </c>
      <c r="D60" s="50"/>
      <c r="E60" s="9"/>
      <c r="F60" s="9"/>
      <c r="G60" s="24"/>
      <c r="H60" s="29">
        <v>3325.09</v>
      </c>
      <c r="I60" s="29">
        <v>20.12</v>
      </c>
      <c r="J60" s="12"/>
    </row>
    <row r="61" spans="1:10" x14ac:dyDescent="0.25">
      <c r="C61" s="56" t="s">
        <v>161</v>
      </c>
      <c r="D61" s="50"/>
      <c r="E61" s="9"/>
      <c r="F61" s="9"/>
      <c r="G61" s="24"/>
      <c r="H61" s="30">
        <v>3325.09</v>
      </c>
      <c r="I61" s="30">
        <v>20.12</v>
      </c>
      <c r="J61" s="12"/>
    </row>
    <row r="62" spans="1:10" x14ac:dyDescent="0.25">
      <c r="C62" s="53"/>
      <c r="D62" s="50"/>
      <c r="E62" s="9"/>
      <c r="F62" s="9"/>
      <c r="G62" s="24"/>
      <c r="H62" s="29"/>
      <c r="I62" s="29"/>
      <c r="J62" s="12"/>
    </row>
    <row r="63" spans="1:10" x14ac:dyDescent="0.25">
      <c r="A63" s="15"/>
      <c r="B63" s="33"/>
      <c r="C63" s="54" t="s">
        <v>23</v>
      </c>
      <c r="D63" s="50"/>
      <c r="E63" s="9"/>
      <c r="F63" s="9"/>
      <c r="G63" s="24"/>
      <c r="H63" s="29"/>
      <c r="I63" s="29"/>
      <c r="J63" s="12"/>
    </row>
    <row r="64" spans="1:10" x14ac:dyDescent="0.25">
      <c r="A64" s="33"/>
      <c r="B64" s="33"/>
      <c r="C64" s="57" t="s">
        <v>3687</v>
      </c>
      <c r="D64" s="50"/>
      <c r="E64" s="9"/>
      <c r="F64" s="9"/>
      <c r="G64" s="24"/>
      <c r="H64" s="29" t="s">
        <v>2</v>
      </c>
      <c r="I64" s="29" t="s">
        <v>2</v>
      </c>
      <c r="J64" s="12"/>
    </row>
    <row r="65" spans="2:10" x14ac:dyDescent="0.25">
      <c r="B65" s="11"/>
      <c r="C65" s="53" t="s">
        <v>176</v>
      </c>
      <c r="D65" s="50"/>
      <c r="E65" s="9"/>
      <c r="F65" s="9"/>
      <c r="G65" s="24"/>
      <c r="H65" s="29">
        <v>153.94999999999999</v>
      </c>
      <c r="I65" s="29">
        <v>0.93</v>
      </c>
      <c r="J65" s="12"/>
    </row>
    <row r="66" spans="2:10" x14ac:dyDescent="0.25">
      <c r="C66" s="56" t="s">
        <v>161</v>
      </c>
      <c r="D66" s="50"/>
      <c r="E66" s="9"/>
      <c r="F66" s="9"/>
      <c r="G66" s="24"/>
      <c r="H66" s="30">
        <v>153.94999999999999</v>
      </c>
      <c r="I66" s="30">
        <v>0.93</v>
      </c>
      <c r="J66" s="12"/>
    </row>
    <row r="67" spans="2:10" x14ac:dyDescent="0.25">
      <c r="C67" s="53"/>
      <c r="D67" s="50"/>
      <c r="E67" s="9"/>
      <c r="F67" s="9"/>
      <c r="G67" s="24"/>
      <c r="H67" s="29"/>
      <c r="I67" s="29"/>
      <c r="J67" s="12"/>
    </row>
    <row r="68" spans="2:10" x14ac:dyDescent="0.25">
      <c r="C68" s="58" t="s">
        <v>177</v>
      </c>
      <c r="D68" s="51"/>
      <c r="E68" s="6"/>
      <c r="F68" s="7"/>
      <c r="G68" s="25"/>
      <c r="H68" s="31">
        <v>16523.830000000002</v>
      </c>
      <c r="I68" s="31">
        <f>SUMIFS(I:I,C:C,"Total")</f>
        <v>100.00000000000001</v>
      </c>
      <c r="J68" s="8"/>
    </row>
    <row r="71" spans="2:10" x14ac:dyDescent="0.25">
      <c r="C71" s="1" t="s">
        <v>178</v>
      </c>
    </row>
    <row r="72" spans="2:10" x14ac:dyDescent="0.25">
      <c r="C72" s="2" t="s">
        <v>179</v>
      </c>
    </row>
    <row r="73" spans="2:10" x14ac:dyDescent="0.25">
      <c r="C73" s="2" t="s">
        <v>180</v>
      </c>
    </row>
    <row r="74" spans="2:10" x14ac:dyDescent="0.25">
      <c r="C74" s="2" t="s">
        <v>181</v>
      </c>
    </row>
  </sheetData>
  <sheetCalcPr fullCalcOnLoad="1"/>
  <hyperlinks>
    <hyperlink ref="J2" location="'Index'!A1" display="'Index'!A1"/>
  </hyperlinks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FactsheetsAndPortfolioContentType" ma:contentTypeID="0x010057EDD44F7E994BA09660CCACED10E20E0008707C0D5E97491E8ABB3F6F8DCE125A00583CEA6C0554DF48ADB9DA9AE07A8EF3" ma:contentTypeVersion="1" ma:contentTypeDescription="My Content Type" ma:contentTypeScope="" ma:versionID="0ade33f072faf61ee9f1567a9c471209">
  <xsd:schema xmlns:xsd="http://www.w3.org/2001/XMLSchema" xmlns:xs="http://www.w3.org/2001/XMLSchema" xmlns:p="http://schemas.microsoft.com/office/2006/metadata/properties" xmlns:ns2="F466BF19-4563-4491-8129-C45FF9D079F0" targetNamespace="http://schemas.microsoft.com/office/2006/metadata/properties" ma:root="true" ma:fieldsID="774e85a347bcd36fe4e79f58275cb693" ns2:_="">
    <xsd:import namespace="F466BF19-4563-4491-8129-C45FF9D079F0"/>
    <xsd:element name="properties">
      <xsd:complexType>
        <xsd:sequence>
          <xsd:element name="documentManagement">
            <xsd:complexType>
              <xsd:all>
                <xsd:element ref="ns2:il_FAndP_Year_1" minOccurs="0"/>
                <xsd:element ref="ns2:il__FAndP_Month_1" minOccurs="0"/>
                <xsd:element ref="ns2:il_FAndP_SC_1" minOccurs="0"/>
                <xsd:element ref="ns2:il_FAndP_SN_1" minOccurs="0"/>
                <xsd:element ref="ns2:il_FAndP_isActive_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6BF19-4563-4491-8129-C45FF9D079F0" elementFormDefault="qualified">
    <xsd:import namespace="http://schemas.microsoft.com/office/2006/documentManagement/types"/>
    <xsd:import namespace="http://schemas.microsoft.com/office/infopath/2007/PartnerControls"/>
    <xsd:element name="il_FAndP_Year_1" ma:index="2" nillable="true" ma:displayName="FundGuruYear" ma:internalName="il_FAndP_Year_1">
      <xsd:simpleType>
        <xsd:restriction base="dms:Text"/>
      </xsd:simpleType>
    </xsd:element>
    <xsd:element name="il__FAndP_Month_1" ma:index="3" nillable="true" ma:displayName="Month" ma:internalName="il__FAndP_Month_1">
      <xsd:simpleType>
        <xsd:restriction base="dms:Choice">
          <xsd:enumeration value="&#10;        January&#10;      "/>
          <xsd:enumeration value="&#10;        February&#10;      "/>
          <xsd:enumeration value="&#10;        March&#10;      "/>
          <xsd:enumeration value="&#10;        April&#10;      "/>
          <xsd:enumeration value="&#10;        May&#10;      "/>
          <xsd:enumeration value="&#10;        June&#10;      "/>
          <xsd:enumeration value="&#10;        July&#10;      "/>
          <xsd:enumeration value="&#10;        August&#10;      "/>
          <xsd:enumeration value="&#10;        September&#10;      "/>
          <xsd:enumeration value="&#10;        October&#10;      "/>
          <xsd:enumeration value="&#10;        November&#10;      "/>
          <xsd:enumeration value="&#10;        December&#10;      "/>
        </xsd:restriction>
      </xsd:simpleType>
    </xsd:element>
    <xsd:element name="il_FAndP_SC_1" ma:index="4" nillable="true" ma:displayName="Scheme Category" ma:internalName="il_FAndP_SC_1">
      <xsd:simpleType>
        <xsd:restriction base="dms:Text"/>
      </xsd:simpleType>
    </xsd:element>
    <xsd:element name="il_FAndP_SN_1" ma:index="5" nillable="true" ma:displayName="Scheme Name" ma:internalName="il_FAndP_SN_1">
      <xsd:simpleType>
        <xsd:restriction base="dms:Text"/>
      </xsd:simpleType>
    </xsd:element>
    <xsd:element name="il_FAndP_isActive_1" ma:index="6" nillable="true" ma:displayName="isActive" ma:default="1" ma:internalName="il_FAndP_isActive_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ListForm</Display>
  <Edit>ListForm</Edit>
  <New>ListForm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l_FAndP_Year_1 xmlns="F466BF19-4563-4491-8129-C45FF9D079F0">2019</il_FAndP_Year_1>
    <il_FAndP_isActive_1 xmlns="F466BF19-4563-4491-8129-C45FF9D079F0">true</il_FAndP_isActive_1>
    <il_FAndP_SC_1 xmlns="F466BF19-4563-4491-8129-C45FF9D079F0">999</il_FAndP_SC_1>
    <il_FAndP_SN_1 xmlns="F466BF19-4563-4491-8129-C45FF9D079F0">999</il_FAndP_SN_1>
    <il__FAndP_Month_1 xmlns="F466BF19-4563-4491-8129-C45FF9D079F0">November</il__FAndP_Month_1>
  </documentManagement>
</p:properties>
</file>

<file path=customXml/itemProps1.xml><?xml version="1.0" encoding="utf-8"?>
<ds:datastoreItem xmlns:ds="http://schemas.openxmlformats.org/officeDocument/2006/customXml" ds:itemID="{F15791C1-31D8-4180-B9D6-2A1AF4193591}"/>
</file>

<file path=customXml/itemProps2.xml><?xml version="1.0" encoding="utf-8"?>
<ds:datastoreItem xmlns:ds="http://schemas.openxmlformats.org/officeDocument/2006/customXml" ds:itemID="{20617080-78E1-4C6E-A7C9-2ED00BC64772}"/>
</file>

<file path=customXml/itemProps3.xml><?xml version="1.0" encoding="utf-8"?>
<ds:datastoreItem xmlns:ds="http://schemas.openxmlformats.org/officeDocument/2006/customXml" ds:itemID="{B45C9D38-DC1D-42E8-AB96-2812648668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144</vt:i4>
      </vt:variant>
      <vt:variant>
        <vt:lpstr>Named Ranges</vt:lpstr>
      </vt:variant>
      <vt:variant>
        <vt:i4>7044</vt:i4>
      </vt:variant>
    </vt:vector>
  </HeadingPairs>
  <TitlesOfParts>
    <vt:vector size="7188" baseType="lpstr">
      <vt:lpstr>Index</vt:lpstr>
      <vt:lpstr>SMEEF</vt:lpstr>
      <vt:lpstr>SLMF</vt:lpstr>
      <vt:lpstr>SMTGS</vt:lpstr>
      <vt:lpstr>SMGLF</vt:lpstr>
      <vt:lpstr>SEHF</vt:lpstr>
      <vt:lpstr>SMIF</vt:lpstr>
      <vt:lpstr>SCOF</vt:lpstr>
      <vt:lpstr>STOF</vt:lpstr>
      <vt:lpstr>SHOF</vt:lpstr>
      <vt:lpstr>SCF</vt:lpstr>
      <vt:lpstr>SNIF</vt:lpstr>
      <vt:lpstr>SMCBF</vt:lpstr>
      <vt:lpstr>SOF</vt:lpstr>
      <vt:lpstr>SMMDF</vt:lpstr>
      <vt:lpstr>SLF</vt:lpstr>
      <vt:lpstr>SDBF</vt:lpstr>
      <vt:lpstr>SSF</vt:lpstr>
      <vt:lpstr>SCRF</vt:lpstr>
      <vt:lpstr>SFEF</vt:lpstr>
      <vt:lpstr>SDHF</vt:lpstr>
      <vt:lpstr>SMUSD</vt:lpstr>
      <vt:lpstr>SMIDCAP</vt:lpstr>
      <vt:lpstr>SMCMF</vt:lpstr>
      <vt:lpstr>SMCOMMA</vt:lpstr>
      <vt:lpstr>SMGF</vt:lpstr>
      <vt:lpstr>SMMULTI</vt:lpstr>
      <vt:lpstr>SMAAF</vt:lpstr>
      <vt:lpstr>SBLUECHIP</vt:lpstr>
      <vt:lpstr>SAOF</vt:lpstr>
      <vt:lpstr>SIF</vt:lpstr>
      <vt:lpstr>SMLDF</vt:lpstr>
      <vt:lpstr>SSTDF</vt:lpstr>
      <vt:lpstr>SETF-Gold</vt:lpstr>
      <vt:lpstr>SPSU</vt:lpstr>
      <vt:lpstr>SGF</vt:lpstr>
      <vt:lpstr>STAF-II</vt:lpstr>
      <vt:lpstr>SETF-SENSEX</vt:lpstr>
      <vt:lpstr>SSCF</vt:lpstr>
      <vt:lpstr>SBPF</vt:lpstr>
      <vt:lpstr>STAF-III</vt:lpstr>
      <vt:lpstr>SEOF-I</vt:lpstr>
      <vt:lpstr>SLTAF-I</vt:lpstr>
      <vt:lpstr>SLTAF-II</vt:lpstr>
      <vt:lpstr>SBFS</vt:lpstr>
      <vt:lpstr>SDAAF</vt:lpstr>
      <vt:lpstr>SETF-NN50</vt:lpstr>
      <vt:lpstr>SETF-NBank</vt:lpstr>
      <vt:lpstr>SETF-BSE 100</vt:lpstr>
      <vt:lpstr>SESF</vt:lpstr>
      <vt:lpstr>SETF-Nifty 50</vt:lpstr>
      <vt:lpstr>SEOF-IV</vt:lpstr>
      <vt:lpstr>SLTAF-III</vt:lpstr>
      <vt:lpstr>SETF-10 Yr Gilt</vt:lpstr>
      <vt:lpstr>SDAFS-XVIII</vt:lpstr>
      <vt:lpstr>SLTAF-IV</vt:lpstr>
      <vt:lpstr>SDAFS-XIX</vt:lpstr>
      <vt:lpstr>SDFS-B-46</vt:lpstr>
      <vt:lpstr>SDFS-B-49</vt:lpstr>
      <vt:lpstr>SDAFS-XXII</vt:lpstr>
      <vt:lpstr>SDFS-C-1</vt:lpstr>
      <vt:lpstr>SDAFS-XXIII</vt:lpstr>
      <vt:lpstr>SDFS-C-2</vt:lpstr>
      <vt:lpstr>SDAFS-XXIV</vt:lpstr>
      <vt:lpstr>SDAFS-XXV</vt:lpstr>
      <vt:lpstr>SLTAF-V</vt:lpstr>
      <vt:lpstr>SDFS-C-7</vt:lpstr>
      <vt:lpstr>SDAFS-XXVI</vt:lpstr>
      <vt:lpstr>SDFS-C-8</vt:lpstr>
      <vt:lpstr>SDFS-C-9</vt:lpstr>
      <vt:lpstr>SDFS-C-10</vt:lpstr>
      <vt:lpstr>SDAFS-XXVII</vt:lpstr>
      <vt:lpstr>SDFS-C-12</vt:lpstr>
      <vt:lpstr>SDFS-C-14</vt:lpstr>
      <vt:lpstr>SLTAF-VI</vt:lpstr>
      <vt:lpstr>SDAFS-XXVIII</vt:lpstr>
      <vt:lpstr>SDFS-C-16</vt:lpstr>
      <vt:lpstr>SDFS-C-18</vt:lpstr>
      <vt:lpstr>SDFS-C-19</vt:lpstr>
      <vt:lpstr>SDAFS-XXIX</vt:lpstr>
      <vt:lpstr>SDFS-C-20</vt:lpstr>
      <vt:lpstr>SDFS-C-21</vt:lpstr>
      <vt:lpstr>SDFS-C-22</vt:lpstr>
      <vt:lpstr>SDFS-C-23</vt:lpstr>
      <vt:lpstr>SETF-SN50</vt:lpstr>
      <vt:lpstr>SDFS-C-24</vt:lpstr>
      <vt:lpstr>SDFS-C-25</vt:lpstr>
      <vt:lpstr>SDAFS-XXX</vt:lpstr>
      <vt:lpstr>SDFS-C-26</vt:lpstr>
      <vt:lpstr>SDFS-C-27</vt:lpstr>
      <vt:lpstr>SDFS-C-28</vt:lpstr>
      <vt:lpstr>SDFS-C-30</vt:lpstr>
      <vt:lpstr>SETF-Quality</vt:lpstr>
      <vt:lpstr>SDFS-C-31</vt:lpstr>
      <vt:lpstr>SDFS-C-32</vt:lpstr>
      <vt:lpstr>SDFS-C-33</vt:lpstr>
      <vt:lpstr>SDFS-C-34</vt:lpstr>
      <vt:lpstr>SDFS-C-35</vt:lpstr>
      <vt:lpstr>SDFS-C-36</vt:lpstr>
      <vt:lpstr>SDFS-C-37</vt:lpstr>
      <vt:lpstr>SDFS-C-38</vt:lpstr>
      <vt:lpstr>SCBF</vt:lpstr>
      <vt:lpstr>SDFS-C-40</vt:lpstr>
      <vt:lpstr>SDFS-C-41</vt:lpstr>
      <vt:lpstr>SDFS-C-42</vt:lpstr>
      <vt:lpstr>SDFS-C-43</vt:lpstr>
      <vt:lpstr>SDFS-C-44</vt:lpstr>
      <vt:lpstr>SCPOF-A1</vt:lpstr>
      <vt:lpstr>SDFS-C-46</vt:lpstr>
      <vt:lpstr>SEMVF</vt:lpstr>
      <vt:lpstr>SDFS-C-47</vt:lpstr>
      <vt:lpstr>SDFS-C-48</vt:lpstr>
      <vt:lpstr>SDFS-C-49</vt:lpstr>
      <vt:lpstr>SCPOF-Series A (Plan 2)</vt:lpstr>
      <vt:lpstr>SDFS-C-50</vt:lpstr>
      <vt:lpstr>SFMP- Series 1</vt:lpstr>
      <vt:lpstr>SFMP- Series 2</vt:lpstr>
      <vt:lpstr>SFMP- Series 3</vt:lpstr>
      <vt:lpstr>SFMP- Series 4</vt:lpstr>
      <vt:lpstr>SCPOF-Series A (Plan 3)</vt:lpstr>
      <vt:lpstr>SFMP- Series 6</vt:lpstr>
      <vt:lpstr>SFMP- Series 7</vt:lpstr>
      <vt:lpstr>SFMP- Series 8</vt:lpstr>
      <vt:lpstr>SCPOF-Series A (Plan 4)</vt:lpstr>
      <vt:lpstr>SFMP- Series 9</vt:lpstr>
      <vt:lpstr>SFMP- Series 10</vt:lpstr>
      <vt:lpstr>SFMP- Series 11</vt:lpstr>
      <vt:lpstr>SFMP- Series 12</vt:lpstr>
      <vt:lpstr>SFMP- Series 13</vt:lpstr>
      <vt:lpstr>SFMP- Series 14</vt:lpstr>
      <vt:lpstr>SFMP- Series 15</vt:lpstr>
      <vt:lpstr>SFMP- Series 16</vt:lpstr>
      <vt:lpstr>SFMP- Series 17</vt:lpstr>
      <vt:lpstr>SCPOF-Series A (Plan 5)</vt:lpstr>
      <vt:lpstr>SFMP- Series 18</vt:lpstr>
      <vt:lpstr>SCPOF-Series A (Plan 6)</vt:lpstr>
      <vt:lpstr>SFMP- Series 19</vt:lpstr>
      <vt:lpstr>SFMP- Series 20</vt:lpstr>
      <vt:lpstr>SFMP- Series 21</vt:lpstr>
      <vt:lpstr>SFMP- Series 22</vt:lpstr>
      <vt:lpstr>SFMP- Series 23</vt:lpstr>
      <vt:lpstr>SFMP- Series 24</vt:lpstr>
      <vt:lpstr>SFMP- Series 25</vt:lpstr>
      <vt:lpstr>SBIRIOS</vt:lpstr>
      <vt:lpstr>XDO_?AUM?</vt:lpstr>
      <vt:lpstr>XDO_?CLASS_3?</vt:lpstr>
      <vt:lpstr>XDO_?CLASS_3?1?</vt:lpstr>
      <vt:lpstr>XDO_?CLASS_3?10?</vt:lpstr>
      <vt:lpstr>XDO_?CLASS_3?100?</vt:lpstr>
      <vt:lpstr>XDO_?CLASS_3?101?</vt:lpstr>
      <vt:lpstr>XDO_?CLASS_3?102?</vt:lpstr>
      <vt:lpstr>XDO_?CLASS_3?103?</vt:lpstr>
      <vt:lpstr>XDO_?CLASS_3?104?</vt:lpstr>
      <vt:lpstr>XDO_?CLASS_3?105?</vt:lpstr>
      <vt:lpstr>XDO_?CLASS_3?106?</vt:lpstr>
      <vt:lpstr>XDO_?CLASS_3?107?</vt:lpstr>
      <vt:lpstr>XDO_?CLASS_3?108?</vt:lpstr>
      <vt:lpstr>XDO_?CLASS_3?109?</vt:lpstr>
      <vt:lpstr>XDO_?CLASS_3?11?</vt:lpstr>
      <vt:lpstr>XDO_?CLASS_3?110?</vt:lpstr>
      <vt:lpstr>XDO_?CLASS_3?111?</vt:lpstr>
      <vt:lpstr>XDO_?CLASS_3?112?</vt:lpstr>
      <vt:lpstr>XDO_?CLASS_3?113?</vt:lpstr>
      <vt:lpstr>XDO_?CLASS_3?114?</vt:lpstr>
      <vt:lpstr>XDO_?CLASS_3?115?</vt:lpstr>
      <vt:lpstr>XDO_?CLASS_3?116?</vt:lpstr>
      <vt:lpstr>XDO_?CLASS_3?117?</vt:lpstr>
      <vt:lpstr>XDO_?CLASS_3?118?</vt:lpstr>
      <vt:lpstr>XDO_?CLASS_3?119?</vt:lpstr>
      <vt:lpstr>XDO_?CLASS_3?12?</vt:lpstr>
      <vt:lpstr>XDO_?CLASS_3?120?</vt:lpstr>
      <vt:lpstr>XDO_?CLASS_3?121?</vt:lpstr>
      <vt:lpstr>XDO_?CLASS_3?122?</vt:lpstr>
      <vt:lpstr>XDO_?CLASS_3?123?</vt:lpstr>
      <vt:lpstr>XDO_?CLASS_3?124?</vt:lpstr>
      <vt:lpstr>XDO_?CLASS_3?125?</vt:lpstr>
      <vt:lpstr>XDO_?CLASS_3?126?</vt:lpstr>
      <vt:lpstr>XDO_?CLASS_3?127?</vt:lpstr>
      <vt:lpstr>XDO_?CLASS_3?128?</vt:lpstr>
      <vt:lpstr>XDO_?CLASS_3?129?</vt:lpstr>
      <vt:lpstr>XDO_?CLASS_3?13?</vt:lpstr>
      <vt:lpstr>XDO_?CLASS_3?130?</vt:lpstr>
      <vt:lpstr>XDO_?CLASS_3?131?</vt:lpstr>
      <vt:lpstr>XDO_?CLASS_3?132?</vt:lpstr>
      <vt:lpstr>XDO_?CLASS_3?133?</vt:lpstr>
      <vt:lpstr>XDO_?CLASS_3?134?</vt:lpstr>
      <vt:lpstr>XDO_?CLASS_3?135?</vt:lpstr>
      <vt:lpstr>XDO_?CLASS_3?136?</vt:lpstr>
      <vt:lpstr>XDO_?CLASS_3?137?</vt:lpstr>
      <vt:lpstr>XDO_?CLASS_3?138?</vt:lpstr>
      <vt:lpstr>XDO_?CLASS_3?139?</vt:lpstr>
      <vt:lpstr>XDO_?CLASS_3?14?</vt:lpstr>
      <vt:lpstr>XDO_?CLASS_3?140?</vt:lpstr>
      <vt:lpstr>XDO_?CLASS_3?141?</vt:lpstr>
      <vt:lpstr>XDO_?CLASS_3?143?</vt:lpstr>
      <vt:lpstr>XDO_?CLASS_3?15?</vt:lpstr>
      <vt:lpstr>XDO_?CLASS_3?16?</vt:lpstr>
      <vt:lpstr>XDO_?CLASS_3?17?</vt:lpstr>
      <vt:lpstr>XDO_?CLASS_3?18?</vt:lpstr>
      <vt:lpstr>XDO_?CLASS_3?19?</vt:lpstr>
      <vt:lpstr>XDO_?CLASS_3?2?</vt:lpstr>
      <vt:lpstr>XDO_?CLASS_3?20?</vt:lpstr>
      <vt:lpstr>XDO_?CLASS_3?21?</vt:lpstr>
      <vt:lpstr>XDO_?CLASS_3?22?</vt:lpstr>
      <vt:lpstr>XDO_?CLASS_3?23?</vt:lpstr>
      <vt:lpstr>XDO_?CLASS_3?24?</vt:lpstr>
      <vt:lpstr>XDO_?CLASS_3?25?</vt:lpstr>
      <vt:lpstr>XDO_?CLASS_3?26?</vt:lpstr>
      <vt:lpstr>XDO_?CLASS_3?27?</vt:lpstr>
      <vt:lpstr>XDO_?CLASS_3?28?</vt:lpstr>
      <vt:lpstr>XDO_?CLASS_3?29?</vt:lpstr>
      <vt:lpstr>XDO_?CLASS_3?3?</vt:lpstr>
      <vt:lpstr>XDO_?CLASS_3?30?</vt:lpstr>
      <vt:lpstr>XDO_?CLASS_3?31?</vt:lpstr>
      <vt:lpstr>XDO_?CLASS_3?32?</vt:lpstr>
      <vt:lpstr>XDO_?CLASS_3?33?</vt:lpstr>
      <vt:lpstr>XDO_?CLASS_3?34?</vt:lpstr>
      <vt:lpstr>XDO_?CLASS_3?35?</vt:lpstr>
      <vt:lpstr>XDO_?CLASS_3?36?</vt:lpstr>
      <vt:lpstr>XDO_?CLASS_3?37?</vt:lpstr>
      <vt:lpstr>XDO_?CLASS_3?38?</vt:lpstr>
      <vt:lpstr>XDO_?CLASS_3?39?</vt:lpstr>
      <vt:lpstr>XDO_?CLASS_3?4?</vt:lpstr>
      <vt:lpstr>XDO_?CLASS_3?40?</vt:lpstr>
      <vt:lpstr>XDO_?CLASS_3?41?</vt:lpstr>
      <vt:lpstr>XDO_?CLASS_3?42?</vt:lpstr>
      <vt:lpstr>XDO_?CLASS_3?43?</vt:lpstr>
      <vt:lpstr>XDO_?CLASS_3?44?</vt:lpstr>
      <vt:lpstr>XDO_?CLASS_3?45?</vt:lpstr>
      <vt:lpstr>XDO_?CLASS_3?46?</vt:lpstr>
      <vt:lpstr>XDO_?CLASS_3?47?</vt:lpstr>
      <vt:lpstr>XDO_?CLASS_3?48?</vt:lpstr>
      <vt:lpstr>XDO_?CLASS_3?49?</vt:lpstr>
      <vt:lpstr>XDO_?CLASS_3?5?</vt:lpstr>
      <vt:lpstr>XDO_?CLASS_3?50?</vt:lpstr>
      <vt:lpstr>XDO_?CLASS_3?51?</vt:lpstr>
      <vt:lpstr>XDO_?CLASS_3?52?</vt:lpstr>
      <vt:lpstr>XDO_?CLASS_3?53?</vt:lpstr>
      <vt:lpstr>XDO_?CLASS_3?54?</vt:lpstr>
      <vt:lpstr>XDO_?CLASS_3?55?</vt:lpstr>
      <vt:lpstr>XDO_?CLASS_3?56?</vt:lpstr>
      <vt:lpstr>XDO_?CLASS_3?57?</vt:lpstr>
      <vt:lpstr>XDO_?CLASS_3?58?</vt:lpstr>
      <vt:lpstr>XDO_?CLASS_3?59?</vt:lpstr>
      <vt:lpstr>XDO_?CLASS_3?6?</vt:lpstr>
      <vt:lpstr>XDO_?CLASS_3?60?</vt:lpstr>
      <vt:lpstr>XDO_?CLASS_3?61?</vt:lpstr>
      <vt:lpstr>XDO_?CLASS_3?62?</vt:lpstr>
      <vt:lpstr>XDO_?CLASS_3?63?</vt:lpstr>
      <vt:lpstr>XDO_?CLASS_3?64?</vt:lpstr>
      <vt:lpstr>XDO_?CLASS_3?65?</vt:lpstr>
      <vt:lpstr>XDO_?CLASS_3?66?</vt:lpstr>
      <vt:lpstr>XDO_?CLASS_3?67?</vt:lpstr>
      <vt:lpstr>XDO_?CLASS_3?68?</vt:lpstr>
      <vt:lpstr>XDO_?CLASS_3?69?</vt:lpstr>
      <vt:lpstr>XDO_?CLASS_3?7?</vt:lpstr>
      <vt:lpstr>XDO_?CLASS_3?70?</vt:lpstr>
      <vt:lpstr>XDO_?CLASS_3?71?</vt:lpstr>
      <vt:lpstr>XDO_?CLASS_3?72?</vt:lpstr>
      <vt:lpstr>XDO_?CLASS_3?73?</vt:lpstr>
      <vt:lpstr>XDO_?CLASS_3?74?</vt:lpstr>
      <vt:lpstr>XDO_?CLASS_3?75?</vt:lpstr>
      <vt:lpstr>XDO_?CLASS_3?76?</vt:lpstr>
      <vt:lpstr>XDO_?CLASS_3?77?</vt:lpstr>
      <vt:lpstr>XDO_?CLASS_3?78?</vt:lpstr>
      <vt:lpstr>XDO_?CLASS_3?79?</vt:lpstr>
      <vt:lpstr>XDO_?CLASS_3?8?</vt:lpstr>
      <vt:lpstr>XDO_?CLASS_3?80?</vt:lpstr>
      <vt:lpstr>XDO_?CLASS_3?81?</vt:lpstr>
      <vt:lpstr>XDO_?CLASS_3?82?</vt:lpstr>
      <vt:lpstr>XDO_?CLASS_3?83?</vt:lpstr>
      <vt:lpstr>XDO_?CLASS_3?84?</vt:lpstr>
      <vt:lpstr>XDO_?CLASS_3?85?</vt:lpstr>
      <vt:lpstr>XDO_?CLASS_3?86?</vt:lpstr>
      <vt:lpstr>XDO_?CLASS_3?87?</vt:lpstr>
      <vt:lpstr>XDO_?CLASS_3?88?</vt:lpstr>
      <vt:lpstr>XDO_?CLASS_3?89?</vt:lpstr>
      <vt:lpstr>XDO_?CLASS_3?9?</vt:lpstr>
      <vt:lpstr>XDO_?CLASS_3?90?</vt:lpstr>
      <vt:lpstr>XDO_?CLASS_3?91?</vt:lpstr>
      <vt:lpstr>XDO_?CLASS_3?92?</vt:lpstr>
      <vt:lpstr>XDO_?CLASS_3?93?</vt:lpstr>
      <vt:lpstr>XDO_?CLASS_3?94?</vt:lpstr>
      <vt:lpstr>XDO_?CLASS_3?95?</vt:lpstr>
      <vt:lpstr>XDO_?CLASS_3?96?</vt:lpstr>
      <vt:lpstr>XDO_?CLASS_3?97?</vt:lpstr>
      <vt:lpstr>XDO_?CLASS_3?98?</vt:lpstr>
      <vt:lpstr>XDO_?CLASS_3?99?</vt:lpstr>
      <vt:lpstr>XDO_?CLASS_4?</vt:lpstr>
      <vt:lpstr>XDO_?CS_1?</vt:lpstr>
      <vt:lpstr>XDO_?CS_2?</vt:lpstr>
      <vt:lpstr>XDO_?FINAL_ISIN?</vt:lpstr>
      <vt:lpstr>XDO_?FINAL_ISIN?1?</vt:lpstr>
      <vt:lpstr>XDO_?FINAL_ISIN?10?</vt:lpstr>
      <vt:lpstr>XDO_?FINAL_ISIN?100?</vt:lpstr>
      <vt:lpstr>XDO_?FINAL_ISIN?101?</vt:lpstr>
      <vt:lpstr>XDO_?FINAL_ISIN?102?</vt:lpstr>
      <vt:lpstr>XDO_?FINAL_ISIN?103?</vt:lpstr>
      <vt:lpstr>XDO_?FINAL_ISIN?104?</vt:lpstr>
      <vt:lpstr>XDO_?FINAL_ISIN?105?</vt:lpstr>
      <vt:lpstr>XDO_?FINAL_ISIN?106?</vt:lpstr>
      <vt:lpstr>XDO_?FINAL_ISIN?107?</vt:lpstr>
      <vt:lpstr>XDO_?FINAL_ISIN?108?</vt:lpstr>
      <vt:lpstr>XDO_?FINAL_ISIN?109?</vt:lpstr>
      <vt:lpstr>XDO_?FINAL_ISIN?11?</vt:lpstr>
      <vt:lpstr>XDO_?FINAL_ISIN?110?</vt:lpstr>
      <vt:lpstr>XDO_?FINAL_ISIN?111?</vt:lpstr>
      <vt:lpstr>XDO_?FINAL_ISIN?112?</vt:lpstr>
      <vt:lpstr>XDO_?FINAL_ISIN?113?</vt:lpstr>
      <vt:lpstr>XDO_?FINAL_ISIN?114?</vt:lpstr>
      <vt:lpstr>XDO_?FINAL_ISIN?115?</vt:lpstr>
      <vt:lpstr>XDO_?FINAL_ISIN?116?</vt:lpstr>
      <vt:lpstr>XDO_?FINAL_ISIN?117?</vt:lpstr>
      <vt:lpstr>XDO_?FINAL_ISIN?118?</vt:lpstr>
      <vt:lpstr>XDO_?FINAL_ISIN?119?</vt:lpstr>
      <vt:lpstr>XDO_?FINAL_ISIN?12?</vt:lpstr>
      <vt:lpstr>XDO_?FINAL_ISIN?120?</vt:lpstr>
      <vt:lpstr>XDO_?FINAL_ISIN?121?</vt:lpstr>
      <vt:lpstr>XDO_?FINAL_ISIN?122?</vt:lpstr>
      <vt:lpstr>XDO_?FINAL_ISIN?123?</vt:lpstr>
      <vt:lpstr>XDO_?FINAL_ISIN?124?</vt:lpstr>
      <vt:lpstr>XDO_?FINAL_ISIN?125?</vt:lpstr>
      <vt:lpstr>XDO_?FINAL_ISIN?126?</vt:lpstr>
      <vt:lpstr>XDO_?FINAL_ISIN?127?</vt:lpstr>
      <vt:lpstr>XDO_?FINAL_ISIN?128?</vt:lpstr>
      <vt:lpstr>XDO_?FINAL_ISIN?129?</vt:lpstr>
      <vt:lpstr>XDO_?FINAL_ISIN?13?</vt:lpstr>
      <vt:lpstr>XDO_?FINAL_ISIN?130?</vt:lpstr>
      <vt:lpstr>XDO_?FINAL_ISIN?131?</vt:lpstr>
      <vt:lpstr>XDO_?FINAL_ISIN?132?</vt:lpstr>
      <vt:lpstr>XDO_?FINAL_ISIN?133?</vt:lpstr>
      <vt:lpstr>XDO_?FINAL_ISIN?134?</vt:lpstr>
      <vt:lpstr>XDO_?FINAL_ISIN?135?</vt:lpstr>
      <vt:lpstr>XDO_?FINAL_ISIN?136?</vt:lpstr>
      <vt:lpstr>XDO_?FINAL_ISIN?137?</vt:lpstr>
      <vt:lpstr>XDO_?FINAL_ISIN?138?</vt:lpstr>
      <vt:lpstr>XDO_?FINAL_ISIN?139?</vt:lpstr>
      <vt:lpstr>XDO_?FINAL_ISIN?14?</vt:lpstr>
      <vt:lpstr>XDO_?FINAL_ISIN?140?</vt:lpstr>
      <vt:lpstr>XDO_?FINAL_ISIN?141?</vt:lpstr>
      <vt:lpstr>XDO_?FINAL_ISIN?142?</vt:lpstr>
      <vt:lpstr>XDO_?FINAL_ISIN?143?</vt:lpstr>
      <vt:lpstr>XDO_?FINAL_ISIN?144?</vt:lpstr>
      <vt:lpstr>XDO_?FINAL_ISIN?145?</vt:lpstr>
      <vt:lpstr>XDO_?FINAL_ISIN?146?</vt:lpstr>
      <vt:lpstr>XDO_?FINAL_ISIN?147?</vt:lpstr>
      <vt:lpstr>XDO_?FINAL_ISIN?148?</vt:lpstr>
      <vt:lpstr>XDO_?FINAL_ISIN?149?</vt:lpstr>
      <vt:lpstr>XDO_?FINAL_ISIN?15?</vt:lpstr>
      <vt:lpstr>XDO_?FINAL_ISIN?150?</vt:lpstr>
      <vt:lpstr>XDO_?FINAL_ISIN?151?</vt:lpstr>
      <vt:lpstr>XDO_?FINAL_ISIN?152?</vt:lpstr>
      <vt:lpstr>XDO_?FINAL_ISIN?153?</vt:lpstr>
      <vt:lpstr>XDO_?FINAL_ISIN?154?</vt:lpstr>
      <vt:lpstr>XDO_?FINAL_ISIN?155?</vt:lpstr>
      <vt:lpstr>XDO_?FINAL_ISIN?156?</vt:lpstr>
      <vt:lpstr>XDO_?FINAL_ISIN?157?</vt:lpstr>
      <vt:lpstr>XDO_?FINAL_ISIN?158?</vt:lpstr>
      <vt:lpstr>XDO_?FINAL_ISIN?159?</vt:lpstr>
      <vt:lpstr>XDO_?FINAL_ISIN?16?</vt:lpstr>
      <vt:lpstr>XDO_?FINAL_ISIN?160?</vt:lpstr>
      <vt:lpstr>XDO_?FINAL_ISIN?161?</vt:lpstr>
      <vt:lpstr>XDO_?FINAL_ISIN?162?</vt:lpstr>
      <vt:lpstr>XDO_?FINAL_ISIN?163?</vt:lpstr>
      <vt:lpstr>XDO_?FINAL_ISIN?164?</vt:lpstr>
      <vt:lpstr>XDO_?FINAL_ISIN?165?</vt:lpstr>
      <vt:lpstr>XDO_?FINAL_ISIN?166?</vt:lpstr>
      <vt:lpstr>XDO_?FINAL_ISIN?167?</vt:lpstr>
      <vt:lpstr>XDO_?FINAL_ISIN?168?</vt:lpstr>
      <vt:lpstr>XDO_?FINAL_ISIN?169?</vt:lpstr>
      <vt:lpstr>XDO_?FINAL_ISIN?17?</vt:lpstr>
      <vt:lpstr>XDO_?FINAL_ISIN?170?</vt:lpstr>
      <vt:lpstr>XDO_?FINAL_ISIN?171?</vt:lpstr>
      <vt:lpstr>XDO_?FINAL_ISIN?172?</vt:lpstr>
      <vt:lpstr>XDO_?FINAL_ISIN?173?</vt:lpstr>
      <vt:lpstr>XDO_?FINAL_ISIN?174?</vt:lpstr>
      <vt:lpstr>XDO_?FINAL_ISIN?175?</vt:lpstr>
      <vt:lpstr>XDO_?FINAL_ISIN?176?</vt:lpstr>
      <vt:lpstr>XDO_?FINAL_ISIN?177?</vt:lpstr>
      <vt:lpstr>XDO_?FINAL_ISIN?178?</vt:lpstr>
      <vt:lpstr>XDO_?FINAL_ISIN?179?</vt:lpstr>
      <vt:lpstr>XDO_?FINAL_ISIN?18?</vt:lpstr>
      <vt:lpstr>XDO_?FINAL_ISIN?180?</vt:lpstr>
      <vt:lpstr>XDO_?FINAL_ISIN?181?</vt:lpstr>
      <vt:lpstr>XDO_?FINAL_ISIN?182?</vt:lpstr>
      <vt:lpstr>XDO_?FINAL_ISIN?183?</vt:lpstr>
      <vt:lpstr>XDO_?FINAL_ISIN?184?</vt:lpstr>
      <vt:lpstr>XDO_?FINAL_ISIN?185?</vt:lpstr>
      <vt:lpstr>XDO_?FINAL_ISIN?186?</vt:lpstr>
      <vt:lpstr>XDO_?FINAL_ISIN?187?</vt:lpstr>
      <vt:lpstr>XDO_?FINAL_ISIN?188?</vt:lpstr>
      <vt:lpstr>XDO_?FINAL_ISIN?189?</vt:lpstr>
      <vt:lpstr>XDO_?FINAL_ISIN?19?</vt:lpstr>
      <vt:lpstr>XDO_?FINAL_ISIN?190?</vt:lpstr>
      <vt:lpstr>XDO_?FINAL_ISIN?191?</vt:lpstr>
      <vt:lpstr>XDO_?FINAL_ISIN?192?</vt:lpstr>
      <vt:lpstr>XDO_?FINAL_ISIN?193?</vt:lpstr>
      <vt:lpstr>XDO_?FINAL_ISIN?194?</vt:lpstr>
      <vt:lpstr>XDO_?FINAL_ISIN?195?</vt:lpstr>
      <vt:lpstr>XDO_?FINAL_ISIN?196?</vt:lpstr>
      <vt:lpstr>XDO_?FINAL_ISIN?197?</vt:lpstr>
      <vt:lpstr>XDO_?FINAL_ISIN?198?</vt:lpstr>
      <vt:lpstr>XDO_?FINAL_ISIN?199?</vt:lpstr>
      <vt:lpstr>XDO_?FINAL_ISIN?2?</vt:lpstr>
      <vt:lpstr>XDO_?FINAL_ISIN?20?</vt:lpstr>
      <vt:lpstr>XDO_?FINAL_ISIN?200?</vt:lpstr>
      <vt:lpstr>XDO_?FINAL_ISIN?201?</vt:lpstr>
      <vt:lpstr>XDO_?FINAL_ISIN?202?</vt:lpstr>
      <vt:lpstr>XDO_?FINAL_ISIN?203?</vt:lpstr>
      <vt:lpstr>XDO_?FINAL_ISIN?204?</vt:lpstr>
      <vt:lpstr>XDO_?FINAL_ISIN?205?</vt:lpstr>
      <vt:lpstr>XDO_?FINAL_ISIN?206?</vt:lpstr>
      <vt:lpstr>XDO_?FINAL_ISIN?207?</vt:lpstr>
      <vt:lpstr>XDO_?FINAL_ISIN?208?</vt:lpstr>
      <vt:lpstr>XDO_?FINAL_ISIN?209?</vt:lpstr>
      <vt:lpstr>XDO_?FINAL_ISIN?21?</vt:lpstr>
      <vt:lpstr>XDO_?FINAL_ISIN?210?</vt:lpstr>
      <vt:lpstr>XDO_?FINAL_ISIN?211?</vt:lpstr>
      <vt:lpstr>XDO_?FINAL_ISIN?212?</vt:lpstr>
      <vt:lpstr>XDO_?FINAL_ISIN?213?</vt:lpstr>
      <vt:lpstr>XDO_?FINAL_ISIN?214?</vt:lpstr>
      <vt:lpstr>XDO_?FINAL_ISIN?215?</vt:lpstr>
      <vt:lpstr>XDO_?FINAL_ISIN?216?</vt:lpstr>
      <vt:lpstr>XDO_?FINAL_ISIN?217?</vt:lpstr>
      <vt:lpstr>XDO_?FINAL_ISIN?218?</vt:lpstr>
      <vt:lpstr>XDO_?FINAL_ISIN?219?</vt:lpstr>
      <vt:lpstr>XDO_?FINAL_ISIN?22?</vt:lpstr>
      <vt:lpstr>XDO_?FINAL_ISIN?220?</vt:lpstr>
      <vt:lpstr>XDO_?FINAL_ISIN?221?</vt:lpstr>
      <vt:lpstr>XDO_?FINAL_ISIN?222?</vt:lpstr>
      <vt:lpstr>XDO_?FINAL_ISIN?223?</vt:lpstr>
      <vt:lpstr>XDO_?FINAL_ISIN?224?</vt:lpstr>
      <vt:lpstr>XDO_?FINAL_ISIN?225?</vt:lpstr>
      <vt:lpstr>XDO_?FINAL_ISIN?226?</vt:lpstr>
      <vt:lpstr>XDO_?FINAL_ISIN?227?</vt:lpstr>
      <vt:lpstr>XDO_?FINAL_ISIN?228?</vt:lpstr>
      <vt:lpstr>XDO_?FINAL_ISIN?229?</vt:lpstr>
      <vt:lpstr>XDO_?FINAL_ISIN?23?</vt:lpstr>
      <vt:lpstr>XDO_?FINAL_ISIN?230?</vt:lpstr>
      <vt:lpstr>XDO_?FINAL_ISIN?231?</vt:lpstr>
      <vt:lpstr>XDO_?FINAL_ISIN?232?</vt:lpstr>
      <vt:lpstr>XDO_?FINAL_ISIN?233?</vt:lpstr>
      <vt:lpstr>XDO_?FINAL_ISIN?234?</vt:lpstr>
      <vt:lpstr>XDO_?FINAL_ISIN?235?</vt:lpstr>
      <vt:lpstr>XDO_?FINAL_ISIN?236?</vt:lpstr>
      <vt:lpstr>XDO_?FINAL_ISIN?237?</vt:lpstr>
      <vt:lpstr>XDO_?FINAL_ISIN?238?</vt:lpstr>
      <vt:lpstr>XDO_?FINAL_ISIN?239?</vt:lpstr>
      <vt:lpstr>XDO_?FINAL_ISIN?24?</vt:lpstr>
      <vt:lpstr>XDO_?FINAL_ISIN?240?</vt:lpstr>
      <vt:lpstr>XDO_?FINAL_ISIN?241?</vt:lpstr>
      <vt:lpstr>XDO_?FINAL_ISIN?242?</vt:lpstr>
      <vt:lpstr>XDO_?FINAL_ISIN?243?</vt:lpstr>
      <vt:lpstr>XDO_?FINAL_ISIN?244?</vt:lpstr>
      <vt:lpstr>XDO_?FINAL_ISIN?245?</vt:lpstr>
      <vt:lpstr>XDO_?FINAL_ISIN?246?</vt:lpstr>
      <vt:lpstr>XDO_?FINAL_ISIN?247?</vt:lpstr>
      <vt:lpstr>XDO_?FINAL_ISIN?248?</vt:lpstr>
      <vt:lpstr>XDO_?FINAL_ISIN?249?</vt:lpstr>
      <vt:lpstr>XDO_?FINAL_ISIN?25?</vt:lpstr>
      <vt:lpstr>XDO_?FINAL_ISIN?250?</vt:lpstr>
      <vt:lpstr>XDO_?FINAL_ISIN?251?</vt:lpstr>
      <vt:lpstr>XDO_?FINAL_ISIN?252?</vt:lpstr>
      <vt:lpstr>XDO_?FINAL_ISIN?253?</vt:lpstr>
      <vt:lpstr>XDO_?FINAL_ISIN?254?</vt:lpstr>
      <vt:lpstr>XDO_?FINAL_ISIN?255?</vt:lpstr>
      <vt:lpstr>XDO_?FINAL_ISIN?256?</vt:lpstr>
      <vt:lpstr>XDO_?FINAL_ISIN?257?</vt:lpstr>
      <vt:lpstr>XDO_?FINAL_ISIN?258?</vt:lpstr>
      <vt:lpstr>XDO_?FINAL_ISIN?259?</vt:lpstr>
      <vt:lpstr>XDO_?FINAL_ISIN?26?</vt:lpstr>
      <vt:lpstr>XDO_?FINAL_ISIN?260?</vt:lpstr>
      <vt:lpstr>XDO_?FINAL_ISIN?261?</vt:lpstr>
      <vt:lpstr>XDO_?FINAL_ISIN?262?</vt:lpstr>
      <vt:lpstr>XDO_?FINAL_ISIN?263?</vt:lpstr>
      <vt:lpstr>XDO_?FINAL_ISIN?264?</vt:lpstr>
      <vt:lpstr>XDO_?FINAL_ISIN?265?</vt:lpstr>
      <vt:lpstr>XDO_?FINAL_ISIN?266?</vt:lpstr>
      <vt:lpstr>XDO_?FINAL_ISIN?267?</vt:lpstr>
      <vt:lpstr>XDO_?FINAL_ISIN?268?</vt:lpstr>
      <vt:lpstr>XDO_?FINAL_ISIN?269?</vt:lpstr>
      <vt:lpstr>XDO_?FINAL_ISIN?27?</vt:lpstr>
      <vt:lpstr>XDO_?FINAL_ISIN?270?</vt:lpstr>
      <vt:lpstr>XDO_?FINAL_ISIN?271?</vt:lpstr>
      <vt:lpstr>XDO_?FINAL_ISIN?272?</vt:lpstr>
      <vt:lpstr>XDO_?FINAL_ISIN?273?</vt:lpstr>
      <vt:lpstr>XDO_?FINAL_ISIN?274?</vt:lpstr>
      <vt:lpstr>XDO_?FINAL_ISIN?275?</vt:lpstr>
      <vt:lpstr>XDO_?FINAL_ISIN?276?</vt:lpstr>
      <vt:lpstr>XDO_?FINAL_ISIN?277?</vt:lpstr>
      <vt:lpstr>XDO_?FINAL_ISIN?278?</vt:lpstr>
      <vt:lpstr>XDO_?FINAL_ISIN?279?</vt:lpstr>
      <vt:lpstr>XDO_?FINAL_ISIN?28?</vt:lpstr>
      <vt:lpstr>XDO_?FINAL_ISIN?280?</vt:lpstr>
      <vt:lpstr>XDO_?FINAL_ISIN?281?</vt:lpstr>
      <vt:lpstr>XDO_?FINAL_ISIN?282?</vt:lpstr>
      <vt:lpstr>XDO_?FINAL_ISIN?283?</vt:lpstr>
      <vt:lpstr>XDO_?FINAL_ISIN?284?</vt:lpstr>
      <vt:lpstr>XDO_?FINAL_ISIN?285?</vt:lpstr>
      <vt:lpstr>XDO_?FINAL_ISIN?286?</vt:lpstr>
      <vt:lpstr>XDO_?FINAL_ISIN?287?</vt:lpstr>
      <vt:lpstr>XDO_?FINAL_ISIN?288?</vt:lpstr>
      <vt:lpstr>XDO_?FINAL_ISIN?289?</vt:lpstr>
      <vt:lpstr>XDO_?FINAL_ISIN?29?</vt:lpstr>
      <vt:lpstr>XDO_?FINAL_ISIN?290?</vt:lpstr>
      <vt:lpstr>XDO_?FINAL_ISIN?291?</vt:lpstr>
      <vt:lpstr>XDO_?FINAL_ISIN?292?</vt:lpstr>
      <vt:lpstr>XDO_?FINAL_ISIN?293?</vt:lpstr>
      <vt:lpstr>XDO_?FINAL_ISIN?294?</vt:lpstr>
      <vt:lpstr>XDO_?FINAL_ISIN?295?</vt:lpstr>
      <vt:lpstr>XDO_?FINAL_ISIN?296?</vt:lpstr>
      <vt:lpstr>XDO_?FINAL_ISIN?297?</vt:lpstr>
      <vt:lpstr>XDO_?FINAL_ISIN?298?</vt:lpstr>
      <vt:lpstr>XDO_?FINAL_ISIN?299?</vt:lpstr>
      <vt:lpstr>XDO_?FINAL_ISIN?3?</vt:lpstr>
      <vt:lpstr>XDO_?FINAL_ISIN?30?</vt:lpstr>
      <vt:lpstr>XDO_?FINAL_ISIN?300?</vt:lpstr>
      <vt:lpstr>XDO_?FINAL_ISIN?301?</vt:lpstr>
      <vt:lpstr>XDO_?FINAL_ISIN?302?</vt:lpstr>
      <vt:lpstr>XDO_?FINAL_ISIN?303?</vt:lpstr>
      <vt:lpstr>XDO_?FINAL_ISIN?304?</vt:lpstr>
      <vt:lpstr>XDO_?FINAL_ISIN?305?</vt:lpstr>
      <vt:lpstr>XDO_?FINAL_ISIN?306?</vt:lpstr>
      <vt:lpstr>XDO_?FINAL_ISIN?307?</vt:lpstr>
      <vt:lpstr>XDO_?FINAL_ISIN?308?</vt:lpstr>
      <vt:lpstr>XDO_?FINAL_ISIN?309?</vt:lpstr>
      <vt:lpstr>XDO_?FINAL_ISIN?31?</vt:lpstr>
      <vt:lpstr>XDO_?FINAL_ISIN?310?</vt:lpstr>
      <vt:lpstr>XDO_?FINAL_ISIN?311?</vt:lpstr>
      <vt:lpstr>XDO_?FINAL_ISIN?312?</vt:lpstr>
      <vt:lpstr>XDO_?FINAL_ISIN?313?</vt:lpstr>
      <vt:lpstr>XDO_?FINAL_ISIN?314?</vt:lpstr>
      <vt:lpstr>XDO_?FINAL_ISIN?315?</vt:lpstr>
      <vt:lpstr>XDO_?FINAL_ISIN?316?</vt:lpstr>
      <vt:lpstr>XDO_?FINAL_ISIN?317?</vt:lpstr>
      <vt:lpstr>XDO_?FINAL_ISIN?318?</vt:lpstr>
      <vt:lpstr>XDO_?FINAL_ISIN?319?</vt:lpstr>
      <vt:lpstr>XDO_?FINAL_ISIN?32?</vt:lpstr>
      <vt:lpstr>XDO_?FINAL_ISIN?320?</vt:lpstr>
      <vt:lpstr>XDO_?FINAL_ISIN?321?</vt:lpstr>
      <vt:lpstr>XDO_?FINAL_ISIN?322?</vt:lpstr>
      <vt:lpstr>XDO_?FINAL_ISIN?323?</vt:lpstr>
      <vt:lpstr>XDO_?FINAL_ISIN?324?</vt:lpstr>
      <vt:lpstr>XDO_?FINAL_ISIN?325?</vt:lpstr>
      <vt:lpstr>XDO_?FINAL_ISIN?326?</vt:lpstr>
      <vt:lpstr>XDO_?FINAL_ISIN?327?</vt:lpstr>
      <vt:lpstr>XDO_?FINAL_ISIN?328?</vt:lpstr>
      <vt:lpstr>XDO_?FINAL_ISIN?329?</vt:lpstr>
      <vt:lpstr>XDO_?FINAL_ISIN?33?</vt:lpstr>
      <vt:lpstr>XDO_?FINAL_ISIN?330?</vt:lpstr>
      <vt:lpstr>XDO_?FINAL_ISIN?331?</vt:lpstr>
      <vt:lpstr>XDO_?FINAL_ISIN?332?</vt:lpstr>
      <vt:lpstr>XDO_?FINAL_ISIN?333?</vt:lpstr>
      <vt:lpstr>XDO_?FINAL_ISIN?334?</vt:lpstr>
      <vt:lpstr>XDO_?FINAL_ISIN?335?</vt:lpstr>
      <vt:lpstr>XDO_?FINAL_ISIN?336?</vt:lpstr>
      <vt:lpstr>XDO_?FINAL_ISIN?337?</vt:lpstr>
      <vt:lpstr>XDO_?FINAL_ISIN?338?</vt:lpstr>
      <vt:lpstr>XDO_?FINAL_ISIN?339?</vt:lpstr>
      <vt:lpstr>XDO_?FINAL_ISIN?34?</vt:lpstr>
      <vt:lpstr>XDO_?FINAL_ISIN?340?</vt:lpstr>
      <vt:lpstr>XDO_?FINAL_ISIN?341?</vt:lpstr>
      <vt:lpstr>XDO_?FINAL_ISIN?342?</vt:lpstr>
      <vt:lpstr>XDO_?FINAL_ISIN?343?</vt:lpstr>
      <vt:lpstr>XDO_?FINAL_ISIN?344?</vt:lpstr>
      <vt:lpstr>XDO_?FINAL_ISIN?345?</vt:lpstr>
      <vt:lpstr>XDO_?FINAL_ISIN?346?</vt:lpstr>
      <vt:lpstr>XDO_?FINAL_ISIN?347?</vt:lpstr>
      <vt:lpstr>XDO_?FINAL_ISIN?348?</vt:lpstr>
      <vt:lpstr>XDO_?FINAL_ISIN?349?</vt:lpstr>
      <vt:lpstr>XDO_?FINAL_ISIN?35?</vt:lpstr>
      <vt:lpstr>XDO_?FINAL_ISIN?350?</vt:lpstr>
      <vt:lpstr>XDO_?FINAL_ISIN?351?</vt:lpstr>
      <vt:lpstr>XDO_?FINAL_ISIN?352?</vt:lpstr>
      <vt:lpstr>XDO_?FINAL_ISIN?353?</vt:lpstr>
      <vt:lpstr>XDO_?FINAL_ISIN?354?</vt:lpstr>
      <vt:lpstr>XDO_?FINAL_ISIN?355?</vt:lpstr>
      <vt:lpstr>XDO_?FINAL_ISIN?356?</vt:lpstr>
      <vt:lpstr>XDO_?FINAL_ISIN?357?</vt:lpstr>
      <vt:lpstr>XDO_?FINAL_ISIN?358?</vt:lpstr>
      <vt:lpstr>XDO_?FINAL_ISIN?359?</vt:lpstr>
      <vt:lpstr>XDO_?FINAL_ISIN?36?</vt:lpstr>
      <vt:lpstr>XDO_?FINAL_ISIN?360?</vt:lpstr>
      <vt:lpstr>XDO_?FINAL_ISIN?361?</vt:lpstr>
      <vt:lpstr>XDO_?FINAL_ISIN?362?</vt:lpstr>
      <vt:lpstr>XDO_?FINAL_ISIN?363?</vt:lpstr>
      <vt:lpstr>XDO_?FINAL_ISIN?364?</vt:lpstr>
      <vt:lpstr>XDO_?FINAL_ISIN?365?</vt:lpstr>
      <vt:lpstr>XDO_?FINAL_ISIN?366?</vt:lpstr>
      <vt:lpstr>XDO_?FINAL_ISIN?367?</vt:lpstr>
      <vt:lpstr>XDO_?FINAL_ISIN?368?</vt:lpstr>
      <vt:lpstr>XDO_?FINAL_ISIN?369?</vt:lpstr>
      <vt:lpstr>XDO_?FINAL_ISIN?37?</vt:lpstr>
      <vt:lpstr>XDO_?FINAL_ISIN?370?</vt:lpstr>
      <vt:lpstr>XDO_?FINAL_ISIN?371?</vt:lpstr>
      <vt:lpstr>XDO_?FINAL_ISIN?372?</vt:lpstr>
      <vt:lpstr>XDO_?FINAL_ISIN?373?</vt:lpstr>
      <vt:lpstr>XDO_?FINAL_ISIN?374?</vt:lpstr>
      <vt:lpstr>XDO_?FINAL_ISIN?375?</vt:lpstr>
      <vt:lpstr>XDO_?FINAL_ISIN?376?</vt:lpstr>
      <vt:lpstr>XDO_?FINAL_ISIN?377?</vt:lpstr>
      <vt:lpstr>XDO_?FINAL_ISIN?378?</vt:lpstr>
      <vt:lpstr>XDO_?FINAL_ISIN?379?</vt:lpstr>
      <vt:lpstr>XDO_?FINAL_ISIN?38?</vt:lpstr>
      <vt:lpstr>XDO_?FINAL_ISIN?380?</vt:lpstr>
      <vt:lpstr>XDO_?FINAL_ISIN?381?</vt:lpstr>
      <vt:lpstr>XDO_?FINAL_ISIN?382?</vt:lpstr>
      <vt:lpstr>XDO_?FINAL_ISIN?383?</vt:lpstr>
      <vt:lpstr>XDO_?FINAL_ISIN?384?</vt:lpstr>
      <vt:lpstr>XDO_?FINAL_ISIN?385?</vt:lpstr>
      <vt:lpstr>XDO_?FINAL_ISIN?386?</vt:lpstr>
      <vt:lpstr>XDO_?FINAL_ISIN?387?</vt:lpstr>
      <vt:lpstr>XDO_?FINAL_ISIN?388?</vt:lpstr>
      <vt:lpstr>XDO_?FINAL_ISIN?389?</vt:lpstr>
      <vt:lpstr>XDO_?FINAL_ISIN?39?</vt:lpstr>
      <vt:lpstr>XDO_?FINAL_ISIN?390?</vt:lpstr>
      <vt:lpstr>XDO_?FINAL_ISIN?391?</vt:lpstr>
      <vt:lpstr>XDO_?FINAL_ISIN?392?</vt:lpstr>
      <vt:lpstr>XDO_?FINAL_ISIN?393?</vt:lpstr>
      <vt:lpstr>XDO_?FINAL_ISIN?394?</vt:lpstr>
      <vt:lpstr>XDO_?FINAL_ISIN?395?</vt:lpstr>
      <vt:lpstr>XDO_?FINAL_ISIN?396?</vt:lpstr>
      <vt:lpstr>XDO_?FINAL_ISIN?397?</vt:lpstr>
      <vt:lpstr>XDO_?FINAL_ISIN?398?</vt:lpstr>
      <vt:lpstr>XDO_?FINAL_ISIN?399?</vt:lpstr>
      <vt:lpstr>XDO_?FINAL_ISIN?4?</vt:lpstr>
      <vt:lpstr>XDO_?FINAL_ISIN?40?</vt:lpstr>
      <vt:lpstr>XDO_?FINAL_ISIN?400?</vt:lpstr>
      <vt:lpstr>XDO_?FINAL_ISIN?401?</vt:lpstr>
      <vt:lpstr>XDO_?FINAL_ISIN?402?</vt:lpstr>
      <vt:lpstr>XDO_?FINAL_ISIN?403?</vt:lpstr>
      <vt:lpstr>XDO_?FINAL_ISIN?404?</vt:lpstr>
      <vt:lpstr>XDO_?FINAL_ISIN?405?</vt:lpstr>
      <vt:lpstr>XDO_?FINAL_ISIN?406?</vt:lpstr>
      <vt:lpstr>XDO_?FINAL_ISIN?407?</vt:lpstr>
      <vt:lpstr>XDO_?FINAL_ISIN?408?</vt:lpstr>
      <vt:lpstr>XDO_?FINAL_ISIN?409?</vt:lpstr>
      <vt:lpstr>XDO_?FINAL_ISIN?41?</vt:lpstr>
      <vt:lpstr>XDO_?FINAL_ISIN?410?</vt:lpstr>
      <vt:lpstr>XDO_?FINAL_ISIN?411?</vt:lpstr>
      <vt:lpstr>XDO_?FINAL_ISIN?412?</vt:lpstr>
      <vt:lpstr>XDO_?FINAL_ISIN?413?</vt:lpstr>
      <vt:lpstr>XDO_?FINAL_ISIN?414?</vt:lpstr>
      <vt:lpstr>XDO_?FINAL_ISIN?415?</vt:lpstr>
      <vt:lpstr>XDO_?FINAL_ISIN?416?</vt:lpstr>
      <vt:lpstr>XDO_?FINAL_ISIN?417?</vt:lpstr>
      <vt:lpstr>XDO_?FINAL_ISIN?418?</vt:lpstr>
      <vt:lpstr>XDO_?FINAL_ISIN?419?</vt:lpstr>
      <vt:lpstr>XDO_?FINAL_ISIN?42?</vt:lpstr>
      <vt:lpstr>XDO_?FINAL_ISIN?420?</vt:lpstr>
      <vt:lpstr>XDO_?FINAL_ISIN?421?</vt:lpstr>
      <vt:lpstr>XDO_?FINAL_ISIN?422?</vt:lpstr>
      <vt:lpstr>XDO_?FINAL_ISIN?423?</vt:lpstr>
      <vt:lpstr>XDO_?FINAL_ISIN?424?</vt:lpstr>
      <vt:lpstr>XDO_?FINAL_ISIN?425?</vt:lpstr>
      <vt:lpstr>XDO_?FINAL_ISIN?426?</vt:lpstr>
      <vt:lpstr>XDO_?FINAL_ISIN?427?</vt:lpstr>
      <vt:lpstr>XDO_?FINAL_ISIN?428?</vt:lpstr>
      <vt:lpstr>XDO_?FINAL_ISIN?429?</vt:lpstr>
      <vt:lpstr>XDO_?FINAL_ISIN?43?</vt:lpstr>
      <vt:lpstr>XDO_?FINAL_ISIN?430?</vt:lpstr>
      <vt:lpstr>XDO_?FINAL_ISIN?431?</vt:lpstr>
      <vt:lpstr>XDO_?FINAL_ISIN?432?</vt:lpstr>
      <vt:lpstr>XDO_?FINAL_ISIN?433?</vt:lpstr>
      <vt:lpstr>XDO_?FINAL_ISIN?434?</vt:lpstr>
      <vt:lpstr>XDO_?FINAL_ISIN?435?</vt:lpstr>
      <vt:lpstr>XDO_?FINAL_ISIN?436?</vt:lpstr>
      <vt:lpstr>XDO_?FINAL_ISIN?437?</vt:lpstr>
      <vt:lpstr>XDO_?FINAL_ISIN?438?</vt:lpstr>
      <vt:lpstr>XDO_?FINAL_ISIN?439?</vt:lpstr>
      <vt:lpstr>XDO_?FINAL_ISIN?44?</vt:lpstr>
      <vt:lpstr>XDO_?FINAL_ISIN?440?</vt:lpstr>
      <vt:lpstr>XDO_?FINAL_ISIN?441?</vt:lpstr>
      <vt:lpstr>XDO_?FINAL_ISIN?442?</vt:lpstr>
      <vt:lpstr>XDO_?FINAL_ISIN?443?</vt:lpstr>
      <vt:lpstr>XDO_?FINAL_ISIN?444?</vt:lpstr>
      <vt:lpstr>XDO_?FINAL_ISIN?445?</vt:lpstr>
      <vt:lpstr>XDO_?FINAL_ISIN?446?</vt:lpstr>
      <vt:lpstr>XDO_?FINAL_ISIN?447?</vt:lpstr>
      <vt:lpstr>XDO_?FINAL_ISIN?448?</vt:lpstr>
      <vt:lpstr>XDO_?FINAL_ISIN?449?</vt:lpstr>
      <vt:lpstr>XDO_?FINAL_ISIN?45?</vt:lpstr>
      <vt:lpstr>XDO_?FINAL_ISIN?450?</vt:lpstr>
      <vt:lpstr>XDO_?FINAL_ISIN?451?</vt:lpstr>
      <vt:lpstr>XDO_?FINAL_ISIN?452?</vt:lpstr>
      <vt:lpstr>XDO_?FINAL_ISIN?453?</vt:lpstr>
      <vt:lpstr>XDO_?FINAL_ISIN?454?</vt:lpstr>
      <vt:lpstr>XDO_?FINAL_ISIN?455?</vt:lpstr>
      <vt:lpstr>XDO_?FINAL_ISIN?456?</vt:lpstr>
      <vt:lpstr>XDO_?FINAL_ISIN?457?</vt:lpstr>
      <vt:lpstr>XDO_?FINAL_ISIN?458?</vt:lpstr>
      <vt:lpstr>XDO_?FINAL_ISIN?459?</vt:lpstr>
      <vt:lpstr>XDO_?FINAL_ISIN?46?</vt:lpstr>
      <vt:lpstr>XDO_?FINAL_ISIN?460?</vt:lpstr>
      <vt:lpstr>XDO_?FINAL_ISIN?461?</vt:lpstr>
      <vt:lpstr>XDO_?FINAL_ISIN?462?</vt:lpstr>
      <vt:lpstr>XDO_?FINAL_ISIN?463?</vt:lpstr>
      <vt:lpstr>XDO_?FINAL_ISIN?464?</vt:lpstr>
      <vt:lpstr>XDO_?FINAL_ISIN?465?</vt:lpstr>
      <vt:lpstr>XDO_?FINAL_ISIN?466?</vt:lpstr>
      <vt:lpstr>XDO_?FINAL_ISIN?467?</vt:lpstr>
      <vt:lpstr>XDO_?FINAL_ISIN?468?</vt:lpstr>
      <vt:lpstr>XDO_?FINAL_ISIN?469?</vt:lpstr>
      <vt:lpstr>XDO_?FINAL_ISIN?47?</vt:lpstr>
      <vt:lpstr>XDO_?FINAL_ISIN?470?</vt:lpstr>
      <vt:lpstr>XDO_?FINAL_ISIN?471?</vt:lpstr>
      <vt:lpstr>XDO_?FINAL_ISIN?472?</vt:lpstr>
      <vt:lpstr>XDO_?FINAL_ISIN?473?</vt:lpstr>
      <vt:lpstr>XDO_?FINAL_ISIN?474?</vt:lpstr>
      <vt:lpstr>XDO_?FINAL_ISIN?475?</vt:lpstr>
      <vt:lpstr>XDO_?FINAL_ISIN?476?</vt:lpstr>
      <vt:lpstr>XDO_?FINAL_ISIN?477?</vt:lpstr>
      <vt:lpstr>XDO_?FINAL_ISIN?478?</vt:lpstr>
      <vt:lpstr>XDO_?FINAL_ISIN?479?</vt:lpstr>
      <vt:lpstr>XDO_?FINAL_ISIN?48?</vt:lpstr>
      <vt:lpstr>XDO_?FINAL_ISIN?480?</vt:lpstr>
      <vt:lpstr>XDO_?FINAL_ISIN?481?</vt:lpstr>
      <vt:lpstr>XDO_?FINAL_ISIN?482?</vt:lpstr>
      <vt:lpstr>XDO_?FINAL_ISIN?483?</vt:lpstr>
      <vt:lpstr>XDO_?FINAL_ISIN?484?</vt:lpstr>
      <vt:lpstr>XDO_?FINAL_ISIN?485?</vt:lpstr>
      <vt:lpstr>XDO_?FINAL_ISIN?486?</vt:lpstr>
      <vt:lpstr>XDO_?FINAL_ISIN?487?</vt:lpstr>
      <vt:lpstr>XDO_?FINAL_ISIN?488?</vt:lpstr>
      <vt:lpstr>XDO_?FINAL_ISIN?489?</vt:lpstr>
      <vt:lpstr>XDO_?FINAL_ISIN?49?</vt:lpstr>
      <vt:lpstr>XDO_?FINAL_ISIN?490?</vt:lpstr>
      <vt:lpstr>XDO_?FINAL_ISIN?491?</vt:lpstr>
      <vt:lpstr>XDO_?FINAL_ISIN?492?</vt:lpstr>
      <vt:lpstr>XDO_?FINAL_ISIN?493?</vt:lpstr>
      <vt:lpstr>XDO_?FINAL_ISIN?494?</vt:lpstr>
      <vt:lpstr>XDO_?FINAL_ISIN?495?</vt:lpstr>
      <vt:lpstr>XDO_?FINAL_ISIN?496?</vt:lpstr>
      <vt:lpstr>XDO_?FINAL_ISIN?497?</vt:lpstr>
      <vt:lpstr>XDO_?FINAL_ISIN?498?</vt:lpstr>
      <vt:lpstr>XDO_?FINAL_ISIN?499?</vt:lpstr>
      <vt:lpstr>XDO_?FINAL_ISIN?5?</vt:lpstr>
      <vt:lpstr>XDO_?FINAL_ISIN?50?</vt:lpstr>
      <vt:lpstr>XDO_?FINAL_ISIN?500?</vt:lpstr>
      <vt:lpstr>XDO_?FINAL_ISIN?501?</vt:lpstr>
      <vt:lpstr>XDO_?FINAL_ISIN?502?</vt:lpstr>
      <vt:lpstr>XDO_?FINAL_ISIN?503?</vt:lpstr>
      <vt:lpstr>XDO_?FINAL_ISIN?504?</vt:lpstr>
      <vt:lpstr>XDO_?FINAL_ISIN?505?</vt:lpstr>
      <vt:lpstr>XDO_?FINAL_ISIN?506?</vt:lpstr>
      <vt:lpstr>XDO_?FINAL_ISIN?507?</vt:lpstr>
      <vt:lpstr>XDO_?FINAL_ISIN?508?</vt:lpstr>
      <vt:lpstr>XDO_?FINAL_ISIN?509?</vt:lpstr>
      <vt:lpstr>XDO_?FINAL_ISIN?51?</vt:lpstr>
      <vt:lpstr>XDO_?FINAL_ISIN?510?</vt:lpstr>
      <vt:lpstr>XDO_?FINAL_ISIN?511?</vt:lpstr>
      <vt:lpstr>XDO_?FINAL_ISIN?512?</vt:lpstr>
      <vt:lpstr>XDO_?FINAL_ISIN?513?</vt:lpstr>
      <vt:lpstr>XDO_?FINAL_ISIN?514?</vt:lpstr>
      <vt:lpstr>XDO_?FINAL_ISIN?515?</vt:lpstr>
      <vt:lpstr>XDO_?FINAL_ISIN?516?</vt:lpstr>
      <vt:lpstr>XDO_?FINAL_ISIN?517?</vt:lpstr>
      <vt:lpstr>XDO_?FINAL_ISIN?518?</vt:lpstr>
      <vt:lpstr>XDO_?FINAL_ISIN?519?</vt:lpstr>
      <vt:lpstr>XDO_?FINAL_ISIN?52?</vt:lpstr>
      <vt:lpstr>XDO_?FINAL_ISIN?520?</vt:lpstr>
      <vt:lpstr>XDO_?FINAL_ISIN?521?</vt:lpstr>
      <vt:lpstr>XDO_?FINAL_ISIN?522?</vt:lpstr>
      <vt:lpstr>XDO_?FINAL_ISIN?523?</vt:lpstr>
      <vt:lpstr>XDO_?FINAL_ISIN?524?</vt:lpstr>
      <vt:lpstr>XDO_?FINAL_ISIN?525?</vt:lpstr>
      <vt:lpstr>XDO_?FINAL_ISIN?526?</vt:lpstr>
      <vt:lpstr>XDO_?FINAL_ISIN?527?</vt:lpstr>
      <vt:lpstr>XDO_?FINAL_ISIN?528?</vt:lpstr>
      <vt:lpstr>XDO_?FINAL_ISIN?529?</vt:lpstr>
      <vt:lpstr>XDO_?FINAL_ISIN?53?</vt:lpstr>
      <vt:lpstr>XDO_?FINAL_ISIN?530?</vt:lpstr>
      <vt:lpstr>XDO_?FINAL_ISIN?531?</vt:lpstr>
      <vt:lpstr>XDO_?FINAL_ISIN?532?</vt:lpstr>
      <vt:lpstr>XDO_?FINAL_ISIN?533?</vt:lpstr>
      <vt:lpstr>XDO_?FINAL_ISIN?534?</vt:lpstr>
      <vt:lpstr>XDO_?FINAL_ISIN?535?</vt:lpstr>
      <vt:lpstr>XDO_?FINAL_ISIN?536?</vt:lpstr>
      <vt:lpstr>XDO_?FINAL_ISIN?537?</vt:lpstr>
      <vt:lpstr>XDO_?FINAL_ISIN?538?</vt:lpstr>
      <vt:lpstr>XDO_?FINAL_ISIN?539?</vt:lpstr>
      <vt:lpstr>XDO_?FINAL_ISIN?54?</vt:lpstr>
      <vt:lpstr>XDO_?FINAL_ISIN?540?</vt:lpstr>
      <vt:lpstr>XDO_?FINAL_ISIN?541?</vt:lpstr>
      <vt:lpstr>XDO_?FINAL_ISIN?542?</vt:lpstr>
      <vt:lpstr>XDO_?FINAL_ISIN?543?</vt:lpstr>
      <vt:lpstr>XDO_?FINAL_ISIN?544?</vt:lpstr>
      <vt:lpstr>XDO_?FINAL_ISIN?545?</vt:lpstr>
      <vt:lpstr>XDO_?FINAL_ISIN?546?</vt:lpstr>
      <vt:lpstr>XDO_?FINAL_ISIN?547?</vt:lpstr>
      <vt:lpstr>XDO_?FINAL_ISIN?548?</vt:lpstr>
      <vt:lpstr>XDO_?FINAL_ISIN?549?</vt:lpstr>
      <vt:lpstr>XDO_?FINAL_ISIN?55?</vt:lpstr>
      <vt:lpstr>XDO_?FINAL_ISIN?550?</vt:lpstr>
      <vt:lpstr>XDO_?FINAL_ISIN?551?</vt:lpstr>
      <vt:lpstr>XDO_?FINAL_ISIN?552?</vt:lpstr>
      <vt:lpstr>XDO_?FINAL_ISIN?553?</vt:lpstr>
      <vt:lpstr>XDO_?FINAL_ISIN?554?</vt:lpstr>
      <vt:lpstr>XDO_?FINAL_ISIN?555?</vt:lpstr>
      <vt:lpstr>XDO_?FINAL_ISIN?556?</vt:lpstr>
      <vt:lpstr>XDO_?FINAL_ISIN?557?</vt:lpstr>
      <vt:lpstr>XDO_?FINAL_ISIN?558?</vt:lpstr>
      <vt:lpstr>XDO_?FINAL_ISIN?559?</vt:lpstr>
      <vt:lpstr>XDO_?FINAL_ISIN?56?</vt:lpstr>
      <vt:lpstr>XDO_?FINAL_ISIN?560?</vt:lpstr>
      <vt:lpstr>XDO_?FINAL_ISIN?561?</vt:lpstr>
      <vt:lpstr>XDO_?FINAL_ISIN?562?</vt:lpstr>
      <vt:lpstr>XDO_?FINAL_ISIN?563?</vt:lpstr>
      <vt:lpstr>XDO_?FINAL_ISIN?564?</vt:lpstr>
      <vt:lpstr>XDO_?FINAL_ISIN?565?</vt:lpstr>
      <vt:lpstr>XDO_?FINAL_ISIN?566?</vt:lpstr>
      <vt:lpstr>XDO_?FINAL_ISIN?567?</vt:lpstr>
      <vt:lpstr>XDO_?FINAL_ISIN?568?</vt:lpstr>
      <vt:lpstr>XDO_?FINAL_ISIN?569?</vt:lpstr>
      <vt:lpstr>XDO_?FINAL_ISIN?57?</vt:lpstr>
      <vt:lpstr>XDO_?FINAL_ISIN?570?</vt:lpstr>
      <vt:lpstr>XDO_?FINAL_ISIN?571?</vt:lpstr>
      <vt:lpstr>XDO_?FINAL_ISIN?572?</vt:lpstr>
      <vt:lpstr>XDO_?FINAL_ISIN?573?</vt:lpstr>
      <vt:lpstr>XDO_?FINAL_ISIN?574?</vt:lpstr>
      <vt:lpstr>XDO_?FINAL_ISIN?575?</vt:lpstr>
      <vt:lpstr>XDO_?FINAL_ISIN?576?</vt:lpstr>
      <vt:lpstr>XDO_?FINAL_ISIN?577?</vt:lpstr>
      <vt:lpstr>XDO_?FINAL_ISIN?578?</vt:lpstr>
      <vt:lpstr>XDO_?FINAL_ISIN?579?</vt:lpstr>
      <vt:lpstr>XDO_?FINAL_ISIN?58?</vt:lpstr>
      <vt:lpstr>XDO_?FINAL_ISIN?580?</vt:lpstr>
      <vt:lpstr>XDO_?FINAL_ISIN?581?</vt:lpstr>
      <vt:lpstr>XDO_?FINAL_ISIN?582?</vt:lpstr>
      <vt:lpstr>XDO_?FINAL_ISIN?583?</vt:lpstr>
      <vt:lpstr>XDO_?FINAL_ISIN?584?</vt:lpstr>
      <vt:lpstr>XDO_?FINAL_ISIN?585?</vt:lpstr>
      <vt:lpstr>XDO_?FINAL_ISIN?586?</vt:lpstr>
      <vt:lpstr>XDO_?FINAL_ISIN?587?</vt:lpstr>
      <vt:lpstr>XDO_?FINAL_ISIN?588?</vt:lpstr>
      <vt:lpstr>XDO_?FINAL_ISIN?589?</vt:lpstr>
      <vt:lpstr>XDO_?FINAL_ISIN?59?</vt:lpstr>
      <vt:lpstr>XDO_?FINAL_ISIN?590?</vt:lpstr>
      <vt:lpstr>XDO_?FINAL_ISIN?591?</vt:lpstr>
      <vt:lpstr>XDO_?FINAL_ISIN?592?</vt:lpstr>
      <vt:lpstr>XDO_?FINAL_ISIN?593?</vt:lpstr>
      <vt:lpstr>XDO_?FINAL_ISIN?594?</vt:lpstr>
      <vt:lpstr>XDO_?FINAL_ISIN?595?</vt:lpstr>
      <vt:lpstr>XDO_?FINAL_ISIN?596?</vt:lpstr>
      <vt:lpstr>XDO_?FINAL_ISIN?597?</vt:lpstr>
      <vt:lpstr>XDO_?FINAL_ISIN?598?</vt:lpstr>
      <vt:lpstr>XDO_?FINAL_ISIN?599?</vt:lpstr>
      <vt:lpstr>XDO_?FINAL_ISIN?6?</vt:lpstr>
      <vt:lpstr>XDO_?FINAL_ISIN?60?</vt:lpstr>
      <vt:lpstr>XDO_?FINAL_ISIN?600?</vt:lpstr>
      <vt:lpstr>XDO_?FINAL_ISIN?601?</vt:lpstr>
      <vt:lpstr>XDO_?FINAL_ISIN?602?</vt:lpstr>
      <vt:lpstr>XDO_?FINAL_ISIN?603?</vt:lpstr>
      <vt:lpstr>XDO_?FINAL_ISIN?604?</vt:lpstr>
      <vt:lpstr>XDO_?FINAL_ISIN?605?</vt:lpstr>
      <vt:lpstr>XDO_?FINAL_ISIN?606?</vt:lpstr>
      <vt:lpstr>XDO_?FINAL_ISIN?607?</vt:lpstr>
      <vt:lpstr>XDO_?FINAL_ISIN?608?</vt:lpstr>
      <vt:lpstr>XDO_?FINAL_ISIN?609?</vt:lpstr>
      <vt:lpstr>XDO_?FINAL_ISIN?61?</vt:lpstr>
      <vt:lpstr>XDO_?FINAL_ISIN?610?</vt:lpstr>
      <vt:lpstr>XDO_?FINAL_ISIN?611?</vt:lpstr>
      <vt:lpstr>XDO_?FINAL_ISIN?612?</vt:lpstr>
      <vt:lpstr>XDO_?FINAL_ISIN?613?</vt:lpstr>
      <vt:lpstr>XDO_?FINAL_ISIN?614?</vt:lpstr>
      <vt:lpstr>XDO_?FINAL_ISIN?617?</vt:lpstr>
      <vt:lpstr>XDO_?FINAL_ISIN?618?</vt:lpstr>
      <vt:lpstr>XDO_?FINAL_ISIN?619?</vt:lpstr>
      <vt:lpstr>XDO_?FINAL_ISIN?62?</vt:lpstr>
      <vt:lpstr>XDO_?FINAL_ISIN?63?</vt:lpstr>
      <vt:lpstr>XDO_?FINAL_ISIN?64?</vt:lpstr>
      <vt:lpstr>XDO_?FINAL_ISIN?65?</vt:lpstr>
      <vt:lpstr>XDO_?FINAL_ISIN?66?</vt:lpstr>
      <vt:lpstr>XDO_?FINAL_ISIN?67?</vt:lpstr>
      <vt:lpstr>XDO_?FINAL_ISIN?68?</vt:lpstr>
      <vt:lpstr>XDO_?FINAL_ISIN?69?</vt:lpstr>
      <vt:lpstr>XDO_?FINAL_ISIN?7?</vt:lpstr>
      <vt:lpstr>XDO_?FINAL_ISIN?70?</vt:lpstr>
      <vt:lpstr>XDO_?FINAL_ISIN?71?</vt:lpstr>
      <vt:lpstr>XDO_?FINAL_ISIN?72?</vt:lpstr>
      <vt:lpstr>XDO_?FINAL_ISIN?73?</vt:lpstr>
      <vt:lpstr>XDO_?FINAL_ISIN?74?</vt:lpstr>
      <vt:lpstr>XDO_?FINAL_ISIN?75?</vt:lpstr>
      <vt:lpstr>XDO_?FINAL_ISIN?76?</vt:lpstr>
      <vt:lpstr>XDO_?FINAL_ISIN?77?</vt:lpstr>
      <vt:lpstr>XDO_?FINAL_ISIN?78?</vt:lpstr>
      <vt:lpstr>XDO_?FINAL_ISIN?79?</vt:lpstr>
      <vt:lpstr>XDO_?FINAL_ISIN?8?</vt:lpstr>
      <vt:lpstr>XDO_?FINAL_ISIN?80?</vt:lpstr>
      <vt:lpstr>XDO_?FINAL_ISIN?81?</vt:lpstr>
      <vt:lpstr>XDO_?FINAL_ISIN?82?</vt:lpstr>
      <vt:lpstr>XDO_?FINAL_ISIN?83?</vt:lpstr>
      <vt:lpstr>XDO_?FINAL_ISIN?84?</vt:lpstr>
      <vt:lpstr>XDO_?FINAL_ISIN?85?</vt:lpstr>
      <vt:lpstr>XDO_?FINAL_ISIN?86?</vt:lpstr>
      <vt:lpstr>XDO_?FINAL_ISIN?87?</vt:lpstr>
      <vt:lpstr>XDO_?FINAL_ISIN?88?</vt:lpstr>
      <vt:lpstr>XDO_?FINAL_ISIN?89?</vt:lpstr>
      <vt:lpstr>XDO_?FINAL_ISIN?9?</vt:lpstr>
      <vt:lpstr>XDO_?FINAL_ISIN?90?</vt:lpstr>
      <vt:lpstr>XDO_?FINAL_ISIN?91?</vt:lpstr>
      <vt:lpstr>XDO_?FINAL_ISIN?92?</vt:lpstr>
      <vt:lpstr>XDO_?FINAL_ISIN?93?</vt:lpstr>
      <vt:lpstr>XDO_?FINAL_ISIN?94?</vt:lpstr>
      <vt:lpstr>XDO_?FINAL_ISIN?95?</vt:lpstr>
      <vt:lpstr>XDO_?FINAL_ISIN?96?</vt:lpstr>
      <vt:lpstr>XDO_?FINAL_ISIN?97?</vt:lpstr>
      <vt:lpstr>XDO_?FINAL_ISIN?98?</vt:lpstr>
      <vt:lpstr>XDO_?FINAL_ISIN?99?</vt:lpstr>
      <vt:lpstr>XDO_?FINAL_MV?</vt:lpstr>
      <vt:lpstr>XDO_?FINAL_MV?1?</vt:lpstr>
      <vt:lpstr>XDO_?FINAL_MV?10?</vt:lpstr>
      <vt:lpstr>XDO_?FINAL_MV?100?</vt:lpstr>
      <vt:lpstr>XDO_?FINAL_MV?101?</vt:lpstr>
      <vt:lpstr>XDO_?FINAL_MV?102?</vt:lpstr>
      <vt:lpstr>XDO_?FINAL_MV?103?</vt:lpstr>
      <vt:lpstr>XDO_?FINAL_MV?104?</vt:lpstr>
      <vt:lpstr>XDO_?FINAL_MV?105?</vt:lpstr>
      <vt:lpstr>XDO_?FINAL_MV?106?</vt:lpstr>
      <vt:lpstr>XDO_?FINAL_MV?107?</vt:lpstr>
      <vt:lpstr>XDO_?FINAL_MV?108?</vt:lpstr>
      <vt:lpstr>XDO_?FINAL_MV?109?</vt:lpstr>
      <vt:lpstr>XDO_?FINAL_MV?11?</vt:lpstr>
      <vt:lpstr>XDO_?FINAL_MV?110?</vt:lpstr>
      <vt:lpstr>XDO_?FINAL_MV?111?</vt:lpstr>
      <vt:lpstr>XDO_?FINAL_MV?112?</vt:lpstr>
      <vt:lpstr>XDO_?FINAL_MV?113?</vt:lpstr>
      <vt:lpstr>XDO_?FINAL_MV?114?</vt:lpstr>
      <vt:lpstr>XDO_?FINAL_MV?115?</vt:lpstr>
      <vt:lpstr>XDO_?FINAL_MV?116?</vt:lpstr>
      <vt:lpstr>XDO_?FINAL_MV?117?</vt:lpstr>
      <vt:lpstr>XDO_?FINAL_MV?118?</vt:lpstr>
      <vt:lpstr>XDO_?FINAL_MV?119?</vt:lpstr>
      <vt:lpstr>XDO_?FINAL_MV?12?</vt:lpstr>
      <vt:lpstr>XDO_?FINAL_MV?120?</vt:lpstr>
      <vt:lpstr>XDO_?FINAL_MV?121?</vt:lpstr>
      <vt:lpstr>XDO_?FINAL_MV?122?</vt:lpstr>
      <vt:lpstr>XDO_?FINAL_MV?123?</vt:lpstr>
      <vt:lpstr>XDO_?FINAL_MV?124?</vt:lpstr>
      <vt:lpstr>XDO_?FINAL_MV?125?</vt:lpstr>
      <vt:lpstr>XDO_?FINAL_MV?126?</vt:lpstr>
      <vt:lpstr>XDO_?FINAL_MV?127?</vt:lpstr>
      <vt:lpstr>XDO_?FINAL_MV?128?</vt:lpstr>
      <vt:lpstr>XDO_?FINAL_MV?129?</vt:lpstr>
      <vt:lpstr>XDO_?FINAL_MV?13?</vt:lpstr>
      <vt:lpstr>XDO_?FINAL_MV?130?</vt:lpstr>
      <vt:lpstr>XDO_?FINAL_MV?131?</vt:lpstr>
      <vt:lpstr>XDO_?FINAL_MV?132?</vt:lpstr>
      <vt:lpstr>XDO_?FINAL_MV?133?</vt:lpstr>
      <vt:lpstr>XDO_?FINAL_MV?134?</vt:lpstr>
      <vt:lpstr>XDO_?FINAL_MV?135?</vt:lpstr>
      <vt:lpstr>XDO_?FINAL_MV?136?</vt:lpstr>
      <vt:lpstr>XDO_?FINAL_MV?137?</vt:lpstr>
      <vt:lpstr>XDO_?FINAL_MV?138?</vt:lpstr>
      <vt:lpstr>XDO_?FINAL_MV?139?</vt:lpstr>
      <vt:lpstr>XDO_?FINAL_MV?14?</vt:lpstr>
      <vt:lpstr>XDO_?FINAL_MV?140?</vt:lpstr>
      <vt:lpstr>XDO_?FINAL_MV?141?</vt:lpstr>
      <vt:lpstr>XDO_?FINAL_MV?142?</vt:lpstr>
      <vt:lpstr>XDO_?FINAL_MV?143?</vt:lpstr>
      <vt:lpstr>XDO_?FINAL_MV?144?</vt:lpstr>
      <vt:lpstr>XDO_?FINAL_MV?145?</vt:lpstr>
      <vt:lpstr>XDO_?FINAL_MV?146?</vt:lpstr>
      <vt:lpstr>XDO_?FINAL_MV?147?</vt:lpstr>
      <vt:lpstr>XDO_?FINAL_MV?148?</vt:lpstr>
      <vt:lpstr>XDO_?FINAL_MV?149?</vt:lpstr>
      <vt:lpstr>XDO_?FINAL_MV?15?</vt:lpstr>
      <vt:lpstr>XDO_?FINAL_MV?150?</vt:lpstr>
      <vt:lpstr>XDO_?FINAL_MV?151?</vt:lpstr>
      <vt:lpstr>XDO_?FINAL_MV?152?</vt:lpstr>
      <vt:lpstr>XDO_?FINAL_MV?153?</vt:lpstr>
      <vt:lpstr>XDO_?FINAL_MV?154?</vt:lpstr>
      <vt:lpstr>XDO_?FINAL_MV?155?</vt:lpstr>
      <vt:lpstr>XDO_?FINAL_MV?156?</vt:lpstr>
      <vt:lpstr>XDO_?FINAL_MV?157?</vt:lpstr>
      <vt:lpstr>XDO_?FINAL_MV?158?</vt:lpstr>
      <vt:lpstr>XDO_?FINAL_MV?159?</vt:lpstr>
      <vt:lpstr>XDO_?FINAL_MV?16?</vt:lpstr>
      <vt:lpstr>XDO_?FINAL_MV?160?</vt:lpstr>
      <vt:lpstr>XDO_?FINAL_MV?161?</vt:lpstr>
      <vt:lpstr>XDO_?FINAL_MV?162?</vt:lpstr>
      <vt:lpstr>XDO_?FINAL_MV?163?</vt:lpstr>
      <vt:lpstr>XDO_?FINAL_MV?164?</vt:lpstr>
      <vt:lpstr>XDO_?FINAL_MV?165?</vt:lpstr>
      <vt:lpstr>XDO_?FINAL_MV?166?</vt:lpstr>
      <vt:lpstr>XDO_?FINAL_MV?167?</vt:lpstr>
      <vt:lpstr>XDO_?FINAL_MV?168?</vt:lpstr>
      <vt:lpstr>XDO_?FINAL_MV?169?</vt:lpstr>
      <vt:lpstr>XDO_?FINAL_MV?17?</vt:lpstr>
      <vt:lpstr>XDO_?FINAL_MV?170?</vt:lpstr>
      <vt:lpstr>XDO_?FINAL_MV?171?</vt:lpstr>
      <vt:lpstr>XDO_?FINAL_MV?172?</vt:lpstr>
      <vt:lpstr>XDO_?FINAL_MV?173?</vt:lpstr>
      <vt:lpstr>XDO_?FINAL_MV?174?</vt:lpstr>
      <vt:lpstr>XDO_?FINAL_MV?175?</vt:lpstr>
      <vt:lpstr>XDO_?FINAL_MV?176?</vt:lpstr>
      <vt:lpstr>XDO_?FINAL_MV?177?</vt:lpstr>
      <vt:lpstr>XDO_?FINAL_MV?178?</vt:lpstr>
      <vt:lpstr>XDO_?FINAL_MV?179?</vt:lpstr>
      <vt:lpstr>XDO_?FINAL_MV?18?</vt:lpstr>
      <vt:lpstr>XDO_?FINAL_MV?180?</vt:lpstr>
      <vt:lpstr>XDO_?FINAL_MV?181?</vt:lpstr>
      <vt:lpstr>XDO_?FINAL_MV?182?</vt:lpstr>
      <vt:lpstr>XDO_?FINAL_MV?183?</vt:lpstr>
      <vt:lpstr>XDO_?FINAL_MV?184?</vt:lpstr>
      <vt:lpstr>XDO_?FINAL_MV?185?</vt:lpstr>
      <vt:lpstr>XDO_?FINAL_MV?186?</vt:lpstr>
      <vt:lpstr>XDO_?FINAL_MV?187?</vt:lpstr>
      <vt:lpstr>XDO_?FINAL_MV?188?</vt:lpstr>
      <vt:lpstr>XDO_?FINAL_MV?189?</vt:lpstr>
      <vt:lpstr>XDO_?FINAL_MV?19?</vt:lpstr>
      <vt:lpstr>XDO_?FINAL_MV?190?</vt:lpstr>
      <vt:lpstr>XDO_?FINAL_MV?191?</vt:lpstr>
      <vt:lpstr>XDO_?FINAL_MV?192?</vt:lpstr>
      <vt:lpstr>XDO_?FINAL_MV?193?</vt:lpstr>
      <vt:lpstr>XDO_?FINAL_MV?194?</vt:lpstr>
      <vt:lpstr>XDO_?FINAL_MV?195?</vt:lpstr>
      <vt:lpstr>XDO_?FINAL_MV?196?</vt:lpstr>
      <vt:lpstr>XDO_?FINAL_MV?197?</vt:lpstr>
      <vt:lpstr>XDO_?FINAL_MV?198?</vt:lpstr>
      <vt:lpstr>XDO_?FINAL_MV?199?</vt:lpstr>
      <vt:lpstr>XDO_?FINAL_MV?2?</vt:lpstr>
      <vt:lpstr>XDO_?FINAL_MV?20?</vt:lpstr>
      <vt:lpstr>XDO_?FINAL_MV?200?</vt:lpstr>
      <vt:lpstr>XDO_?FINAL_MV?201?</vt:lpstr>
      <vt:lpstr>XDO_?FINAL_MV?202?</vt:lpstr>
      <vt:lpstr>XDO_?FINAL_MV?203?</vt:lpstr>
      <vt:lpstr>XDO_?FINAL_MV?204?</vt:lpstr>
      <vt:lpstr>XDO_?FINAL_MV?205?</vt:lpstr>
      <vt:lpstr>XDO_?FINAL_MV?206?</vt:lpstr>
      <vt:lpstr>XDO_?FINAL_MV?207?</vt:lpstr>
      <vt:lpstr>XDO_?FINAL_MV?208?</vt:lpstr>
      <vt:lpstr>XDO_?FINAL_MV?209?</vt:lpstr>
      <vt:lpstr>XDO_?FINAL_MV?21?</vt:lpstr>
      <vt:lpstr>XDO_?FINAL_MV?210?</vt:lpstr>
      <vt:lpstr>XDO_?FINAL_MV?211?</vt:lpstr>
      <vt:lpstr>XDO_?FINAL_MV?212?</vt:lpstr>
      <vt:lpstr>XDO_?FINAL_MV?213?</vt:lpstr>
      <vt:lpstr>XDO_?FINAL_MV?214?</vt:lpstr>
      <vt:lpstr>XDO_?FINAL_MV?215?</vt:lpstr>
      <vt:lpstr>XDO_?FINAL_MV?216?</vt:lpstr>
      <vt:lpstr>XDO_?FINAL_MV?217?</vt:lpstr>
      <vt:lpstr>XDO_?FINAL_MV?218?</vt:lpstr>
      <vt:lpstr>XDO_?FINAL_MV?219?</vt:lpstr>
      <vt:lpstr>XDO_?FINAL_MV?22?</vt:lpstr>
      <vt:lpstr>XDO_?FINAL_MV?220?</vt:lpstr>
      <vt:lpstr>XDO_?FINAL_MV?221?</vt:lpstr>
      <vt:lpstr>XDO_?FINAL_MV?222?</vt:lpstr>
      <vt:lpstr>XDO_?FINAL_MV?223?</vt:lpstr>
      <vt:lpstr>XDO_?FINAL_MV?224?</vt:lpstr>
      <vt:lpstr>XDO_?FINAL_MV?225?</vt:lpstr>
      <vt:lpstr>XDO_?FINAL_MV?226?</vt:lpstr>
      <vt:lpstr>XDO_?FINAL_MV?227?</vt:lpstr>
      <vt:lpstr>XDO_?FINAL_MV?228?</vt:lpstr>
      <vt:lpstr>XDO_?FINAL_MV?229?</vt:lpstr>
      <vt:lpstr>XDO_?FINAL_MV?23?</vt:lpstr>
      <vt:lpstr>XDO_?FINAL_MV?230?</vt:lpstr>
      <vt:lpstr>XDO_?FINAL_MV?231?</vt:lpstr>
      <vt:lpstr>XDO_?FINAL_MV?232?</vt:lpstr>
      <vt:lpstr>XDO_?FINAL_MV?233?</vt:lpstr>
      <vt:lpstr>XDO_?FINAL_MV?234?</vt:lpstr>
      <vt:lpstr>XDO_?FINAL_MV?235?</vt:lpstr>
      <vt:lpstr>XDO_?FINAL_MV?236?</vt:lpstr>
      <vt:lpstr>XDO_?FINAL_MV?237?</vt:lpstr>
      <vt:lpstr>XDO_?FINAL_MV?238?</vt:lpstr>
      <vt:lpstr>XDO_?FINAL_MV?239?</vt:lpstr>
      <vt:lpstr>XDO_?FINAL_MV?24?</vt:lpstr>
      <vt:lpstr>XDO_?FINAL_MV?240?</vt:lpstr>
      <vt:lpstr>XDO_?FINAL_MV?241?</vt:lpstr>
      <vt:lpstr>XDO_?FINAL_MV?242?</vt:lpstr>
      <vt:lpstr>XDO_?FINAL_MV?243?</vt:lpstr>
      <vt:lpstr>XDO_?FINAL_MV?244?</vt:lpstr>
      <vt:lpstr>XDO_?FINAL_MV?245?</vt:lpstr>
      <vt:lpstr>XDO_?FINAL_MV?246?</vt:lpstr>
      <vt:lpstr>XDO_?FINAL_MV?247?</vt:lpstr>
      <vt:lpstr>XDO_?FINAL_MV?248?</vt:lpstr>
      <vt:lpstr>XDO_?FINAL_MV?249?</vt:lpstr>
      <vt:lpstr>XDO_?FINAL_MV?25?</vt:lpstr>
      <vt:lpstr>XDO_?FINAL_MV?250?</vt:lpstr>
      <vt:lpstr>XDO_?FINAL_MV?251?</vt:lpstr>
      <vt:lpstr>XDO_?FINAL_MV?252?</vt:lpstr>
      <vt:lpstr>XDO_?FINAL_MV?253?</vt:lpstr>
      <vt:lpstr>XDO_?FINAL_MV?254?</vt:lpstr>
      <vt:lpstr>XDO_?FINAL_MV?255?</vt:lpstr>
      <vt:lpstr>XDO_?FINAL_MV?256?</vt:lpstr>
      <vt:lpstr>XDO_?FINAL_MV?257?</vt:lpstr>
      <vt:lpstr>XDO_?FINAL_MV?258?</vt:lpstr>
      <vt:lpstr>XDO_?FINAL_MV?259?</vt:lpstr>
      <vt:lpstr>XDO_?FINAL_MV?26?</vt:lpstr>
      <vt:lpstr>XDO_?FINAL_MV?260?</vt:lpstr>
      <vt:lpstr>XDO_?FINAL_MV?261?</vt:lpstr>
      <vt:lpstr>XDO_?FINAL_MV?262?</vt:lpstr>
      <vt:lpstr>XDO_?FINAL_MV?263?</vt:lpstr>
      <vt:lpstr>XDO_?FINAL_MV?264?</vt:lpstr>
      <vt:lpstr>XDO_?FINAL_MV?265?</vt:lpstr>
      <vt:lpstr>XDO_?FINAL_MV?266?</vt:lpstr>
      <vt:lpstr>XDO_?FINAL_MV?267?</vt:lpstr>
      <vt:lpstr>XDO_?FINAL_MV?268?</vt:lpstr>
      <vt:lpstr>XDO_?FINAL_MV?269?</vt:lpstr>
      <vt:lpstr>XDO_?FINAL_MV?27?</vt:lpstr>
      <vt:lpstr>XDO_?FINAL_MV?270?</vt:lpstr>
      <vt:lpstr>XDO_?FINAL_MV?271?</vt:lpstr>
      <vt:lpstr>XDO_?FINAL_MV?272?</vt:lpstr>
      <vt:lpstr>XDO_?FINAL_MV?273?</vt:lpstr>
      <vt:lpstr>XDO_?FINAL_MV?274?</vt:lpstr>
      <vt:lpstr>XDO_?FINAL_MV?275?</vt:lpstr>
      <vt:lpstr>XDO_?FINAL_MV?276?</vt:lpstr>
      <vt:lpstr>XDO_?FINAL_MV?277?</vt:lpstr>
      <vt:lpstr>XDO_?FINAL_MV?278?</vt:lpstr>
      <vt:lpstr>XDO_?FINAL_MV?279?</vt:lpstr>
      <vt:lpstr>XDO_?FINAL_MV?28?</vt:lpstr>
      <vt:lpstr>XDO_?FINAL_MV?280?</vt:lpstr>
      <vt:lpstr>XDO_?FINAL_MV?281?</vt:lpstr>
      <vt:lpstr>XDO_?FINAL_MV?282?</vt:lpstr>
      <vt:lpstr>XDO_?FINAL_MV?283?</vt:lpstr>
      <vt:lpstr>XDO_?FINAL_MV?284?</vt:lpstr>
      <vt:lpstr>XDO_?FINAL_MV?285?</vt:lpstr>
      <vt:lpstr>XDO_?FINAL_MV?286?</vt:lpstr>
      <vt:lpstr>XDO_?FINAL_MV?287?</vt:lpstr>
      <vt:lpstr>XDO_?FINAL_MV?288?</vt:lpstr>
      <vt:lpstr>XDO_?FINAL_MV?289?</vt:lpstr>
      <vt:lpstr>XDO_?FINAL_MV?29?</vt:lpstr>
      <vt:lpstr>XDO_?FINAL_MV?290?</vt:lpstr>
      <vt:lpstr>XDO_?FINAL_MV?291?</vt:lpstr>
      <vt:lpstr>XDO_?FINAL_MV?292?</vt:lpstr>
      <vt:lpstr>XDO_?FINAL_MV?293?</vt:lpstr>
      <vt:lpstr>XDO_?FINAL_MV?294?</vt:lpstr>
      <vt:lpstr>XDO_?FINAL_MV?295?</vt:lpstr>
      <vt:lpstr>XDO_?FINAL_MV?296?</vt:lpstr>
      <vt:lpstr>XDO_?FINAL_MV?297?</vt:lpstr>
      <vt:lpstr>XDO_?FINAL_MV?298?</vt:lpstr>
      <vt:lpstr>XDO_?FINAL_MV?299?</vt:lpstr>
      <vt:lpstr>XDO_?FINAL_MV?3?</vt:lpstr>
      <vt:lpstr>XDO_?FINAL_MV?30?</vt:lpstr>
      <vt:lpstr>XDO_?FINAL_MV?300?</vt:lpstr>
      <vt:lpstr>XDO_?FINAL_MV?301?</vt:lpstr>
      <vt:lpstr>XDO_?FINAL_MV?302?</vt:lpstr>
      <vt:lpstr>XDO_?FINAL_MV?303?</vt:lpstr>
      <vt:lpstr>XDO_?FINAL_MV?304?</vt:lpstr>
      <vt:lpstr>XDO_?FINAL_MV?305?</vt:lpstr>
      <vt:lpstr>XDO_?FINAL_MV?306?</vt:lpstr>
      <vt:lpstr>XDO_?FINAL_MV?307?</vt:lpstr>
      <vt:lpstr>XDO_?FINAL_MV?308?</vt:lpstr>
      <vt:lpstr>XDO_?FINAL_MV?309?</vt:lpstr>
      <vt:lpstr>XDO_?FINAL_MV?31?</vt:lpstr>
      <vt:lpstr>XDO_?FINAL_MV?310?</vt:lpstr>
      <vt:lpstr>XDO_?FINAL_MV?311?</vt:lpstr>
      <vt:lpstr>XDO_?FINAL_MV?312?</vt:lpstr>
      <vt:lpstr>XDO_?FINAL_MV?313?</vt:lpstr>
      <vt:lpstr>XDO_?FINAL_MV?314?</vt:lpstr>
      <vt:lpstr>XDO_?FINAL_MV?315?</vt:lpstr>
      <vt:lpstr>XDO_?FINAL_MV?316?</vt:lpstr>
      <vt:lpstr>XDO_?FINAL_MV?317?</vt:lpstr>
      <vt:lpstr>XDO_?FINAL_MV?318?</vt:lpstr>
      <vt:lpstr>XDO_?FINAL_MV?319?</vt:lpstr>
      <vt:lpstr>XDO_?FINAL_MV?32?</vt:lpstr>
      <vt:lpstr>XDO_?FINAL_MV?320?</vt:lpstr>
      <vt:lpstr>XDO_?FINAL_MV?321?</vt:lpstr>
      <vt:lpstr>XDO_?FINAL_MV?322?</vt:lpstr>
      <vt:lpstr>XDO_?FINAL_MV?323?</vt:lpstr>
      <vt:lpstr>XDO_?FINAL_MV?324?</vt:lpstr>
      <vt:lpstr>XDO_?FINAL_MV?325?</vt:lpstr>
      <vt:lpstr>XDO_?FINAL_MV?326?</vt:lpstr>
      <vt:lpstr>XDO_?FINAL_MV?327?</vt:lpstr>
      <vt:lpstr>XDO_?FINAL_MV?328?</vt:lpstr>
      <vt:lpstr>XDO_?FINAL_MV?329?</vt:lpstr>
      <vt:lpstr>XDO_?FINAL_MV?33?</vt:lpstr>
      <vt:lpstr>XDO_?FINAL_MV?330?</vt:lpstr>
      <vt:lpstr>XDO_?FINAL_MV?331?</vt:lpstr>
      <vt:lpstr>XDO_?FINAL_MV?332?</vt:lpstr>
      <vt:lpstr>XDO_?FINAL_MV?333?</vt:lpstr>
      <vt:lpstr>XDO_?FINAL_MV?334?</vt:lpstr>
      <vt:lpstr>XDO_?FINAL_MV?335?</vt:lpstr>
      <vt:lpstr>XDO_?FINAL_MV?336?</vt:lpstr>
      <vt:lpstr>XDO_?FINAL_MV?337?</vt:lpstr>
      <vt:lpstr>XDO_?FINAL_MV?338?</vt:lpstr>
      <vt:lpstr>XDO_?FINAL_MV?339?</vt:lpstr>
      <vt:lpstr>XDO_?FINAL_MV?34?</vt:lpstr>
      <vt:lpstr>XDO_?FINAL_MV?340?</vt:lpstr>
      <vt:lpstr>XDO_?FINAL_MV?341?</vt:lpstr>
      <vt:lpstr>XDO_?FINAL_MV?342?</vt:lpstr>
      <vt:lpstr>XDO_?FINAL_MV?343?</vt:lpstr>
      <vt:lpstr>XDO_?FINAL_MV?344?</vt:lpstr>
      <vt:lpstr>XDO_?FINAL_MV?345?</vt:lpstr>
      <vt:lpstr>XDO_?FINAL_MV?346?</vt:lpstr>
      <vt:lpstr>XDO_?FINAL_MV?347?</vt:lpstr>
      <vt:lpstr>XDO_?FINAL_MV?348?</vt:lpstr>
      <vt:lpstr>XDO_?FINAL_MV?349?</vt:lpstr>
      <vt:lpstr>XDO_?FINAL_MV?35?</vt:lpstr>
      <vt:lpstr>XDO_?FINAL_MV?350?</vt:lpstr>
      <vt:lpstr>XDO_?FINAL_MV?351?</vt:lpstr>
      <vt:lpstr>XDO_?FINAL_MV?352?</vt:lpstr>
      <vt:lpstr>XDO_?FINAL_MV?353?</vt:lpstr>
      <vt:lpstr>XDO_?FINAL_MV?354?</vt:lpstr>
      <vt:lpstr>XDO_?FINAL_MV?355?</vt:lpstr>
      <vt:lpstr>XDO_?FINAL_MV?356?</vt:lpstr>
      <vt:lpstr>XDO_?FINAL_MV?357?</vt:lpstr>
      <vt:lpstr>XDO_?FINAL_MV?358?</vt:lpstr>
      <vt:lpstr>XDO_?FINAL_MV?359?</vt:lpstr>
      <vt:lpstr>XDO_?FINAL_MV?36?</vt:lpstr>
      <vt:lpstr>XDO_?FINAL_MV?360?</vt:lpstr>
      <vt:lpstr>XDO_?FINAL_MV?361?</vt:lpstr>
      <vt:lpstr>XDO_?FINAL_MV?362?</vt:lpstr>
      <vt:lpstr>XDO_?FINAL_MV?363?</vt:lpstr>
      <vt:lpstr>XDO_?FINAL_MV?364?</vt:lpstr>
      <vt:lpstr>XDO_?FINAL_MV?365?</vt:lpstr>
      <vt:lpstr>XDO_?FINAL_MV?366?</vt:lpstr>
      <vt:lpstr>XDO_?FINAL_MV?367?</vt:lpstr>
      <vt:lpstr>XDO_?FINAL_MV?368?</vt:lpstr>
      <vt:lpstr>XDO_?FINAL_MV?369?</vt:lpstr>
      <vt:lpstr>XDO_?FINAL_MV?37?</vt:lpstr>
      <vt:lpstr>XDO_?FINAL_MV?370?</vt:lpstr>
      <vt:lpstr>XDO_?FINAL_MV?371?</vt:lpstr>
      <vt:lpstr>XDO_?FINAL_MV?372?</vt:lpstr>
      <vt:lpstr>XDO_?FINAL_MV?373?</vt:lpstr>
      <vt:lpstr>XDO_?FINAL_MV?374?</vt:lpstr>
      <vt:lpstr>XDO_?FINAL_MV?375?</vt:lpstr>
      <vt:lpstr>XDO_?FINAL_MV?376?</vt:lpstr>
      <vt:lpstr>XDO_?FINAL_MV?377?</vt:lpstr>
      <vt:lpstr>XDO_?FINAL_MV?378?</vt:lpstr>
      <vt:lpstr>XDO_?FINAL_MV?379?</vt:lpstr>
      <vt:lpstr>XDO_?FINAL_MV?38?</vt:lpstr>
      <vt:lpstr>XDO_?FINAL_MV?380?</vt:lpstr>
      <vt:lpstr>XDO_?FINAL_MV?381?</vt:lpstr>
      <vt:lpstr>XDO_?FINAL_MV?382?</vt:lpstr>
      <vt:lpstr>XDO_?FINAL_MV?383?</vt:lpstr>
      <vt:lpstr>XDO_?FINAL_MV?384?</vt:lpstr>
      <vt:lpstr>XDO_?FINAL_MV?385?</vt:lpstr>
      <vt:lpstr>XDO_?FINAL_MV?386?</vt:lpstr>
      <vt:lpstr>XDO_?FINAL_MV?387?</vt:lpstr>
      <vt:lpstr>XDO_?FINAL_MV?388?</vt:lpstr>
      <vt:lpstr>XDO_?FINAL_MV?389?</vt:lpstr>
      <vt:lpstr>XDO_?FINAL_MV?39?</vt:lpstr>
      <vt:lpstr>XDO_?FINAL_MV?390?</vt:lpstr>
      <vt:lpstr>XDO_?FINAL_MV?391?</vt:lpstr>
      <vt:lpstr>XDO_?FINAL_MV?392?</vt:lpstr>
      <vt:lpstr>XDO_?FINAL_MV?393?</vt:lpstr>
      <vt:lpstr>XDO_?FINAL_MV?394?</vt:lpstr>
      <vt:lpstr>XDO_?FINAL_MV?395?</vt:lpstr>
      <vt:lpstr>XDO_?FINAL_MV?396?</vt:lpstr>
      <vt:lpstr>XDO_?FINAL_MV?397?</vt:lpstr>
      <vt:lpstr>XDO_?FINAL_MV?398?</vt:lpstr>
      <vt:lpstr>XDO_?FINAL_MV?399?</vt:lpstr>
      <vt:lpstr>XDO_?FINAL_MV?4?</vt:lpstr>
      <vt:lpstr>XDO_?FINAL_MV?40?</vt:lpstr>
      <vt:lpstr>XDO_?FINAL_MV?400?</vt:lpstr>
      <vt:lpstr>XDO_?FINAL_MV?401?</vt:lpstr>
      <vt:lpstr>XDO_?FINAL_MV?402?</vt:lpstr>
      <vt:lpstr>XDO_?FINAL_MV?403?</vt:lpstr>
      <vt:lpstr>XDO_?FINAL_MV?404?</vt:lpstr>
      <vt:lpstr>XDO_?FINAL_MV?405?</vt:lpstr>
      <vt:lpstr>XDO_?FINAL_MV?406?</vt:lpstr>
      <vt:lpstr>XDO_?FINAL_MV?407?</vt:lpstr>
      <vt:lpstr>XDO_?FINAL_MV?408?</vt:lpstr>
      <vt:lpstr>XDO_?FINAL_MV?409?</vt:lpstr>
      <vt:lpstr>XDO_?FINAL_MV?41?</vt:lpstr>
      <vt:lpstr>XDO_?FINAL_MV?410?</vt:lpstr>
      <vt:lpstr>XDO_?FINAL_MV?411?</vt:lpstr>
      <vt:lpstr>XDO_?FINAL_MV?412?</vt:lpstr>
      <vt:lpstr>XDO_?FINAL_MV?413?</vt:lpstr>
      <vt:lpstr>XDO_?FINAL_MV?414?</vt:lpstr>
      <vt:lpstr>XDO_?FINAL_MV?415?</vt:lpstr>
      <vt:lpstr>XDO_?FINAL_MV?416?</vt:lpstr>
      <vt:lpstr>XDO_?FINAL_MV?417?</vt:lpstr>
      <vt:lpstr>XDO_?FINAL_MV?418?</vt:lpstr>
      <vt:lpstr>XDO_?FINAL_MV?419?</vt:lpstr>
      <vt:lpstr>XDO_?FINAL_MV?42?</vt:lpstr>
      <vt:lpstr>XDO_?FINAL_MV?420?</vt:lpstr>
      <vt:lpstr>XDO_?FINAL_MV?421?</vt:lpstr>
      <vt:lpstr>XDO_?FINAL_MV?422?</vt:lpstr>
      <vt:lpstr>XDO_?FINAL_MV?423?</vt:lpstr>
      <vt:lpstr>XDO_?FINAL_MV?424?</vt:lpstr>
      <vt:lpstr>XDO_?FINAL_MV?425?</vt:lpstr>
      <vt:lpstr>XDO_?FINAL_MV?426?</vt:lpstr>
      <vt:lpstr>XDO_?FINAL_MV?427?</vt:lpstr>
      <vt:lpstr>XDO_?FINAL_MV?428?</vt:lpstr>
      <vt:lpstr>XDO_?FINAL_MV?429?</vt:lpstr>
      <vt:lpstr>XDO_?FINAL_MV?43?</vt:lpstr>
      <vt:lpstr>XDO_?FINAL_MV?430?</vt:lpstr>
      <vt:lpstr>XDO_?FINAL_MV?431?</vt:lpstr>
      <vt:lpstr>XDO_?FINAL_MV?432?</vt:lpstr>
      <vt:lpstr>XDO_?FINAL_MV?433?</vt:lpstr>
      <vt:lpstr>XDO_?FINAL_MV?434?</vt:lpstr>
      <vt:lpstr>XDO_?FINAL_MV?435?</vt:lpstr>
      <vt:lpstr>XDO_?FINAL_MV?436?</vt:lpstr>
      <vt:lpstr>XDO_?FINAL_MV?437?</vt:lpstr>
      <vt:lpstr>XDO_?FINAL_MV?438?</vt:lpstr>
      <vt:lpstr>XDO_?FINAL_MV?439?</vt:lpstr>
      <vt:lpstr>XDO_?FINAL_MV?44?</vt:lpstr>
      <vt:lpstr>XDO_?FINAL_MV?440?</vt:lpstr>
      <vt:lpstr>XDO_?FINAL_MV?441?</vt:lpstr>
      <vt:lpstr>XDO_?FINAL_MV?442?</vt:lpstr>
      <vt:lpstr>XDO_?FINAL_MV?443?</vt:lpstr>
      <vt:lpstr>XDO_?FINAL_MV?444?</vt:lpstr>
      <vt:lpstr>XDO_?FINAL_MV?445?</vt:lpstr>
      <vt:lpstr>XDO_?FINAL_MV?446?</vt:lpstr>
      <vt:lpstr>XDO_?FINAL_MV?447?</vt:lpstr>
      <vt:lpstr>XDO_?FINAL_MV?448?</vt:lpstr>
      <vt:lpstr>XDO_?FINAL_MV?449?</vt:lpstr>
      <vt:lpstr>XDO_?FINAL_MV?45?</vt:lpstr>
      <vt:lpstr>XDO_?FINAL_MV?450?</vt:lpstr>
      <vt:lpstr>XDO_?FINAL_MV?451?</vt:lpstr>
      <vt:lpstr>XDO_?FINAL_MV?452?</vt:lpstr>
      <vt:lpstr>XDO_?FINAL_MV?453?</vt:lpstr>
      <vt:lpstr>XDO_?FINAL_MV?454?</vt:lpstr>
      <vt:lpstr>XDO_?FINAL_MV?455?</vt:lpstr>
      <vt:lpstr>XDO_?FINAL_MV?456?</vt:lpstr>
      <vt:lpstr>XDO_?FINAL_MV?457?</vt:lpstr>
      <vt:lpstr>XDO_?FINAL_MV?458?</vt:lpstr>
      <vt:lpstr>XDO_?FINAL_MV?459?</vt:lpstr>
      <vt:lpstr>XDO_?FINAL_MV?46?</vt:lpstr>
      <vt:lpstr>XDO_?FINAL_MV?460?</vt:lpstr>
      <vt:lpstr>XDO_?FINAL_MV?461?</vt:lpstr>
      <vt:lpstr>XDO_?FINAL_MV?462?</vt:lpstr>
      <vt:lpstr>XDO_?FINAL_MV?463?</vt:lpstr>
      <vt:lpstr>XDO_?FINAL_MV?464?</vt:lpstr>
      <vt:lpstr>XDO_?FINAL_MV?465?</vt:lpstr>
      <vt:lpstr>XDO_?FINAL_MV?466?</vt:lpstr>
      <vt:lpstr>XDO_?FINAL_MV?467?</vt:lpstr>
      <vt:lpstr>XDO_?FINAL_MV?468?</vt:lpstr>
      <vt:lpstr>XDO_?FINAL_MV?469?</vt:lpstr>
      <vt:lpstr>XDO_?FINAL_MV?47?</vt:lpstr>
      <vt:lpstr>XDO_?FINAL_MV?470?</vt:lpstr>
      <vt:lpstr>XDO_?FINAL_MV?471?</vt:lpstr>
      <vt:lpstr>XDO_?FINAL_MV?472?</vt:lpstr>
      <vt:lpstr>XDO_?FINAL_MV?473?</vt:lpstr>
      <vt:lpstr>XDO_?FINAL_MV?474?</vt:lpstr>
      <vt:lpstr>XDO_?FINAL_MV?475?</vt:lpstr>
      <vt:lpstr>XDO_?FINAL_MV?476?</vt:lpstr>
      <vt:lpstr>XDO_?FINAL_MV?477?</vt:lpstr>
      <vt:lpstr>XDO_?FINAL_MV?478?</vt:lpstr>
      <vt:lpstr>XDO_?FINAL_MV?479?</vt:lpstr>
      <vt:lpstr>XDO_?FINAL_MV?48?</vt:lpstr>
      <vt:lpstr>XDO_?FINAL_MV?480?</vt:lpstr>
      <vt:lpstr>XDO_?FINAL_MV?481?</vt:lpstr>
      <vt:lpstr>XDO_?FINAL_MV?482?</vt:lpstr>
      <vt:lpstr>XDO_?FINAL_MV?483?</vt:lpstr>
      <vt:lpstr>XDO_?FINAL_MV?484?</vt:lpstr>
      <vt:lpstr>XDO_?FINAL_MV?485?</vt:lpstr>
      <vt:lpstr>XDO_?FINAL_MV?486?</vt:lpstr>
      <vt:lpstr>XDO_?FINAL_MV?487?</vt:lpstr>
      <vt:lpstr>XDO_?FINAL_MV?488?</vt:lpstr>
      <vt:lpstr>XDO_?FINAL_MV?489?</vt:lpstr>
      <vt:lpstr>XDO_?FINAL_MV?49?</vt:lpstr>
      <vt:lpstr>XDO_?FINAL_MV?490?</vt:lpstr>
      <vt:lpstr>XDO_?FINAL_MV?491?</vt:lpstr>
      <vt:lpstr>XDO_?FINAL_MV?492?</vt:lpstr>
      <vt:lpstr>XDO_?FINAL_MV?493?</vt:lpstr>
      <vt:lpstr>XDO_?FINAL_MV?494?</vt:lpstr>
      <vt:lpstr>XDO_?FINAL_MV?495?</vt:lpstr>
      <vt:lpstr>XDO_?FINAL_MV?496?</vt:lpstr>
      <vt:lpstr>XDO_?FINAL_MV?497?</vt:lpstr>
      <vt:lpstr>XDO_?FINAL_MV?498?</vt:lpstr>
      <vt:lpstr>XDO_?FINAL_MV?499?</vt:lpstr>
      <vt:lpstr>XDO_?FINAL_MV?5?</vt:lpstr>
      <vt:lpstr>XDO_?FINAL_MV?50?</vt:lpstr>
      <vt:lpstr>XDO_?FINAL_MV?500?</vt:lpstr>
      <vt:lpstr>XDO_?FINAL_MV?501?</vt:lpstr>
      <vt:lpstr>XDO_?FINAL_MV?502?</vt:lpstr>
      <vt:lpstr>XDO_?FINAL_MV?503?</vt:lpstr>
      <vt:lpstr>XDO_?FINAL_MV?504?</vt:lpstr>
      <vt:lpstr>XDO_?FINAL_MV?505?</vt:lpstr>
      <vt:lpstr>XDO_?FINAL_MV?506?</vt:lpstr>
      <vt:lpstr>XDO_?FINAL_MV?507?</vt:lpstr>
      <vt:lpstr>XDO_?FINAL_MV?508?</vt:lpstr>
      <vt:lpstr>XDO_?FINAL_MV?509?</vt:lpstr>
      <vt:lpstr>XDO_?FINAL_MV?51?</vt:lpstr>
      <vt:lpstr>XDO_?FINAL_MV?510?</vt:lpstr>
      <vt:lpstr>XDO_?FINAL_MV?511?</vt:lpstr>
      <vt:lpstr>XDO_?FINAL_MV?512?</vt:lpstr>
      <vt:lpstr>XDO_?FINAL_MV?513?</vt:lpstr>
      <vt:lpstr>XDO_?FINAL_MV?514?</vt:lpstr>
      <vt:lpstr>XDO_?FINAL_MV?515?</vt:lpstr>
      <vt:lpstr>XDO_?FINAL_MV?516?</vt:lpstr>
      <vt:lpstr>XDO_?FINAL_MV?517?</vt:lpstr>
      <vt:lpstr>XDO_?FINAL_MV?518?</vt:lpstr>
      <vt:lpstr>XDO_?FINAL_MV?519?</vt:lpstr>
      <vt:lpstr>XDO_?FINAL_MV?52?</vt:lpstr>
      <vt:lpstr>XDO_?FINAL_MV?520?</vt:lpstr>
      <vt:lpstr>XDO_?FINAL_MV?521?</vt:lpstr>
      <vt:lpstr>XDO_?FINAL_MV?522?</vt:lpstr>
      <vt:lpstr>XDO_?FINAL_MV?523?</vt:lpstr>
      <vt:lpstr>XDO_?FINAL_MV?524?</vt:lpstr>
      <vt:lpstr>XDO_?FINAL_MV?525?</vt:lpstr>
      <vt:lpstr>XDO_?FINAL_MV?526?</vt:lpstr>
      <vt:lpstr>XDO_?FINAL_MV?527?</vt:lpstr>
      <vt:lpstr>XDO_?FINAL_MV?528?</vt:lpstr>
      <vt:lpstr>XDO_?FINAL_MV?529?</vt:lpstr>
      <vt:lpstr>XDO_?FINAL_MV?53?</vt:lpstr>
      <vt:lpstr>XDO_?FINAL_MV?530?</vt:lpstr>
      <vt:lpstr>XDO_?FINAL_MV?531?</vt:lpstr>
      <vt:lpstr>XDO_?FINAL_MV?532?</vt:lpstr>
      <vt:lpstr>XDO_?FINAL_MV?533?</vt:lpstr>
      <vt:lpstr>XDO_?FINAL_MV?534?</vt:lpstr>
      <vt:lpstr>XDO_?FINAL_MV?535?</vt:lpstr>
      <vt:lpstr>XDO_?FINAL_MV?536?</vt:lpstr>
      <vt:lpstr>XDO_?FINAL_MV?537?</vt:lpstr>
      <vt:lpstr>XDO_?FINAL_MV?538?</vt:lpstr>
      <vt:lpstr>XDO_?FINAL_MV?539?</vt:lpstr>
      <vt:lpstr>XDO_?FINAL_MV?54?</vt:lpstr>
      <vt:lpstr>XDO_?FINAL_MV?540?</vt:lpstr>
      <vt:lpstr>XDO_?FINAL_MV?541?</vt:lpstr>
      <vt:lpstr>XDO_?FINAL_MV?542?</vt:lpstr>
      <vt:lpstr>XDO_?FINAL_MV?543?</vt:lpstr>
      <vt:lpstr>XDO_?FINAL_MV?544?</vt:lpstr>
      <vt:lpstr>XDO_?FINAL_MV?545?</vt:lpstr>
      <vt:lpstr>XDO_?FINAL_MV?546?</vt:lpstr>
      <vt:lpstr>XDO_?FINAL_MV?547?</vt:lpstr>
      <vt:lpstr>XDO_?FINAL_MV?548?</vt:lpstr>
      <vt:lpstr>XDO_?FINAL_MV?549?</vt:lpstr>
      <vt:lpstr>XDO_?FINAL_MV?55?</vt:lpstr>
      <vt:lpstr>XDO_?FINAL_MV?550?</vt:lpstr>
      <vt:lpstr>XDO_?FINAL_MV?551?</vt:lpstr>
      <vt:lpstr>XDO_?FINAL_MV?552?</vt:lpstr>
      <vt:lpstr>XDO_?FINAL_MV?553?</vt:lpstr>
      <vt:lpstr>XDO_?FINAL_MV?554?</vt:lpstr>
      <vt:lpstr>XDO_?FINAL_MV?555?</vt:lpstr>
      <vt:lpstr>XDO_?FINAL_MV?556?</vt:lpstr>
      <vt:lpstr>XDO_?FINAL_MV?557?</vt:lpstr>
      <vt:lpstr>XDO_?FINAL_MV?558?</vt:lpstr>
      <vt:lpstr>XDO_?FINAL_MV?559?</vt:lpstr>
      <vt:lpstr>XDO_?FINAL_MV?56?</vt:lpstr>
      <vt:lpstr>XDO_?FINAL_MV?560?</vt:lpstr>
      <vt:lpstr>XDO_?FINAL_MV?561?</vt:lpstr>
      <vt:lpstr>XDO_?FINAL_MV?562?</vt:lpstr>
      <vt:lpstr>XDO_?FINAL_MV?563?</vt:lpstr>
      <vt:lpstr>XDO_?FINAL_MV?564?</vt:lpstr>
      <vt:lpstr>XDO_?FINAL_MV?565?</vt:lpstr>
      <vt:lpstr>XDO_?FINAL_MV?566?</vt:lpstr>
      <vt:lpstr>XDO_?FINAL_MV?567?</vt:lpstr>
      <vt:lpstr>XDO_?FINAL_MV?568?</vt:lpstr>
      <vt:lpstr>XDO_?FINAL_MV?569?</vt:lpstr>
      <vt:lpstr>XDO_?FINAL_MV?57?</vt:lpstr>
      <vt:lpstr>XDO_?FINAL_MV?570?</vt:lpstr>
      <vt:lpstr>XDO_?FINAL_MV?571?</vt:lpstr>
      <vt:lpstr>XDO_?FINAL_MV?572?</vt:lpstr>
      <vt:lpstr>XDO_?FINAL_MV?573?</vt:lpstr>
      <vt:lpstr>XDO_?FINAL_MV?574?</vt:lpstr>
      <vt:lpstr>XDO_?FINAL_MV?575?</vt:lpstr>
      <vt:lpstr>XDO_?FINAL_MV?576?</vt:lpstr>
      <vt:lpstr>XDO_?FINAL_MV?577?</vt:lpstr>
      <vt:lpstr>XDO_?FINAL_MV?578?</vt:lpstr>
      <vt:lpstr>XDO_?FINAL_MV?579?</vt:lpstr>
      <vt:lpstr>XDO_?FINAL_MV?58?</vt:lpstr>
      <vt:lpstr>XDO_?FINAL_MV?580?</vt:lpstr>
      <vt:lpstr>XDO_?FINAL_MV?581?</vt:lpstr>
      <vt:lpstr>XDO_?FINAL_MV?582?</vt:lpstr>
      <vt:lpstr>XDO_?FINAL_MV?583?</vt:lpstr>
      <vt:lpstr>XDO_?FINAL_MV?584?</vt:lpstr>
      <vt:lpstr>XDO_?FINAL_MV?585?</vt:lpstr>
      <vt:lpstr>XDO_?FINAL_MV?586?</vt:lpstr>
      <vt:lpstr>XDO_?FINAL_MV?587?</vt:lpstr>
      <vt:lpstr>XDO_?FINAL_MV?588?</vt:lpstr>
      <vt:lpstr>XDO_?FINAL_MV?589?</vt:lpstr>
      <vt:lpstr>XDO_?FINAL_MV?59?</vt:lpstr>
      <vt:lpstr>XDO_?FINAL_MV?590?</vt:lpstr>
      <vt:lpstr>XDO_?FINAL_MV?591?</vt:lpstr>
      <vt:lpstr>XDO_?FINAL_MV?592?</vt:lpstr>
      <vt:lpstr>XDO_?FINAL_MV?593?</vt:lpstr>
      <vt:lpstr>XDO_?FINAL_MV?594?</vt:lpstr>
      <vt:lpstr>XDO_?FINAL_MV?595?</vt:lpstr>
      <vt:lpstr>XDO_?FINAL_MV?596?</vt:lpstr>
      <vt:lpstr>XDO_?FINAL_MV?597?</vt:lpstr>
      <vt:lpstr>XDO_?FINAL_MV?598?</vt:lpstr>
      <vt:lpstr>XDO_?FINAL_MV?599?</vt:lpstr>
      <vt:lpstr>XDO_?FINAL_MV?6?</vt:lpstr>
      <vt:lpstr>XDO_?FINAL_MV?60?</vt:lpstr>
      <vt:lpstr>XDO_?FINAL_MV?600?</vt:lpstr>
      <vt:lpstr>XDO_?FINAL_MV?601?</vt:lpstr>
      <vt:lpstr>XDO_?FINAL_MV?602?</vt:lpstr>
      <vt:lpstr>XDO_?FINAL_MV?603?</vt:lpstr>
      <vt:lpstr>XDO_?FINAL_MV?604?</vt:lpstr>
      <vt:lpstr>XDO_?FINAL_MV?605?</vt:lpstr>
      <vt:lpstr>XDO_?FINAL_MV?606?</vt:lpstr>
      <vt:lpstr>XDO_?FINAL_MV?607?</vt:lpstr>
      <vt:lpstr>XDO_?FINAL_MV?608?</vt:lpstr>
      <vt:lpstr>XDO_?FINAL_MV?609?</vt:lpstr>
      <vt:lpstr>XDO_?FINAL_MV?61?</vt:lpstr>
      <vt:lpstr>XDO_?FINAL_MV?610?</vt:lpstr>
      <vt:lpstr>XDO_?FINAL_MV?611?</vt:lpstr>
      <vt:lpstr>XDO_?FINAL_MV?612?</vt:lpstr>
      <vt:lpstr>XDO_?FINAL_MV?613?</vt:lpstr>
      <vt:lpstr>XDO_?FINAL_MV?614?</vt:lpstr>
      <vt:lpstr>XDO_?FINAL_MV?617?</vt:lpstr>
      <vt:lpstr>XDO_?FINAL_MV?618?</vt:lpstr>
      <vt:lpstr>XDO_?FINAL_MV?619?</vt:lpstr>
      <vt:lpstr>XDO_?FINAL_MV?62?</vt:lpstr>
      <vt:lpstr>XDO_?FINAL_MV?63?</vt:lpstr>
      <vt:lpstr>XDO_?FINAL_MV?64?</vt:lpstr>
      <vt:lpstr>XDO_?FINAL_MV?65?</vt:lpstr>
      <vt:lpstr>XDO_?FINAL_MV?66?</vt:lpstr>
      <vt:lpstr>XDO_?FINAL_MV?67?</vt:lpstr>
      <vt:lpstr>XDO_?FINAL_MV?68?</vt:lpstr>
      <vt:lpstr>XDO_?FINAL_MV?69?</vt:lpstr>
      <vt:lpstr>XDO_?FINAL_MV?7?</vt:lpstr>
      <vt:lpstr>XDO_?FINAL_MV?70?</vt:lpstr>
      <vt:lpstr>XDO_?FINAL_MV?71?</vt:lpstr>
      <vt:lpstr>XDO_?FINAL_MV?72?</vt:lpstr>
      <vt:lpstr>XDO_?FINAL_MV?73?</vt:lpstr>
      <vt:lpstr>XDO_?FINAL_MV?74?</vt:lpstr>
      <vt:lpstr>XDO_?FINAL_MV?75?</vt:lpstr>
      <vt:lpstr>XDO_?FINAL_MV?76?</vt:lpstr>
      <vt:lpstr>XDO_?FINAL_MV?77?</vt:lpstr>
      <vt:lpstr>XDO_?FINAL_MV?78?</vt:lpstr>
      <vt:lpstr>XDO_?FINAL_MV?79?</vt:lpstr>
      <vt:lpstr>XDO_?FINAL_MV?8?</vt:lpstr>
      <vt:lpstr>XDO_?FINAL_MV?80?</vt:lpstr>
      <vt:lpstr>XDO_?FINAL_MV?81?</vt:lpstr>
      <vt:lpstr>XDO_?FINAL_MV?82?</vt:lpstr>
      <vt:lpstr>XDO_?FINAL_MV?83?</vt:lpstr>
      <vt:lpstr>XDO_?FINAL_MV?84?</vt:lpstr>
      <vt:lpstr>XDO_?FINAL_MV?85?</vt:lpstr>
      <vt:lpstr>XDO_?FINAL_MV?86?</vt:lpstr>
      <vt:lpstr>XDO_?FINAL_MV?87?</vt:lpstr>
      <vt:lpstr>XDO_?FINAL_MV?88?</vt:lpstr>
      <vt:lpstr>XDO_?FINAL_MV?89?</vt:lpstr>
      <vt:lpstr>XDO_?FINAL_MV?9?</vt:lpstr>
      <vt:lpstr>XDO_?FINAL_MV?90?</vt:lpstr>
      <vt:lpstr>XDO_?FINAL_MV?91?</vt:lpstr>
      <vt:lpstr>XDO_?FINAL_MV?92?</vt:lpstr>
      <vt:lpstr>XDO_?FINAL_MV?93?</vt:lpstr>
      <vt:lpstr>XDO_?FINAL_MV?94?</vt:lpstr>
      <vt:lpstr>XDO_?FINAL_MV?95?</vt:lpstr>
      <vt:lpstr>XDO_?FINAL_MV?96?</vt:lpstr>
      <vt:lpstr>XDO_?FINAL_MV?97?</vt:lpstr>
      <vt:lpstr>XDO_?FINAL_MV?98?</vt:lpstr>
      <vt:lpstr>XDO_?FINAL_MV?99?</vt:lpstr>
      <vt:lpstr>XDO_?FINAL_NAME?</vt:lpstr>
      <vt:lpstr>XDO_?FINAL_NAME?1?</vt:lpstr>
      <vt:lpstr>XDO_?FINAL_NAME?10?</vt:lpstr>
      <vt:lpstr>XDO_?FINAL_NAME?100?</vt:lpstr>
      <vt:lpstr>XDO_?FINAL_NAME?101?</vt:lpstr>
      <vt:lpstr>XDO_?FINAL_NAME?102?</vt:lpstr>
      <vt:lpstr>XDO_?FINAL_NAME?103?</vt:lpstr>
      <vt:lpstr>XDO_?FINAL_NAME?104?</vt:lpstr>
      <vt:lpstr>XDO_?FINAL_NAME?105?</vt:lpstr>
      <vt:lpstr>XDO_?FINAL_NAME?106?</vt:lpstr>
      <vt:lpstr>XDO_?FINAL_NAME?107?</vt:lpstr>
      <vt:lpstr>XDO_?FINAL_NAME?108?</vt:lpstr>
      <vt:lpstr>XDO_?FINAL_NAME?109?</vt:lpstr>
      <vt:lpstr>XDO_?FINAL_NAME?11?</vt:lpstr>
      <vt:lpstr>XDO_?FINAL_NAME?110?</vt:lpstr>
      <vt:lpstr>XDO_?FINAL_NAME?111?</vt:lpstr>
      <vt:lpstr>XDO_?FINAL_NAME?112?</vt:lpstr>
      <vt:lpstr>XDO_?FINAL_NAME?113?</vt:lpstr>
      <vt:lpstr>XDO_?FINAL_NAME?114?</vt:lpstr>
      <vt:lpstr>XDO_?FINAL_NAME?115?</vt:lpstr>
      <vt:lpstr>XDO_?FINAL_NAME?116?</vt:lpstr>
      <vt:lpstr>XDO_?FINAL_NAME?117?</vt:lpstr>
      <vt:lpstr>XDO_?FINAL_NAME?118?</vt:lpstr>
      <vt:lpstr>XDO_?FINAL_NAME?119?</vt:lpstr>
      <vt:lpstr>XDO_?FINAL_NAME?12?</vt:lpstr>
      <vt:lpstr>XDO_?FINAL_NAME?120?</vt:lpstr>
      <vt:lpstr>XDO_?FINAL_NAME?121?</vt:lpstr>
      <vt:lpstr>XDO_?FINAL_NAME?122?</vt:lpstr>
      <vt:lpstr>XDO_?FINAL_NAME?123?</vt:lpstr>
      <vt:lpstr>XDO_?FINAL_NAME?124?</vt:lpstr>
      <vt:lpstr>XDO_?FINAL_NAME?125?</vt:lpstr>
      <vt:lpstr>XDO_?FINAL_NAME?126?</vt:lpstr>
      <vt:lpstr>XDO_?FINAL_NAME?127?</vt:lpstr>
      <vt:lpstr>XDO_?FINAL_NAME?128?</vt:lpstr>
      <vt:lpstr>XDO_?FINAL_NAME?129?</vt:lpstr>
      <vt:lpstr>XDO_?FINAL_NAME?13?</vt:lpstr>
      <vt:lpstr>XDO_?FINAL_NAME?130?</vt:lpstr>
      <vt:lpstr>XDO_?FINAL_NAME?131?</vt:lpstr>
      <vt:lpstr>XDO_?FINAL_NAME?132?</vt:lpstr>
      <vt:lpstr>XDO_?FINAL_NAME?133?</vt:lpstr>
      <vt:lpstr>XDO_?FINAL_NAME?134?</vt:lpstr>
      <vt:lpstr>XDO_?FINAL_NAME?135?</vt:lpstr>
      <vt:lpstr>XDO_?FINAL_NAME?136?</vt:lpstr>
      <vt:lpstr>XDO_?FINAL_NAME?137?</vt:lpstr>
      <vt:lpstr>XDO_?FINAL_NAME?138?</vt:lpstr>
      <vt:lpstr>XDO_?FINAL_NAME?139?</vt:lpstr>
      <vt:lpstr>XDO_?FINAL_NAME?14?</vt:lpstr>
      <vt:lpstr>XDO_?FINAL_NAME?140?</vt:lpstr>
      <vt:lpstr>XDO_?FINAL_NAME?141?</vt:lpstr>
      <vt:lpstr>XDO_?FINAL_NAME?142?</vt:lpstr>
      <vt:lpstr>XDO_?FINAL_NAME?143?</vt:lpstr>
      <vt:lpstr>XDO_?FINAL_NAME?144?</vt:lpstr>
      <vt:lpstr>XDO_?FINAL_NAME?145?</vt:lpstr>
      <vt:lpstr>XDO_?FINAL_NAME?146?</vt:lpstr>
      <vt:lpstr>XDO_?FINAL_NAME?147?</vt:lpstr>
      <vt:lpstr>XDO_?FINAL_NAME?148?</vt:lpstr>
      <vt:lpstr>XDO_?FINAL_NAME?149?</vt:lpstr>
      <vt:lpstr>XDO_?FINAL_NAME?15?</vt:lpstr>
      <vt:lpstr>XDO_?FINAL_NAME?150?</vt:lpstr>
      <vt:lpstr>XDO_?FINAL_NAME?151?</vt:lpstr>
      <vt:lpstr>XDO_?FINAL_NAME?152?</vt:lpstr>
      <vt:lpstr>XDO_?FINAL_NAME?153?</vt:lpstr>
      <vt:lpstr>XDO_?FINAL_NAME?154?</vt:lpstr>
      <vt:lpstr>XDO_?FINAL_NAME?155?</vt:lpstr>
      <vt:lpstr>XDO_?FINAL_NAME?156?</vt:lpstr>
      <vt:lpstr>XDO_?FINAL_NAME?157?</vt:lpstr>
      <vt:lpstr>XDO_?FINAL_NAME?158?</vt:lpstr>
      <vt:lpstr>XDO_?FINAL_NAME?159?</vt:lpstr>
      <vt:lpstr>XDO_?FINAL_NAME?16?</vt:lpstr>
      <vt:lpstr>XDO_?FINAL_NAME?160?</vt:lpstr>
      <vt:lpstr>XDO_?FINAL_NAME?161?</vt:lpstr>
      <vt:lpstr>XDO_?FINAL_NAME?162?</vt:lpstr>
      <vt:lpstr>XDO_?FINAL_NAME?163?</vt:lpstr>
      <vt:lpstr>XDO_?FINAL_NAME?164?</vt:lpstr>
      <vt:lpstr>XDO_?FINAL_NAME?165?</vt:lpstr>
      <vt:lpstr>XDO_?FINAL_NAME?166?</vt:lpstr>
      <vt:lpstr>XDO_?FINAL_NAME?167?</vt:lpstr>
      <vt:lpstr>XDO_?FINAL_NAME?168?</vt:lpstr>
      <vt:lpstr>XDO_?FINAL_NAME?169?</vt:lpstr>
      <vt:lpstr>XDO_?FINAL_NAME?17?</vt:lpstr>
      <vt:lpstr>XDO_?FINAL_NAME?170?</vt:lpstr>
      <vt:lpstr>XDO_?FINAL_NAME?171?</vt:lpstr>
      <vt:lpstr>XDO_?FINAL_NAME?172?</vt:lpstr>
      <vt:lpstr>XDO_?FINAL_NAME?173?</vt:lpstr>
      <vt:lpstr>XDO_?FINAL_NAME?174?</vt:lpstr>
      <vt:lpstr>XDO_?FINAL_NAME?175?</vt:lpstr>
      <vt:lpstr>XDO_?FINAL_NAME?176?</vt:lpstr>
      <vt:lpstr>XDO_?FINAL_NAME?177?</vt:lpstr>
      <vt:lpstr>XDO_?FINAL_NAME?178?</vt:lpstr>
      <vt:lpstr>XDO_?FINAL_NAME?179?</vt:lpstr>
      <vt:lpstr>XDO_?FINAL_NAME?18?</vt:lpstr>
      <vt:lpstr>XDO_?FINAL_NAME?180?</vt:lpstr>
      <vt:lpstr>XDO_?FINAL_NAME?181?</vt:lpstr>
      <vt:lpstr>XDO_?FINAL_NAME?182?</vt:lpstr>
      <vt:lpstr>XDO_?FINAL_NAME?183?</vt:lpstr>
      <vt:lpstr>XDO_?FINAL_NAME?184?</vt:lpstr>
      <vt:lpstr>XDO_?FINAL_NAME?185?</vt:lpstr>
      <vt:lpstr>XDO_?FINAL_NAME?186?</vt:lpstr>
      <vt:lpstr>XDO_?FINAL_NAME?187?</vt:lpstr>
      <vt:lpstr>XDO_?FINAL_NAME?188?</vt:lpstr>
      <vt:lpstr>XDO_?FINAL_NAME?189?</vt:lpstr>
      <vt:lpstr>XDO_?FINAL_NAME?19?</vt:lpstr>
      <vt:lpstr>XDO_?FINAL_NAME?190?</vt:lpstr>
      <vt:lpstr>XDO_?FINAL_NAME?191?</vt:lpstr>
      <vt:lpstr>XDO_?FINAL_NAME?192?</vt:lpstr>
      <vt:lpstr>XDO_?FINAL_NAME?193?</vt:lpstr>
      <vt:lpstr>XDO_?FINAL_NAME?194?</vt:lpstr>
      <vt:lpstr>XDO_?FINAL_NAME?195?</vt:lpstr>
      <vt:lpstr>XDO_?FINAL_NAME?196?</vt:lpstr>
      <vt:lpstr>XDO_?FINAL_NAME?197?</vt:lpstr>
      <vt:lpstr>XDO_?FINAL_NAME?198?</vt:lpstr>
      <vt:lpstr>XDO_?FINAL_NAME?199?</vt:lpstr>
      <vt:lpstr>XDO_?FINAL_NAME?2?</vt:lpstr>
      <vt:lpstr>XDO_?FINAL_NAME?20?</vt:lpstr>
      <vt:lpstr>XDO_?FINAL_NAME?200?</vt:lpstr>
      <vt:lpstr>XDO_?FINAL_NAME?201?</vt:lpstr>
      <vt:lpstr>XDO_?FINAL_NAME?202?</vt:lpstr>
      <vt:lpstr>XDO_?FINAL_NAME?203?</vt:lpstr>
      <vt:lpstr>XDO_?FINAL_NAME?204?</vt:lpstr>
      <vt:lpstr>XDO_?FINAL_NAME?205?</vt:lpstr>
      <vt:lpstr>XDO_?FINAL_NAME?206?</vt:lpstr>
      <vt:lpstr>XDO_?FINAL_NAME?207?</vt:lpstr>
      <vt:lpstr>XDO_?FINAL_NAME?208?</vt:lpstr>
      <vt:lpstr>XDO_?FINAL_NAME?209?</vt:lpstr>
      <vt:lpstr>XDO_?FINAL_NAME?21?</vt:lpstr>
      <vt:lpstr>XDO_?FINAL_NAME?210?</vt:lpstr>
      <vt:lpstr>XDO_?FINAL_NAME?211?</vt:lpstr>
      <vt:lpstr>XDO_?FINAL_NAME?212?</vt:lpstr>
      <vt:lpstr>XDO_?FINAL_NAME?213?</vt:lpstr>
      <vt:lpstr>XDO_?FINAL_NAME?214?</vt:lpstr>
      <vt:lpstr>XDO_?FINAL_NAME?215?</vt:lpstr>
      <vt:lpstr>XDO_?FINAL_NAME?216?</vt:lpstr>
      <vt:lpstr>XDO_?FINAL_NAME?217?</vt:lpstr>
      <vt:lpstr>XDO_?FINAL_NAME?218?</vt:lpstr>
      <vt:lpstr>XDO_?FINAL_NAME?219?</vt:lpstr>
      <vt:lpstr>XDO_?FINAL_NAME?22?</vt:lpstr>
      <vt:lpstr>XDO_?FINAL_NAME?220?</vt:lpstr>
      <vt:lpstr>XDO_?FINAL_NAME?221?</vt:lpstr>
      <vt:lpstr>XDO_?FINAL_NAME?222?</vt:lpstr>
      <vt:lpstr>XDO_?FINAL_NAME?223?</vt:lpstr>
      <vt:lpstr>XDO_?FINAL_NAME?224?</vt:lpstr>
      <vt:lpstr>XDO_?FINAL_NAME?225?</vt:lpstr>
      <vt:lpstr>XDO_?FINAL_NAME?226?</vt:lpstr>
      <vt:lpstr>XDO_?FINAL_NAME?227?</vt:lpstr>
      <vt:lpstr>XDO_?FINAL_NAME?228?</vt:lpstr>
      <vt:lpstr>XDO_?FINAL_NAME?229?</vt:lpstr>
      <vt:lpstr>XDO_?FINAL_NAME?23?</vt:lpstr>
      <vt:lpstr>XDO_?FINAL_NAME?230?</vt:lpstr>
      <vt:lpstr>XDO_?FINAL_NAME?231?</vt:lpstr>
      <vt:lpstr>XDO_?FINAL_NAME?232?</vt:lpstr>
      <vt:lpstr>XDO_?FINAL_NAME?233?</vt:lpstr>
      <vt:lpstr>XDO_?FINAL_NAME?234?</vt:lpstr>
      <vt:lpstr>XDO_?FINAL_NAME?235?</vt:lpstr>
      <vt:lpstr>XDO_?FINAL_NAME?236?</vt:lpstr>
      <vt:lpstr>XDO_?FINAL_NAME?237?</vt:lpstr>
      <vt:lpstr>XDO_?FINAL_NAME?238?</vt:lpstr>
      <vt:lpstr>XDO_?FINAL_NAME?239?</vt:lpstr>
      <vt:lpstr>XDO_?FINAL_NAME?24?</vt:lpstr>
      <vt:lpstr>XDO_?FINAL_NAME?240?</vt:lpstr>
      <vt:lpstr>XDO_?FINAL_NAME?241?</vt:lpstr>
      <vt:lpstr>XDO_?FINAL_NAME?242?</vt:lpstr>
      <vt:lpstr>XDO_?FINAL_NAME?243?</vt:lpstr>
      <vt:lpstr>XDO_?FINAL_NAME?244?</vt:lpstr>
      <vt:lpstr>XDO_?FINAL_NAME?245?</vt:lpstr>
      <vt:lpstr>XDO_?FINAL_NAME?246?</vt:lpstr>
      <vt:lpstr>XDO_?FINAL_NAME?247?</vt:lpstr>
      <vt:lpstr>XDO_?FINAL_NAME?248?</vt:lpstr>
      <vt:lpstr>XDO_?FINAL_NAME?249?</vt:lpstr>
      <vt:lpstr>XDO_?FINAL_NAME?25?</vt:lpstr>
      <vt:lpstr>XDO_?FINAL_NAME?250?</vt:lpstr>
      <vt:lpstr>XDO_?FINAL_NAME?251?</vt:lpstr>
      <vt:lpstr>XDO_?FINAL_NAME?252?</vt:lpstr>
      <vt:lpstr>XDO_?FINAL_NAME?253?</vt:lpstr>
      <vt:lpstr>XDO_?FINAL_NAME?254?</vt:lpstr>
      <vt:lpstr>XDO_?FINAL_NAME?255?</vt:lpstr>
      <vt:lpstr>XDO_?FINAL_NAME?256?</vt:lpstr>
      <vt:lpstr>XDO_?FINAL_NAME?257?</vt:lpstr>
      <vt:lpstr>XDO_?FINAL_NAME?258?</vt:lpstr>
      <vt:lpstr>XDO_?FINAL_NAME?259?</vt:lpstr>
      <vt:lpstr>XDO_?FINAL_NAME?26?</vt:lpstr>
      <vt:lpstr>XDO_?FINAL_NAME?260?</vt:lpstr>
      <vt:lpstr>XDO_?FINAL_NAME?261?</vt:lpstr>
      <vt:lpstr>XDO_?FINAL_NAME?262?</vt:lpstr>
      <vt:lpstr>XDO_?FINAL_NAME?263?</vt:lpstr>
      <vt:lpstr>XDO_?FINAL_NAME?264?</vt:lpstr>
      <vt:lpstr>XDO_?FINAL_NAME?265?</vt:lpstr>
      <vt:lpstr>XDO_?FINAL_NAME?266?</vt:lpstr>
      <vt:lpstr>XDO_?FINAL_NAME?267?</vt:lpstr>
      <vt:lpstr>XDO_?FINAL_NAME?268?</vt:lpstr>
      <vt:lpstr>XDO_?FINAL_NAME?269?</vt:lpstr>
      <vt:lpstr>XDO_?FINAL_NAME?27?</vt:lpstr>
      <vt:lpstr>XDO_?FINAL_NAME?270?</vt:lpstr>
      <vt:lpstr>XDO_?FINAL_NAME?271?</vt:lpstr>
      <vt:lpstr>XDO_?FINAL_NAME?272?</vt:lpstr>
      <vt:lpstr>XDO_?FINAL_NAME?273?</vt:lpstr>
      <vt:lpstr>XDO_?FINAL_NAME?274?</vt:lpstr>
      <vt:lpstr>XDO_?FINAL_NAME?275?</vt:lpstr>
      <vt:lpstr>XDO_?FINAL_NAME?276?</vt:lpstr>
      <vt:lpstr>XDO_?FINAL_NAME?277?</vt:lpstr>
      <vt:lpstr>XDO_?FINAL_NAME?278?</vt:lpstr>
      <vt:lpstr>XDO_?FINAL_NAME?279?</vt:lpstr>
      <vt:lpstr>XDO_?FINAL_NAME?28?</vt:lpstr>
      <vt:lpstr>XDO_?FINAL_NAME?280?</vt:lpstr>
      <vt:lpstr>XDO_?FINAL_NAME?281?</vt:lpstr>
      <vt:lpstr>XDO_?FINAL_NAME?282?</vt:lpstr>
      <vt:lpstr>XDO_?FINAL_NAME?283?</vt:lpstr>
      <vt:lpstr>XDO_?FINAL_NAME?284?</vt:lpstr>
      <vt:lpstr>XDO_?FINAL_NAME?285?</vt:lpstr>
      <vt:lpstr>XDO_?FINAL_NAME?286?</vt:lpstr>
      <vt:lpstr>XDO_?FINAL_NAME?287?</vt:lpstr>
      <vt:lpstr>XDO_?FINAL_NAME?288?</vt:lpstr>
      <vt:lpstr>XDO_?FINAL_NAME?289?</vt:lpstr>
      <vt:lpstr>XDO_?FINAL_NAME?29?</vt:lpstr>
      <vt:lpstr>XDO_?FINAL_NAME?290?</vt:lpstr>
      <vt:lpstr>XDO_?FINAL_NAME?291?</vt:lpstr>
      <vt:lpstr>XDO_?FINAL_NAME?292?</vt:lpstr>
      <vt:lpstr>XDO_?FINAL_NAME?293?</vt:lpstr>
      <vt:lpstr>XDO_?FINAL_NAME?294?</vt:lpstr>
      <vt:lpstr>XDO_?FINAL_NAME?295?</vt:lpstr>
      <vt:lpstr>XDO_?FINAL_NAME?296?</vt:lpstr>
      <vt:lpstr>XDO_?FINAL_NAME?297?</vt:lpstr>
      <vt:lpstr>XDO_?FINAL_NAME?298?</vt:lpstr>
      <vt:lpstr>XDO_?FINAL_NAME?299?</vt:lpstr>
      <vt:lpstr>XDO_?FINAL_NAME?3?</vt:lpstr>
      <vt:lpstr>XDO_?FINAL_NAME?30?</vt:lpstr>
      <vt:lpstr>XDO_?FINAL_NAME?300?</vt:lpstr>
      <vt:lpstr>XDO_?FINAL_NAME?301?</vt:lpstr>
      <vt:lpstr>XDO_?FINAL_NAME?302?</vt:lpstr>
      <vt:lpstr>XDO_?FINAL_NAME?303?</vt:lpstr>
      <vt:lpstr>XDO_?FINAL_NAME?304?</vt:lpstr>
      <vt:lpstr>XDO_?FINAL_NAME?305?</vt:lpstr>
      <vt:lpstr>XDO_?FINAL_NAME?306?</vt:lpstr>
      <vt:lpstr>XDO_?FINAL_NAME?307?</vt:lpstr>
      <vt:lpstr>XDO_?FINAL_NAME?308?</vt:lpstr>
      <vt:lpstr>XDO_?FINAL_NAME?309?</vt:lpstr>
      <vt:lpstr>XDO_?FINAL_NAME?31?</vt:lpstr>
      <vt:lpstr>XDO_?FINAL_NAME?310?</vt:lpstr>
      <vt:lpstr>XDO_?FINAL_NAME?311?</vt:lpstr>
      <vt:lpstr>XDO_?FINAL_NAME?312?</vt:lpstr>
      <vt:lpstr>XDO_?FINAL_NAME?313?</vt:lpstr>
      <vt:lpstr>XDO_?FINAL_NAME?314?</vt:lpstr>
      <vt:lpstr>XDO_?FINAL_NAME?315?</vt:lpstr>
      <vt:lpstr>XDO_?FINAL_NAME?316?</vt:lpstr>
      <vt:lpstr>XDO_?FINAL_NAME?317?</vt:lpstr>
      <vt:lpstr>XDO_?FINAL_NAME?318?</vt:lpstr>
      <vt:lpstr>XDO_?FINAL_NAME?319?</vt:lpstr>
      <vt:lpstr>XDO_?FINAL_NAME?32?</vt:lpstr>
      <vt:lpstr>XDO_?FINAL_NAME?320?</vt:lpstr>
      <vt:lpstr>XDO_?FINAL_NAME?321?</vt:lpstr>
      <vt:lpstr>XDO_?FINAL_NAME?322?</vt:lpstr>
      <vt:lpstr>XDO_?FINAL_NAME?323?</vt:lpstr>
      <vt:lpstr>XDO_?FINAL_NAME?324?</vt:lpstr>
      <vt:lpstr>XDO_?FINAL_NAME?325?</vt:lpstr>
      <vt:lpstr>XDO_?FINAL_NAME?326?</vt:lpstr>
      <vt:lpstr>XDO_?FINAL_NAME?327?</vt:lpstr>
      <vt:lpstr>XDO_?FINAL_NAME?328?</vt:lpstr>
      <vt:lpstr>XDO_?FINAL_NAME?329?</vt:lpstr>
      <vt:lpstr>XDO_?FINAL_NAME?33?</vt:lpstr>
      <vt:lpstr>XDO_?FINAL_NAME?330?</vt:lpstr>
      <vt:lpstr>XDO_?FINAL_NAME?331?</vt:lpstr>
      <vt:lpstr>XDO_?FINAL_NAME?332?</vt:lpstr>
      <vt:lpstr>XDO_?FINAL_NAME?333?</vt:lpstr>
      <vt:lpstr>XDO_?FINAL_NAME?334?</vt:lpstr>
      <vt:lpstr>XDO_?FINAL_NAME?335?</vt:lpstr>
      <vt:lpstr>XDO_?FINAL_NAME?336?</vt:lpstr>
      <vt:lpstr>XDO_?FINAL_NAME?337?</vt:lpstr>
      <vt:lpstr>XDO_?FINAL_NAME?338?</vt:lpstr>
      <vt:lpstr>XDO_?FINAL_NAME?339?</vt:lpstr>
      <vt:lpstr>XDO_?FINAL_NAME?34?</vt:lpstr>
      <vt:lpstr>XDO_?FINAL_NAME?340?</vt:lpstr>
      <vt:lpstr>XDO_?FINAL_NAME?341?</vt:lpstr>
      <vt:lpstr>XDO_?FINAL_NAME?342?</vt:lpstr>
      <vt:lpstr>XDO_?FINAL_NAME?343?</vt:lpstr>
      <vt:lpstr>XDO_?FINAL_NAME?344?</vt:lpstr>
      <vt:lpstr>XDO_?FINAL_NAME?345?</vt:lpstr>
      <vt:lpstr>XDO_?FINAL_NAME?346?</vt:lpstr>
      <vt:lpstr>XDO_?FINAL_NAME?347?</vt:lpstr>
      <vt:lpstr>XDO_?FINAL_NAME?348?</vt:lpstr>
      <vt:lpstr>XDO_?FINAL_NAME?349?</vt:lpstr>
      <vt:lpstr>XDO_?FINAL_NAME?35?</vt:lpstr>
      <vt:lpstr>XDO_?FINAL_NAME?350?</vt:lpstr>
      <vt:lpstr>XDO_?FINAL_NAME?351?</vt:lpstr>
      <vt:lpstr>XDO_?FINAL_NAME?352?</vt:lpstr>
      <vt:lpstr>XDO_?FINAL_NAME?353?</vt:lpstr>
      <vt:lpstr>XDO_?FINAL_NAME?354?</vt:lpstr>
      <vt:lpstr>XDO_?FINAL_NAME?355?</vt:lpstr>
      <vt:lpstr>XDO_?FINAL_NAME?356?</vt:lpstr>
      <vt:lpstr>XDO_?FINAL_NAME?357?</vt:lpstr>
      <vt:lpstr>XDO_?FINAL_NAME?358?</vt:lpstr>
      <vt:lpstr>XDO_?FINAL_NAME?359?</vt:lpstr>
      <vt:lpstr>XDO_?FINAL_NAME?36?</vt:lpstr>
      <vt:lpstr>XDO_?FINAL_NAME?360?</vt:lpstr>
      <vt:lpstr>XDO_?FINAL_NAME?361?</vt:lpstr>
      <vt:lpstr>XDO_?FINAL_NAME?362?</vt:lpstr>
      <vt:lpstr>XDO_?FINAL_NAME?363?</vt:lpstr>
      <vt:lpstr>XDO_?FINAL_NAME?364?</vt:lpstr>
      <vt:lpstr>XDO_?FINAL_NAME?365?</vt:lpstr>
      <vt:lpstr>XDO_?FINAL_NAME?366?</vt:lpstr>
      <vt:lpstr>XDO_?FINAL_NAME?367?</vt:lpstr>
      <vt:lpstr>XDO_?FINAL_NAME?368?</vt:lpstr>
      <vt:lpstr>XDO_?FINAL_NAME?369?</vt:lpstr>
      <vt:lpstr>XDO_?FINAL_NAME?37?</vt:lpstr>
      <vt:lpstr>XDO_?FINAL_NAME?370?</vt:lpstr>
      <vt:lpstr>XDO_?FINAL_NAME?371?</vt:lpstr>
      <vt:lpstr>XDO_?FINAL_NAME?372?</vt:lpstr>
      <vt:lpstr>XDO_?FINAL_NAME?373?</vt:lpstr>
      <vt:lpstr>XDO_?FINAL_NAME?374?</vt:lpstr>
      <vt:lpstr>XDO_?FINAL_NAME?375?</vt:lpstr>
      <vt:lpstr>XDO_?FINAL_NAME?376?</vt:lpstr>
      <vt:lpstr>XDO_?FINAL_NAME?377?</vt:lpstr>
      <vt:lpstr>XDO_?FINAL_NAME?378?</vt:lpstr>
      <vt:lpstr>XDO_?FINAL_NAME?379?</vt:lpstr>
      <vt:lpstr>XDO_?FINAL_NAME?38?</vt:lpstr>
      <vt:lpstr>XDO_?FINAL_NAME?380?</vt:lpstr>
      <vt:lpstr>XDO_?FINAL_NAME?381?</vt:lpstr>
      <vt:lpstr>XDO_?FINAL_NAME?382?</vt:lpstr>
      <vt:lpstr>XDO_?FINAL_NAME?383?</vt:lpstr>
      <vt:lpstr>XDO_?FINAL_NAME?384?</vt:lpstr>
      <vt:lpstr>XDO_?FINAL_NAME?385?</vt:lpstr>
      <vt:lpstr>XDO_?FINAL_NAME?386?</vt:lpstr>
      <vt:lpstr>XDO_?FINAL_NAME?387?</vt:lpstr>
      <vt:lpstr>XDO_?FINAL_NAME?388?</vt:lpstr>
      <vt:lpstr>XDO_?FINAL_NAME?389?</vt:lpstr>
      <vt:lpstr>XDO_?FINAL_NAME?39?</vt:lpstr>
      <vt:lpstr>XDO_?FINAL_NAME?390?</vt:lpstr>
      <vt:lpstr>XDO_?FINAL_NAME?391?</vt:lpstr>
      <vt:lpstr>XDO_?FINAL_NAME?392?</vt:lpstr>
      <vt:lpstr>XDO_?FINAL_NAME?393?</vt:lpstr>
      <vt:lpstr>XDO_?FINAL_NAME?394?</vt:lpstr>
      <vt:lpstr>XDO_?FINAL_NAME?395?</vt:lpstr>
      <vt:lpstr>XDO_?FINAL_NAME?396?</vt:lpstr>
      <vt:lpstr>XDO_?FINAL_NAME?397?</vt:lpstr>
      <vt:lpstr>XDO_?FINAL_NAME?398?</vt:lpstr>
      <vt:lpstr>XDO_?FINAL_NAME?399?</vt:lpstr>
      <vt:lpstr>XDO_?FINAL_NAME?4?</vt:lpstr>
      <vt:lpstr>XDO_?FINAL_NAME?40?</vt:lpstr>
      <vt:lpstr>XDO_?FINAL_NAME?400?</vt:lpstr>
      <vt:lpstr>XDO_?FINAL_NAME?401?</vt:lpstr>
      <vt:lpstr>XDO_?FINAL_NAME?402?</vt:lpstr>
      <vt:lpstr>XDO_?FINAL_NAME?403?</vt:lpstr>
      <vt:lpstr>XDO_?FINAL_NAME?404?</vt:lpstr>
      <vt:lpstr>XDO_?FINAL_NAME?405?</vt:lpstr>
      <vt:lpstr>XDO_?FINAL_NAME?406?</vt:lpstr>
      <vt:lpstr>XDO_?FINAL_NAME?407?</vt:lpstr>
      <vt:lpstr>XDO_?FINAL_NAME?408?</vt:lpstr>
      <vt:lpstr>XDO_?FINAL_NAME?409?</vt:lpstr>
      <vt:lpstr>XDO_?FINAL_NAME?41?</vt:lpstr>
      <vt:lpstr>XDO_?FINAL_NAME?410?</vt:lpstr>
      <vt:lpstr>XDO_?FINAL_NAME?411?</vt:lpstr>
      <vt:lpstr>XDO_?FINAL_NAME?412?</vt:lpstr>
      <vt:lpstr>XDO_?FINAL_NAME?413?</vt:lpstr>
      <vt:lpstr>XDO_?FINAL_NAME?414?</vt:lpstr>
      <vt:lpstr>XDO_?FINAL_NAME?415?</vt:lpstr>
      <vt:lpstr>XDO_?FINAL_NAME?416?</vt:lpstr>
      <vt:lpstr>XDO_?FINAL_NAME?417?</vt:lpstr>
      <vt:lpstr>XDO_?FINAL_NAME?418?</vt:lpstr>
      <vt:lpstr>XDO_?FINAL_NAME?419?</vt:lpstr>
      <vt:lpstr>XDO_?FINAL_NAME?42?</vt:lpstr>
      <vt:lpstr>XDO_?FINAL_NAME?420?</vt:lpstr>
      <vt:lpstr>XDO_?FINAL_NAME?421?</vt:lpstr>
      <vt:lpstr>XDO_?FINAL_NAME?422?</vt:lpstr>
      <vt:lpstr>XDO_?FINAL_NAME?423?</vt:lpstr>
      <vt:lpstr>XDO_?FINAL_NAME?424?</vt:lpstr>
      <vt:lpstr>XDO_?FINAL_NAME?425?</vt:lpstr>
      <vt:lpstr>XDO_?FINAL_NAME?426?</vt:lpstr>
      <vt:lpstr>XDO_?FINAL_NAME?427?</vt:lpstr>
      <vt:lpstr>XDO_?FINAL_NAME?428?</vt:lpstr>
      <vt:lpstr>XDO_?FINAL_NAME?429?</vt:lpstr>
      <vt:lpstr>XDO_?FINAL_NAME?43?</vt:lpstr>
      <vt:lpstr>XDO_?FINAL_NAME?430?</vt:lpstr>
      <vt:lpstr>XDO_?FINAL_NAME?431?</vt:lpstr>
      <vt:lpstr>XDO_?FINAL_NAME?432?</vt:lpstr>
      <vt:lpstr>XDO_?FINAL_NAME?433?</vt:lpstr>
      <vt:lpstr>XDO_?FINAL_NAME?434?</vt:lpstr>
      <vt:lpstr>XDO_?FINAL_NAME?435?</vt:lpstr>
      <vt:lpstr>XDO_?FINAL_NAME?436?</vt:lpstr>
      <vt:lpstr>XDO_?FINAL_NAME?437?</vt:lpstr>
      <vt:lpstr>XDO_?FINAL_NAME?438?</vt:lpstr>
      <vt:lpstr>XDO_?FINAL_NAME?439?</vt:lpstr>
      <vt:lpstr>XDO_?FINAL_NAME?44?</vt:lpstr>
      <vt:lpstr>XDO_?FINAL_NAME?440?</vt:lpstr>
      <vt:lpstr>XDO_?FINAL_NAME?441?</vt:lpstr>
      <vt:lpstr>XDO_?FINAL_NAME?442?</vt:lpstr>
      <vt:lpstr>XDO_?FINAL_NAME?443?</vt:lpstr>
      <vt:lpstr>XDO_?FINAL_NAME?444?</vt:lpstr>
      <vt:lpstr>XDO_?FINAL_NAME?445?</vt:lpstr>
      <vt:lpstr>XDO_?FINAL_NAME?446?</vt:lpstr>
      <vt:lpstr>XDO_?FINAL_NAME?447?</vt:lpstr>
      <vt:lpstr>XDO_?FINAL_NAME?448?</vt:lpstr>
      <vt:lpstr>XDO_?FINAL_NAME?449?</vt:lpstr>
      <vt:lpstr>XDO_?FINAL_NAME?45?</vt:lpstr>
      <vt:lpstr>XDO_?FINAL_NAME?450?</vt:lpstr>
      <vt:lpstr>XDO_?FINAL_NAME?451?</vt:lpstr>
      <vt:lpstr>XDO_?FINAL_NAME?452?</vt:lpstr>
      <vt:lpstr>XDO_?FINAL_NAME?453?</vt:lpstr>
      <vt:lpstr>XDO_?FINAL_NAME?454?</vt:lpstr>
      <vt:lpstr>XDO_?FINAL_NAME?455?</vt:lpstr>
      <vt:lpstr>XDO_?FINAL_NAME?456?</vt:lpstr>
      <vt:lpstr>XDO_?FINAL_NAME?457?</vt:lpstr>
      <vt:lpstr>XDO_?FINAL_NAME?458?</vt:lpstr>
      <vt:lpstr>XDO_?FINAL_NAME?459?</vt:lpstr>
      <vt:lpstr>XDO_?FINAL_NAME?46?</vt:lpstr>
      <vt:lpstr>XDO_?FINAL_NAME?460?</vt:lpstr>
      <vt:lpstr>XDO_?FINAL_NAME?461?</vt:lpstr>
      <vt:lpstr>XDO_?FINAL_NAME?462?</vt:lpstr>
      <vt:lpstr>XDO_?FINAL_NAME?463?</vt:lpstr>
      <vt:lpstr>XDO_?FINAL_NAME?464?</vt:lpstr>
      <vt:lpstr>XDO_?FINAL_NAME?465?</vt:lpstr>
      <vt:lpstr>XDO_?FINAL_NAME?466?</vt:lpstr>
      <vt:lpstr>XDO_?FINAL_NAME?467?</vt:lpstr>
      <vt:lpstr>XDO_?FINAL_NAME?468?</vt:lpstr>
      <vt:lpstr>XDO_?FINAL_NAME?469?</vt:lpstr>
      <vt:lpstr>XDO_?FINAL_NAME?47?</vt:lpstr>
      <vt:lpstr>XDO_?FINAL_NAME?470?</vt:lpstr>
      <vt:lpstr>XDO_?FINAL_NAME?471?</vt:lpstr>
      <vt:lpstr>XDO_?FINAL_NAME?472?</vt:lpstr>
      <vt:lpstr>XDO_?FINAL_NAME?473?</vt:lpstr>
      <vt:lpstr>XDO_?FINAL_NAME?474?</vt:lpstr>
      <vt:lpstr>XDO_?FINAL_NAME?475?</vt:lpstr>
      <vt:lpstr>XDO_?FINAL_NAME?476?</vt:lpstr>
      <vt:lpstr>XDO_?FINAL_NAME?477?</vt:lpstr>
      <vt:lpstr>XDO_?FINAL_NAME?478?</vt:lpstr>
      <vt:lpstr>XDO_?FINAL_NAME?479?</vt:lpstr>
      <vt:lpstr>XDO_?FINAL_NAME?48?</vt:lpstr>
      <vt:lpstr>XDO_?FINAL_NAME?480?</vt:lpstr>
      <vt:lpstr>XDO_?FINAL_NAME?481?</vt:lpstr>
      <vt:lpstr>XDO_?FINAL_NAME?482?</vt:lpstr>
      <vt:lpstr>XDO_?FINAL_NAME?483?</vt:lpstr>
      <vt:lpstr>XDO_?FINAL_NAME?484?</vt:lpstr>
      <vt:lpstr>XDO_?FINAL_NAME?485?</vt:lpstr>
      <vt:lpstr>XDO_?FINAL_NAME?486?</vt:lpstr>
      <vt:lpstr>XDO_?FINAL_NAME?487?</vt:lpstr>
      <vt:lpstr>XDO_?FINAL_NAME?488?</vt:lpstr>
      <vt:lpstr>XDO_?FINAL_NAME?489?</vt:lpstr>
      <vt:lpstr>XDO_?FINAL_NAME?49?</vt:lpstr>
      <vt:lpstr>XDO_?FINAL_NAME?490?</vt:lpstr>
      <vt:lpstr>XDO_?FINAL_NAME?491?</vt:lpstr>
      <vt:lpstr>XDO_?FINAL_NAME?492?</vt:lpstr>
      <vt:lpstr>XDO_?FINAL_NAME?493?</vt:lpstr>
      <vt:lpstr>XDO_?FINAL_NAME?494?</vt:lpstr>
      <vt:lpstr>XDO_?FINAL_NAME?495?</vt:lpstr>
      <vt:lpstr>XDO_?FINAL_NAME?496?</vt:lpstr>
      <vt:lpstr>XDO_?FINAL_NAME?497?</vt:lpstr>
      <vt:lpstr>XDO_?FINAL_NAME?498?</vt:lpstr>
      <vt:lpstr>XDO_?FINAL_NAME?499?</vt:lpstr>
      <vt:lpstr>XDO_?FINAL_NAME?5?</vt:lpstr>
      <vt:lpstr>XDO_?FINAL_NAME?50?</vt:lpstr>
      <vt:lpstr>XDO_?FINAL_NAME?500?</vt:lpstr>
      <vt:lpstr>XDO_?FINAL_NAME?501?</vt:lpstr>
      <vt:lpstr>XDO_?FINAL_NAME?502?</vt:lpstr>
      <vt:lpstr>XDO_?FINAL_NAME?503?</vt:lpstr>
      <vt:lpstr>XDO_?FINAL_NAME?504?</vt:lpstr>
      <vt:lpstr>XDO_?FINAL_NAME?505?</vt:lpstr>
      <vt:lpstr>XDO_?FINAL_NAME?506?</vt:lpstr>
      <vt:lpstr>XDO_?FINAL_NAME?507?</vt:lpstr>
      <vt:lpstr>XDO_?FINAL_NAME?508?</vt:lpstr>
      <vt:lpstr>XDO_?FINAL_NAME?509?</vt:lpstr>
      <vt:lpstr>XDO_?FINAL_NAME?51?</vt:lpstr>
      <vt:lpstr>XDO_?FINAL_NAME?510?</vt:lpstr>
      <vt:lpstr>XDO_?FINAL_NAME?511?</vt:lpstr>
      <vt:lpstr>XDO_?FINAL_NAME?512?</vt:lpstr>
      <vt:lpstr>XDO_?FINAL_NAME?513?</vt:lpstr>
      <vt:lpstr>XDO_?FINAL_NAME?514?</vt:lpstr>
      <vt:lpstr>XDO_?FINAL_NAME?515?</vt:lpstr>
      <vt:lpstr>XDO_?FINAL_NAME?516?</vt:lpstr>
      <vt:lpstr>XDO_?FINAL_NAME?517?</vt:lpstr>
      <vt:lpstr>XDO_?FINAL_NAME?518?</vt:lpstr>
      <vt:lpstr>XDO_?FINAL_NAME?519?</vt:lpstr>
      <vt:lpstr>XDO_?FINAL_NAME?52?</vt:lpstr>
      <vt:lpstr>XDO_?FINAL_NAME?520?</vt:lpstr>
      <vt:lpstr>XDO_?FINAL_NAME?521?</vt:lpstr>
      <vt:lpstr>XDO_?FINAL_NAME?522?</vt:lpstr>
      <vt:lpstr>XDO_?FINAL_NAME?523?</vt:lpstr>
      <vt:lpstr>XDO_?FINAL_NAME?524?</vt:lpstr>
      <vt:lpstr>XDO_?FINAL_NAME?525?</vt:lpstr>
      <vt:lpstr>XDO_?FINAL_NAME?526?</vt:lpstr>
      <vt:lpstr>XDO_?FINAL_NAME?527?</vt:lpstr>
      <vt:lpstr>XDO_?FINAL_NAME?528?</vt:lpstr>
      <vt:lpstr>XDO_?FINAL_NAME?529?</vt:lpstr>
      <vt:lpstr>XDO_?FINAL_NAME?53?</vt:lpstr>
      <vt:lpstr>XDO_?FINAL_NAME?530?</vt:lpstr>
      <vt:lpstr>XDO_?FINAL_NAME?531?</vt:lpstr>
      <vt:lpstr>XDO_?FINAL_NAME?532?</vt:lpstr>
      <vt:lpstr>XDO_?FINAL_NAME?533?</vt:lpstr>
      <vt:lpstr>XDO_?FINAL_NAME?534?</vt:lpstr>
      <vt:lpstr>XDO_?FINAL_NAME?535?</vt:lpstr>
      <vt:lpstr>XDO_?FINAL_NAME?536?</vt:lpstr>
      <vt:lpstr>XDO_?FINAL_NAME?537?</vt:lpstr>
      <vt:lpstr>XDO_?FINAL_NAME?538?</vt:lpstr>
      <vt:lpstr>XDO_?FINAL_NAME?539?</vt:lpstr>
      <vt:lpstr>XDO_?FINAL_NAME?54?</vt:lpstr>
      <vt:lpstr>XDO_?FINAL_NAME?540?</vt:lpstr>
      <vt:lpstr>XDO_?FINAL_NAME?541?</vt:lpstr>
      <vt:lpstr>XDO_?FINAL_NAME?542?</vt:lpstr>
      <vt:lpstr>XDO_?FINAL_NAME?543?</vt:lpstr>
      <vt:lpstr>XDO_?FINAL_NAME?544?</vt:lpstr>
      <vt:lpstr>XDO_?FINAL_NAME?545?</vt:lpstr>
      <vt:lpstr>XDO_?FINAL_NAME?546?</vt:lpstr>
      <vt:lpstr>XDO_?FINAL_NAME?547?</vt:lpstr>
      <vt:lpstr>XDO_?FINAL_NAME?548?</vt:lpstr>
      <vt:lpstr>XDO_?FINAL_NAME?549?</vt:lpstr>
      <vt:lpstr>XDO_?FINAL_NAME?55?</vt:lpstr>
      <vt:lpstr>XDO_?FINAL_NAME?550?</vt:lpstr>
      <vt:lpstr>XDO_?FINAL_NAME?551?</vt:lpstr>
      <vt:lpstr>XDO_?FINAL_NAME?552?</vt:lpstr>
      <vt:lpstr>XDO_?FINAL_NAME?553?</vt:lpstr>
      <vt:lpstr>XDO_?FINAL_NAME?554?</vt:lpstr>
      <vt:lpstr>XDO_?FINAL_NAME?555?</vt:lpstr>
      <vt:lpstr>XDO_?FINAL_NAME?556?</vt:lpstr>
      <vt:lpstr>XDO_?FINAL_NAME?557?</vt:lpstr>
      <vt:lpstr>XDO_?FINAL_NAME?558?</vt:lpstr>
      <vt:lpstr>XDO_?FINAL_NAME?559?</vt:lpstr>
      <vt:lpstr>XDO_?FINAL_NAME?56?</vt:lpstr>
      <vt:lpstr>XDO_?FINAL_NAME?560?</vt:lpstr>
      <vt:lpstr>XDO_?FINAL_NAME?561?</vt:lpstr>
      <vt:lpstr>XDO_?FINAL_NAME?562?</vt:lpstr>
      <vt:lpstr>XDO_?FINAL_NAME?563?</vt:lpstr>
      <vt:lpstr>XDO_?FINAL_NAME?564?</vt:lpstr>
      <vt:lpstr>XDO_?FINAL_NAME?565?</vt:lpstr>
      <vt:lpstr>XDO_?FINAL_NAME?566?</vt:lpstr>
      <vt:lpstr>XDO_?FINAL_NAME?567?</vt:lpstr>
      <vt:lpstr>XDO_?FINAL_NAME?568?</vt:lpstr>
      <vt:lpstr>XDO_?FINAL_NAME?569?</vt:lpstr>
      <vt:lpstr>XDO_?FINAL_NAME?57?</vt:lpstr>
      <vt:lpstr>XDO_?FINAL_NAME?570?</vt:lpstr>
      <vt:lpstr>XDO_?FINAL_NAME?571?</vt:lpstr>
      <vt:lpstr>XDO_?FINAL_NAME?572?</vt:lpstr>
      <vt:lpstr>XDO_?FINAL_NAME?573?</vt:lpstr>
      <vt:lpstr>XDO_?FINAL_NAME?574?</vt:lpstr>
      <vt:lpstr>XDO_?FINAL_NAME?575?</vt:lpstr>
      <vt:lpstr>XDO_?FINAL_NAME?576?</vt:lpstr>
      <vt:lpstr>XDO_?FINAL_NAME?577?</vt:lpstr>
      <vt:lpstr>XDO_?FINAL_NAME?578?</vt:lpstr>
      <vt:lpstr>XDO_?FINAL_NAME?579?</vt:lpstr>
      <vt:lpstr>XDO_?FINAL_NAME?58?</vt:lpstr>
      <vt:lpstr>XDO_?FINAL_NAME?580?</vt:lpstr>
      <vt:lpstr>XDO_?FINAL_NAME?581?</vt:lpstr>
      <vt:lpstr>XDO_?FINAL_NAME?582?</vt:lpstr>
      <vt:lpstr>XDO_?FINAL_NAME?583?</vt:lpstr>
      <vt:lpstr>XDO_?FINAL_NAME?584?</vt:lpstr>
      <vt:lpstr>XDO_?FINAL_NAME?585?</vt:lpstr>
      <vt:lpstr>XDO_?FINAL_NAME?586?</vt:lpstr>
      <vt:lpstr>XDO_?FINAL_NAME?587?</vt:lpstr>
      <vt:lpstr>XDO_?FINAL_NAME?588?</vt:lpstr>
      <vt:lpstr>XDO_?FINAL_NAME?589?</vt:lpstr>
      <vt:lpstr>XDO_?FINAL_NAME?59?</vt:lpstr>
      <vt:lpstr>XDO_?FINAL_NAME?590?</vt:lpstr>
      <vt:lpstr>XDO_?FINAL_NAME?591?</vt:lpstr>
      <vt:lpstr>XDO_?FINAL_NAME?592?</vt:lpstr>
      <vt:lpstr>XDO_?FINAL_NAME?593?</vt:lpstr>
      <vt:lpstr>XDO_?FINAL_NAME?594?</vt:lpstr>
      <vt:lpstr>XDO_?FINAL_NAME?595?</vt:lpstr>
      <vt:lpstr>XDO_?FINAL_NAME?596?</vt:lpstr>
      <vt:lpstr>XDO_?FINAL_NAME?597?</vt:lpstr>
      <vt:lpstr>XDO_?FINAL_NAME?598?</vt:lpstr>
      <vt:lpstr>XDO_?FINAL_NAME?599?</vt:lpstr>
      <vt:lpstr>XDO_?FINAL_NAME?6?</vt:lpstr>
      <vt:lpstr>XDO_?FINAL_NAME?60?</vt:lpstr>
      <vt:lpstr>XDO_?FINAL_NAME?600?</vt:lpstr>
      <vt:lpstr>XDO_?FINAL_NAME?601?</vt:lpstr>
      <vt:lpstr>XDO_?FINAL_NAME?602?</vt:lpstr>
      <vt:lpstr>XDO_?FINAL_NAME?603?</vt:lpstr>
      <vt:lpstr>XDO_?FINAL_NAME?604?</vt:lpstr>
      <vt:lpstr>XDO_?FINAL_NAME?605?</vt:lpstr>
      <vt:lpstr>XDO_?FINAL_NAME?606?</vt:lpstr>
      <vt:lpstr>XDO_?FINAL_NAME?607?</vt:lpstr>
      <vt:lpstr>XDO_?FINAL_NAME?608?</vt:lpstr>
      <vt:lpstr>XDO_?FINAL_NAME?609?</vt:lpstr>
      <vt:lpstr>XDO_?FINAL_NAME?61?</vt:lpstr>
      <vt:lpstr>XDO_?FINAL_NAME?610?</vt:lpstr>
      <vt:lpstr>XDO_?FINAL_NAME?611?</vt:lpstr>
      <vt:lpstr>XDO_?FINAL_NAME?612?</vt:lpstr>
      <vt:lpstr>XDO_?FINAL_NAME?613?</vt:lpstr>
      <vt:lpstr>XDO_?FINAL_NAME?614?</vt:lpstr>
      <vt:lpstr>XDO_?FINAL_NAME?617?</vt:lpstr>
      <vt:lpstr>XDO_?FINAL_NAME?618?</vt:lpstr>
      <vt:lpstr>XDO_?FINAL_NAME?619?</vt:lpstr>
      <vt:lpstr>XDO_?FINAL_NAME?62?</vt:lpstr>
      <vt:lpstr>XDO_?FINAL_NAME?63?</vt:lpstr>
      <vt:lpstr>XDO_?FINAL_NAME?64?</vt:lpstr>
      <vt:lpstr>XDO_?FINAL_NAME?65?</vt:lpstr>
      <vt:lpstr>XDO_?FINAL_NAME?66?</vt:lpstr>
      <vt:lpstr>XDO_?FINAL_NAME?67?</vt:lpstr>
      <vt:lpstr>XDO_?FINAL_NAME?68?</vt:lpstr>
      <vt:lpstr>XDO_?FINAL_NAME?69?</vt:lpstr>
      <vt:lpstr>XDO_?FINAL_NAME?7?</vt:lpstr>
      <vt:lpstr>XDO_?FINAL_NAME?70?</vt:lpstr>
      <vt:lpstr>XDO_?FINAL_NAME?71?</vt:lpstr>
      <vt:lpstr>XDO_?FINAL_NAME?72?</vt:lpstr>
      <vt:lpstr>XDO_?FINAL_NAME?73?</vt:lpstr>
      <vt:lpstr>XDO_?FINAL_NAME?74?</vt:lpstr>
      <vt:lpstr>XDO_?FINAL_NAME?75?</vt:lpstr>
      <vt:lpstr>XDO_?FINAL_NAME?76?</vt:lpstr>
      <vt:lpstr>XDO_?FINAL_NAME?77?</vt:lpstr>
      <vt:lpstr>XDO_?FINAL_NAME?78?</vt:lpstr>
      <vt:lpstr>XDO_?FINAL_NAME?79?</vt:lpstr>
      <vt:lpstr>XDO_?FINAL_NAME?8?</vt:lpstr>
      <vt:lpstr>XDO_?FINAL_NAME?80?</vt:lpstr>
      <vt:lpstr>XDO_?FINAL_NAME?81?</vt:lpstr>
      <vt:lpstr>XDO_?FINAL_NAME?82?</vt:lpstr>
      <vt:lpstr>XDO_?FINAL_NAME?83?</vt:lpstr>
      <vt:lpstr>XDO_?FINAL_NAME?84?</vt:lpstr>
      <vt:lpstr>XDO_?FINAL_NAME?85?</vt:lpstr>
      <vt:lpstr>XDO_?FINAL_NAME?86?</vt:lpstr>
      <vt:lpstr>XDO_?FINAL_NAME?87?</vt:lpstr>
      <vt:lpstr>XDO_?FINAL_NAME?88?</vt:lpstr>
      <vt:lpstr>XDO_?FINAL_NAME?89?</vt:lpstr>
      <vt:lpstr>XDO_?FINAL_NAME?9?</vt:lpstr>
      <vt:lpstr>XDO_?FINAL_NAME?90?</vt:lpstr>
      <vt:lpstr>XDO_?FINAL_NAME?91?</vt:lpstr>
      <vt:lpstr>XDO_?FINAL_NAME?92?</vt:lpstr>
      <vt:lpstr>XDO_?FINAL_NAME?93?</vt:lpstr>
      <vt:lpstr>XDO_?FINAL_NAME?94?</vt:lpstr>
      <vt:lpstr>XDO_?FINAL_NAME?95?</vt:lpstr>
      <vt:lpstr>XDO_?FINAL_NAME?96?</vt:lpstr>
      <vt:lpstr>XDO_?FINAL_NAME?97?</vt:lpstr>
      <vt:lpstr>XDO_?FINAL_NAME?98?</vt:lpstr>
      <vt:lpstr>XDO_?FINAL_NAME?99?</vt:lpstr>
      <vt:lpstr>XDO_?FINAL_PER_NET?</vt:lpstr>
      <vt:lpstr>XDO_?FINAL_PER_NET?1?</vt:lpstr>
      <vt:lpstr>XDO_?FINAL_PER_NET?10?</vt:lpstr>
      <vt:lpstr>XDO_?FINAL_PER_NET?100?</vt:lpstr>
      <vt:lpstr>XDO_?FINAL_PER_NET?101?</vt:lpstr>
      <vt:lpstr>XDO_?FINAL_PER_NET?102?</vt:lpstr>
      <vt:lpstr>XDO_?FINAL_PER_NET?103?</vt:lpstr>
      <vt:lpstr>XDO_?FINAL_PER_NET?104?</vt:lpstr>
      <vt:lpstr>XDO_?FINAL_PER_NET?105?</vt:lpstr>
      <vt:lpstr>XDO_?FINAL_PER_NET?106?</vt:lpstr>
      <vt:lpstr>XDO_?FINAL_PER_NET?107?</vt:lpstr>
      <vt:lpstr>XDO_?FINAL_PER_NET?108?</vt:lpstr>
      <vt:lpstr>XDO_?FINAL_PER_NET?109?</vt:lpstr>
      <vt:lpstr>XDO_?FINAL_PER_NET?11?</vt:lpstr>
      <vt:lpstr>XDO_?FINAL_PER_NET?110?</vt:lpstr>
      <vt:lpstr>XDO_?FINAL_PER_NET?111?</vt:lpstr>
      <vt:lpstr>XDO_?FINAL_PER_NET?112?</vt:lpstr>
      <vt:lpstr>XDO_?FINAL_PER_NET?113?</vt:lpstr>
      <vt:lpstr>XDO_?FINAL_PER_NET?114?</vt:lpstr>
      <vt:lpstr>XDO_?FINAL_PER_NET?115?</vt:lpstr>
      <vt:lpstr>XDO_?FINAL_PER_NET?116?</vt:lpstr>
      <vt:lpstr>XDO_?FINAL_PER_NET?117?</vt:lpstr>
      <vt:lpstr>XDO_?FINAL_PER_NET?118?</vt:lpstr>
      <vt:lpstr>XDO_?FINAL_PER_NET?119?</vt:lpstr>
      <vt:lpstr>XDO_?FINAL_PER_NET?12?</vt:lpstr>
      <vt:lpstr>XDO_?FINAL_PER_NET?120?</vt:lpstr>
      <vt:lpstr>XDO_?FINAL_PER_NET?121?</vt:lpstr>
      <vt:lpstr>XDO_?FINAL_PER_NET?122?</vt:lpstr>
      <vt:lpstr>XDO_?FINAL_PER_NET?123?</vt:lpstr>
      <vt:lpstr>XDO_?FINAL_PER_NET?124?</vt:lpstr>
      <vt:lpstr>XDO_?FINAL_PER_NET?125?</vt:lpstr>
      <vt:lpstr>XDO_?FINAL_PER_NET?126?</vt:lpstr>
      <vt:lpstr>XDO_?FINAL_PER_NET?127?</vt:lpstr>
      <vt:lpstr>XDO_?FINAL_PER_NET?128?</vt:lpstr>
      <vt:lpstr>XDO_?FINAL_PER_NET?129?</vt:lpstr>
      <vt:lpstr>XDO_?FINAL_PER_NET?13?</vt:lpstr>
      <vt:lpstr>XDO_?FINAL_PER_NET?130?</vt:lpstr>
      <vt:lpstr>XDO_?FINAL_PER_NET?131?</vt:lpstr>
      <vt:lpstr>XDO_?FINAL_PER_NET?132?</vt:lpstr>
      <vt:lpstr>XDO_?FINAL_PER_NET?133?</vt:lpstr>
      <vt:lpstr>XDO_?FINAL_PER_NET?134?</vt:lpstr>
      <vt:lpstr>XDO_?FINAL_PER_NET?135?</vt:lpstr>
      <vt:lpstr>XDO_?FINAL_PER_NET?136?</vt:lpstr>
      <vt:lpstr>XDO_?FINAL_PER_NET?137?</vt:lpstr>
      <vt:lpstr>XDO_?FINAL_PER_NET?138?</vt:lpstr>
      <vt:lpstr>XDO_?FINAL_PER_NET?139?</vt:lpstr>
      <vt:lpstr>XDO_?FINAL_PER_NET?14?</vt:lpstr>
      <vt:lpstr>XDO_?FINAL_PER_NET?140?</vt:lpstr>
      <vt:lpstr>XDO_?FINAL_PER_NET?141?</vt:lpstr>
      <vt:lpstr>XDO_?FINAL_PER_NET?142?</vt:lpstr>
      <vt:lpstr>XDO_?FINAL_PER_NET?143?</vt:lpstr>
      <vt:lpstr>XDO_?FINAL_PER_NET?144?</vt:lpstr>
      <vt:lpstr>XDO_?FINAL_PER_NET?145?</vt:lpstr>
      <vt:lpstr>XDO_?FINAL_PER_NET?146?</vt:lpstr>
      <vt:lpstr>XDO_?FINAL_PER_NET?147?</vt:lpstr>
      <vt:lpstr>XDO_?FINAL_PER_NET?148?</vt:lpstr>
      <vt:lpstr>XDO_?FINAL_PER_NET?149?</vt:lpstr>
      <vt:lpstr>XDO_?FINAL_PER_NET?15?</vt:lpstr>
      <vt:lpstr>XDO_?FINAL_PER_NET?150?</vt:lpstr>
      <vt:lpstr>XDO_?FINAL_PER_NET?151?</vt:lpstr>
      <vt:lpstr>XDO_?FINAL_PER_NET?152?</vt:lpstr>
      <vt:lpstr>XDO_?FINAL_PER_NET?153?</vt:lpstr>
      <vt:lpstr>XDO_?FINAL_PER_NET?154?</vt:lpstr>
      <vt:lpstr>XDO_?FINAL_PER_NET?155?</vt:lpstr>
      <vt:lpstr>XDO_?FINAL_PER_NET?156?</vt:lpstr>
      <vt:lpstr>XDO_?FINAL_PER_NET?157?</vt:lpstr>
      <vt:lpstr>XDO_?FINAL_PER_NET?158?</vt:lpstr>
      <vt:lpstr>XDO_?FINAL_PER_NET?159?</vt:lpstr>
      <vt:lpstr>XDO_?FINAL_PER_NET?16?</vt:lpstr>
      <vt:lpstr>XDO_?FINAL_PER_NET?160?</vt:lpstr>
      <vt:lpstr>XDO_?FINAL_PER_NET?161?</vt:lpstr>
      <vt:lpstr>XDO_?FINAL_PER_NET?162?</vt:lpstr>
      <vt:lpstr>XDO_?FINAL_PER_NET?163?</vt:lpstr>
      <vt:lpstr>XDO_?FINAL_PER_NET?164?</vt:lpstr>
      <vt:lpstr>XDO_?FINAL_PER_NET?165?</vt:lpstr>
      <vt:lpstr>XDO_?FINAL_PER_NET?166?</vt:lpstr>
      <vt:lpstr>XDO_?FINAL_PER_NET?167?</vt:lpstr>
      <vt:lpstr>XDO_?FINAL_PER_NET?168?</vt:lpstr>
      <vt:lpstr>XDO_?FINAL_PER_NET?169?</vt:lpstr>
      <vt:lpstr>XDO_?FINAL_PER_NET?17?</vt:lpstr>
      <vt:lpstr>XDO_?FINAL_PER_NET?170?</vt:lpstr>
      <vt:lpstr>XDO_?FINAL_PER_NET?171?</vt:lpstr>
      <vt:lpstr>XDO_?FINAL_PER_NET?172?</vt:lpstr>
      <vt:lpstr>XDO_?FINAL_PER_NET?173?</vt:lpstr>
      <vt:lpstr>XDO_?FINAL_PER_NET?174?</vt:lpstr>
      <vt:lpstr>XDO_?FINAL_PER_NET?175?</vt:lpstr>
      <vt:lpstr>XDO_?FINAL_PER_NET?176?</vt:lpstr>
      <vt:lpstr>XDO_?FINAL_PER_NET?177?</vt:lpstr>
      <vt:lpstr>XDO_?FINAL_PER_NET?178?</vt:lpstr>
      <vt:lpstr>XDO_?FINAL_PER_NET?179?</vt:lpstr>
      <vt:lpstr>XDO_?FINAL_PER_NET?18?</vt:lpstr>
      <vt:lpstr>XDO_?FINAL_PER_NET?180?</vt:lpstr>
      <vt:lpstr>XDO_?FINAL_PER_NET?181?</vt:lpstr>
      <vt:lpstr>XDO_?FINAL_PER_NET?182?</vt:lpstr>
      <vt:lpstr>XDO_?FINAL_PER_NET?183?</vt:lpstr>
      <vt:lpstr>XDO_?FINAL_PER_NET?184?</vt:lpstr>
      <vt:lpstr>XDO_?FINAL_PER_NET?185?</vt:lpstr>
      <vt:lpstr>XDO_?FINAL_PER_NET?186?</vt:lpstr>
      <vt:lpstr>XDO_?FINAL_PER_NET?187?</vt:lpstr>
      <vt:lpstr>XDO_?FINAL_PER_NET?188?</vt:lpstr>
      <vt:lpstr>XDO_?FINAL_PER_NET?189?</vt:lpstr>
      <vt:lpstr>XDO_?FINAL_PER_NET?19?</vt:lpstr>
      <vt:lpstr>XDO_?FINAL_PER_NET?190?</vt:lpstr>
      <vt:lpstr>XDO_?FINAL_PER_NET?191?</vt:lpstr>
      <vt:lpstr>XDO_?FINAL_PER_NET?192?</vt:lpstr>
      <vt:lpstr>XDO_?FINAL_PER_NET?193?</vt:lpstr>
      <vt:lpstr>XDO_?FINAL_PER_NET?194?</vt:lpstr>
      <vt:lpstr>XDO_?FINAL_PER_NET?195?</vt:lpstr>
      <vt:lpstr>XDO_?FINAL_PER_NET?196?</vt:lpstr>
      <vt:lpstr>XDO_?FINAL_PER_NET?197?</vt:lpstr>
      <vt:lpstr>XDO_?FINAL_PER_NET?198?</vt:lpstr>
      <vt:lpstr>XDO_?FINAL_PER_NET?199?</vt:lpstr>
      <vt:lpstr>XDO_?FINAL_PER_NET?2?</vt:lpstr>
      <vt:lpstr>XDO_?FINAL_PER_NET?20?</vt:lpstr>
      <vt:lpstr>XDO_?FINAL_PER_NET?200?</vt:lpstr>
      <vt:lpstr>XDO_?FINAL_PER_NET?201?</vt:lpstr>
      <vt:lpstr>XDO_?FINAL_PER_NET?202?</vt:lpstr>
      <vt:lpstr>XDO_?FINAL_PER_NET?203?</vt:lpstr>
      <vt:lpstr>XDO_?FINAL_PER_NET?204?</vt:lpstr>
      <vt:lpstr>XDO_?FINAL_PER_NET?205?</vt:lpstr>
      <vt:lpstr>XDO_?FINAL_PER_NET?206?</vt:lpstr>
      <vt:lpstr>XDO_?FINAL_PER_NET?207?</vt:lpstr>
      <vt:lpstr>XDO_?FINAL_PER_NET?208?</vt:lpstr>
      <vt:lpstr>XDO_?FINAL_PER_NET?209?</vt:lpstr>
      <vt:lpstr>XDO_?FINAL_PER_NET?21?</vt:lpstr>
      <vt:lpstr>XDO_?FINAL_PER_NET?210?</vt:lpstr>
      <vt:lpstr>XDO_?FINAL_PER_NET?211?</vt:lpstr>
      <vt:lpstr>XDO_?FINAL_PER_NET?212?</vt:lpstr>
      <vt:lpstr>XDO_?FINAL_PER_NET?213?</vt:lpstr>
      <vt:lpstr>XDO_?FINAL_PER_NET?214?</vt:lpstr>
      <vt:lpstr>XDO_?FINAL_PER_NET?215?</vt:lpstr>
      <vt:lpstr>XDO_?FINAL_PER_NET?216?</vt:lpstr>
      <vt:lpstr>XDO_?FINAL_PER_NET?217?</vt:lpstr>
      <vt:lpstr>XDO_?FINAL_PER_NET?218?</vt:lpstr>
      <vt:lpstr>XDO_?FINAL_PER_NET?219?</vt:lpstr>
      <vt:lpstr>XDO_?FINAL_PER_NET?22?</vt:lpstr>
      <vt:lpstr>XDO_?FINAL_PER_NET?220?</vt:lpstr>
      <vt:lpstr>XDO_?FINAL_PER_NET?221?</vt:lpstr>
      <vt:lpstr>XDO_?FINAL_PER_NET?222?</vt:lpstr>
      <vt:lpstr>XDO_?FINAL_PER_NET?223?</vt:lpstr>
      <vt:lpstr>XDO_?FINAL_PER_NET?224?</vt:lpstr>
      <vt:lpstr>XDO_?FINAL_PER_NET?225?</vt:lpstr>
      <vt:lpstr>XDO_?FINAL_PER_NET?226?</vt:lpstr>
      <vt:lpstr>XDO_?FINAL_PER_NET?227?</vt:lpstr>
      <vt:lpstr>XDO_?FINAL_PER_NET?228?</vt:lpstr>
      <vt:lpstr>XDO_?FINAL_PER_NET?229?</vt:lpstr>
      <vt:lpstr>XDO_?FINAL_PER_NET?23?</vt:lpstr>
      <vt:lpstr>XDO_?FINAL_PER_NET?230?</vt:lpstr>
      <vt:lpstr>XDO_?FINAL_PER_NET?231?</vt:lpstr>
      <vt:lpstr>XDO_?FINAL_PER_NET?232?</vt:lpstr>
      <vt:lpstr>XDO_?FINAL_PER_NET?233?</vt:lpstr>
      <vt:lpstr>XDO_?FINAL_PER_NET?234?</vt:lpstr>
      <vt:lpstr>XDO_?FINAL_PER_NET?235?</vt:lpstr>
      <vt:lpstr>XDO_?FINAL_PER_NET?236?</vt:lpstr>
      <vt:lpstr>XDO_?FINAL_PER_NET?237?</vt:lpstr>
      <vt:lpstr>XDO_?FINAL_PER_NET?238?</vt:lpstr>
      <vt:lpstr>XDO_?FINAL_PER_NET?239?</vt:lpstr>
      <vt:lpstr>XDO_?FINAL_PER_NET?24?</vt:lpstr>
      <vt:lpstr>XDO_?FINAL_PER_NET?240?</vt:lpstr>
      <vt:lpstr>XDO_?FINAL_PER_NET?241?</vt:lpstr>
      <vt:lpstr>XDO_?FINAL_PER_NET?242?</vt:lpstr>
      <vt:lpstr>XDO_?FINAL_PER_NET?243?</vt:lpstr>
      <vt:lpstr>XDO_?FINAL_PER_NET?244?</vt:lpstr>
      <vt:lpstr>XDO_?FINAL_PER_NET?245?</vt:lpstr>
      <vt:lpstr>XDO_?FINAL_PER_NET?246?</vt:lpstr>
      <vt:lpstr>XDO_?FINAL_PER_NET?247?</vt:lpstr>
      <vt:lpstr>XDO_?FINAL_PER_NET?248?</vt:lpstr>
      <vt:lpstr>XDO_?FINAL_PER_NET?249?</vt:lpstr>
      <vt:lpstr>XDO_?FINAL_PER_NET?25?</vt:lpstr>
      <vt:lpstr>XDO_?FINAL_PER_NET?250?</vt:lpstr>
      <vt:lpstr>XDO_?FINAL_PER_NET?251?</vt:lpstr>
      <vt:lpstr>XDO_?FINAL_PER_NET?252?</vt:lpstr>
      <vt:lpstr>XDO_?FINAL_PER_NET?253?</vt:lpstr>
      <vt:lpstr>XDO_?FINAL_PER_NET?254?</vt:lpstr>
      <vt:lpstr>XDO_?FINAL_PER_NET?255?</vt:lpstr>
      <vt:lpstr>XDO_?FINAL_PER_NET?256?</vt:lpstr>
      <vt:lpstr>XDO_?FINAL_PER_NET?257?</vt:lpstr>
      <vt:lpstr>XDO_?FINAL_PER_NET?258?</vt:lpstr>
      <vt:lpstr>XDO_?FINAL_PER_NET?259?</vt:lpstr>
      <vt:lpstr>XDO_?FINAL_PER_NET?26?</vt:lpstr>
      <vt:lpstr>XDO_?FINAL_PER_NET?260?</vt:lpstr>
      <vt:lpstr>XDO_?FINAL_PER_NET?261?</vt:lpstr>
      <vt:lpstr>XDO_?FINAL_PER_NET?262?</vt:lpstr>
      <vt:lpstr>XDO_?FINAL_PER_NET?263?</vt:lpstr>
      <vt:lpstr>XDO_?FINAL_PER_NET?264?</vt:lpstr>
      <vt:lpstr>XDO_?FINAL_PER_NET?265?</vt:lpstr>
      <vt:lpstr>XDO_?FINAL_PER_NET?266?</vt:lpstr>
      <vt:lpstr>XDO_?FINAL_PER_NET?267?</vt:lpstr>
      <vt:lpstr>XDO_?FINAL_PER_NET?268?</vt:lpstr>
      <vt:lpstr>XDO_?FINAL_PER_NET?269?</vt:lpstr>
      <vt:lpstr>XDO_?FINAL_PER_NET?27?</vt:lpstr>
      <vt:lpstr>XDO_?FINAL_PER_NET?270?</vt:lpstr>
      <vt:lpstr>XDO_?FINAL_PER_NET?271?</vt:lpstr>
      <vt:lpstr>XDO_?FINAL_PER_NET?272?</vt:lpstr>
      <vt:lpstr>XDO_?FINAL_PER_NET?273?</vt:lpstr>
      <vt:lpstr>XDO_?FINAL_PER_NET?274?</vt:lpstr>
      <vt:lpstr>XDO_?FINAL_PER_NET?275?</vt:lpstr>
      <vt:lpstr>XDO_?FINAL_PER_NET?276?</vt:lpstr>
      <vt:lpstr>XDO_?FINAL_PER_NET?277?</vt:lpstr>
      <vt:lpstr>XDO_?FINAL_PER_NET?278?</vt:lpstr>
      <vt:lpstr>XDO_?FINAL_PER_NET?279?</vt:lpstr>
      <vt:lpstr>XDO_?FINAL_PER_NET?28?</vt:lpstr>
      <vt:lpstr>XDO_?FINAL_PER_NET?280?</vt:lpstr>
      <vt:lpstr>XDO_?FINAL_PER_NET?281?</vt:lpstr>
      <vt:lpstr>XDO_?FINAL_PER_NET?282?</vt:lpstr>
      <vt:lpstr>XDO_?FINAL_PER_NET?283?</vt:lpstr>
      <vt:lpstr>XDO_?FINAL_PER_NET?284?</vt:lpstr>
      <vt:lpstr>XDO_?FINAL_PER_NET?285?</vt:lpstr>
      <vt:lpstr>XDO_?FINAL_PER_NET?286?</vt:lpstr>
      <vt:lpstr>XDO_?FINAL_PER_NET?287?</vt:lpstr>
      <vt:lpstr>XDO_?FINAL_PER_NET?288?</vt:lpstr>
      <vt:lpstr>XDO_?FINAL_PER_NET?289?</vt:lpstr>
      <vt:lpstr>XDO_?FINAL_PER_NET?29?</vt:lpstr>
      <vt:lpstr>XDO_?FINAL_PER_NET?290?</vt:lpstr>
      <vt:lpstr>XDO_?FINAL_PER_NET?291?</vt:lpstr>
      <vt:lpstr>XDO_?FINAL_PER_NET?292?</vt:lpstr>
      <vt:lpstr>XDO_?FINAL_PER_NET?293?</vt:lpstr>
      <vt:lpstr>XDO_?FINAL_PER_NET?294?</vt:lpstr>
      <vt:lpstr>XDO_?FINAL_PER_NET?295?</vt:lpstr>
      <vt:lpstr>XDO_?FINAL_PER_NET?296?</vt:lpstr>
      <vt:lpstr>XDO_?FINAL_PER_NET?297?</vt:lpstr>
      <vt:lpstr>XDO_?FINAL_PER_NET?298?</vt:lpstr>
      <vt:lpstr>XDO_?FINAL_PER_NET?299?</vt:lpstr>
      <vt:lpstr>XDO_?FINAL_PER_NET?3?</vt:lpstr>
      <vt:lpstr>XDO_?FINAL_PER_NET?30?</vt:lpstr>
      <vt:lpstr>XDO_?FINAL_PER_NET?300?</vt:lpstr>
      <vt:lpstr>XDO_?FINAL_PER_NET?301?</vt:lpstr>
      <vt:lpstr>XDO_?FINAL_PER_NET?302?</vt:lpstr>
      <vt:lpstr>XDO_?FINAL_PER_NET?303?</vt:lpstr>
      <vt:lpstr>XDO_?FINAL_PER_NET?304?</vt:lpstr>
      <vt:lpstr>XDO_?FINAL_PER_NET?305?</vt:lpstr>
      <vt:lpstr>XDO_?FINAL_PER_NET?306?</vt:lpstr>
      <vt:lpstr>XDO_?FINAL_PER_NET?307?</vt:lpstr>
      <vt:lpstr>XDO_?FINAL_PER_NET?308?</vt:lpstr>
      <vt:lpstr>XDO_?FINAL_PER_NET?309?</vt:lpstr>
      <vt:lpstr>XDO_?FINAL_PER_NET?31?</vt:lpstr>
      <vt:lpstr>XDO_?FINAL_PER_NET?310?</vt:lpstr>
      <vt:lpstr>XDO_?FINAL_PER_NET?311?</vt:lpstr>
      <vt:lpstr>XDO_?FINAL_PER_NET?312?</vt:lpstr>
      <vt:lpstr>XDO_?FINAL_PER_NET?313?</vt:lpstr>
      <vt:lpstr>XDO_?FINAL_PER_NET?314?</vt:lpstr>
      <vt:lpstr>XDO_?FINAL_PER_NET?315?</vt:lpstr>
      <vt:lpstr>XDO_?FINAL_PER_NET?316?</vt:lpstr>
      <vt:lpstr>XDO_?FINAL_PER_NET?317?</vt:lpstr>
      <vt:lpstr>XDO_?FINAL_PER_NET?318?</vt:lpstr>
      <vt:lpstr>XDO_?FINAL_PER_NET?319?</vt:lpstr>
      <vt:lpstr>XDO_?FINAL_PER_NET?32?</vt:lpstr>
      <vt:lpstr>XDO_?FINAL_PER_NET?320?</vt:lpstr>
      <vt:lpstr>XDO_?FINAL_PER_NET?321?</vt:lpstr>
      <vt:lpstr>XDO_?FINAL_PER_NET?322?</vt:lpstr>
      <vt:lpstr>XDO_?FINAL_PER_NET?323?</vt:lpstr>
      <vt:lpstr>XDO_?FINAL_PER_NET?324?</vt:lpstr>
      <vt:lpstr>XDO_?FINAL_PER_NET?325?</vt:lpstr>
      <vt:lpstr>XDO_?FINAL_PER_NET?326?</vt:lpstr>
      <vt:lpstr>XDO_?FINAL_PER_NET?327?</vt:lpstr>
      <vt:lpstr>XDO_?FINAL_PER_NET?328?</vt:lpstr>
      <vt:lpstr>XDO_?FINAL_PER_NET?329?</vt:lpstr>
      <vt:lpstr>XDO_?FINAL_PER_NET?33?</vt:lpstr>
      <vt:lpstr>XDO_?FINAL_PER_NET?330?</vt:lpstr>
      <vt:lpstr>XDO_?FINAL_PER_NET?331?</vt:lpstr>
      <vt:lpstr>XDO_?FINAL_PER_NET?332?</vt:lpstr>
      <vt:lpstr>XDO_?FINAL_PER_NET?333?</vt:lpstr>
      <vt:lpstr>XDO_?FINAL_PER_NET?334?</vt:lpstr>
      <vt:lpstr>XDO_?FINAL_PER_NET?335?</vt:lpstr>
      <vt:lpstr>XDO_?FINAL_PER_NET?336?</vt:lpstr>
      <vt:lpstr>XDO_?FINAL_PER_NET?337?</vt:lpstr>
      <vt:lpstr>XDO_?FINAL_PER_NET?338?</vt:lpstr>
      <vt:lpstr>XDO_?FINAL_PER_NET?339?</vt:lpstr>
      <vt:lpstr>XDO_?FINAL_PER_NET?34?</vt:lpstr>
      <vt:lpstr>XDO_?FINAL_PER_NET?340?</vt:lpstr>
      <vt:lpstr>XDO_?FINAL_PER_NET?341?</vt:lpstr>
      <vt:lpstr>XDO_?FINAL_PER_NET?342?</vt:lpstr>
      <vt:lpstr>XDO_?FINAL_PER_NET?343?</vt:lpstr>
      <vt:lpstr>XDO_?FINAL_PER_NET?344?</vt:lpstr>
      <vt:lpstr>XDO_?FINAL_PER_NET?345?</vt:lpstr>
      <vt:lpstr>XDO_?FINAL_PER_NET?346?</vt:lpstr>
      <vt:lpstr>XDO_?FINAL_PER_NET?347?</vt:lpstr>
      <vt:lpstr>XDO_?FINAL_PER_NET?348?</vt:lpstr>
      <vt:lpstr>XDO_?FINAL_PER_NET?349?</vt:lpstr>
      <vt:lpstr>XDO_?FINAL_PER_NET?35?</vt:lpstr>
      <vt:lpstr>XDO_?FINAL_PER_NET?350?</vt:lpstr>
      <vt:lpstr>XDO_?FINAL_PER_NET?351?</vt:lpstr>
      <vt:lpstr>XDO_?FINAL_PER_NET?352?</vt:lpstr>
      <vt:lpstr>XDO_?FINAL_PER_NET?353?</vt:lpstr>
      <vt:lpstr>XDO_?FINAL_PER_NET?354?</vt:lpstr>
      <vt:lpstr>XDO_?FINAL_PER_NET?355?</vt:lpstr>
      <vt:lpstr>XDO_?FINAL_PER_NET?356?</vt:lpstr>
      <vt:lpstr>XDO_?FINAL_PER_NET?357?</vt:lpstr>
      <vt:lpstr>XDO_?FINAL_PER_NET?358?</vt:lpstr>
      <vt:lpstr>XDO_?FINAL_PER_NET?359?</vt:lpstr>
      <vt:lpstr>XDO_?FINAL_PER_NET?36?</vt:lpstr>
      <vt:lpstr>XDO_?FINAL_PER_NET?360?</vt:lpstr>
      <vt:lpstr>XDO_?FINAL_PER_NET?361?</vt:lpstr>
      <vt:lpstr>XDO_?FINAL_PER_NET?362?</vt:lpstr>
      <vt:lpstr>XDO_?FINAL_PER_NET?363?</vt:lpstr>
      <vt:lpstr>XDO_?FINAL_PER_NET?364?</vt:lpstr>
      <vt:lpstr>XDO_?FINAL_PER_NET?365?</vt:lpstr>
      <vt:lpstr>XDO_?FINAL_PER_NET?366?</vt:lpstr>
      <vt:lpstr>XDO_?FINAL_PER_NET?367?</vt:lpstr>
      <vt:lpstr>XDO_?FINAL_PER_NET?368?</vt:lpstr>
      <vt:lpstr>XDO_?FINAL_PER_NET?369?</vt:lpstr>
      <vt:lpstr>XDO_?FINAL_PER_NET?37?</vt:lpstr>
      <vt:lpstr>XDO_?FINAL_PER_NET?370?</vt:lpstr>
      <vt:lpstr>XDO_?FINAL_PER_NET?371?</vt:lpstr>
      <vt:lpstr>XDO_?FINAL_PER_NET?372?</vt:lpstr>
      <vt:lpstr>XDO_?FINAL_PER_NET?373?</vt:lpstr>
      <vt:lpstr>XDO_?FINAL_PER_NET?374?</vt:lpstr>
      <vt:lpstr>XDO_?FINAL_PER_NET?375?</vt:lpstr>
      <vt:lpstr>XDO_?FINAL_PER_NET?376?</vt:lpstr>
      <vt:lpstr>XDO_?FINAL_PER_NET?377?</vt:lpstr>
      <vt:lpstr>XDO_?FINAL_PER_NET?378?</vt:lpstr>
      <vt:lpstr>XDO_?FINAL_PER_NET?379?</vt:lpstr>
      <vt:lpstr>XDO_?FINAL_PER_NET?38?</vt:lpstr>
      <vt:lpstr>XDO_?FINAL_PER_NET?380?</vt:lpstr>
      <vt:lpstr>XDO_?FINAL_PER_NET?381?</vt:lpstr>
      <vt:lpstr>XDO_?FINAL_PER_NET?382?</vt:lpstr>
      <vt:lpstr>XDO_?FINAL_PER_NET?383?</vt:lpstr>
      <vt:lpstr>XDO_?FINAL_PER_NET?384?</vt:lpstr>
      <vt:lpstr>XDO_?FINAL_PER_NET?385?</vt:lpstr>
      <vt:lpstr>XDO_?FINAL_PER_NET?386?</vt:lpstr>
      <vt:lpstr>XDO_?FINAL_PER_NET?387?</vt:lpstr>
      <vt:lpstr>XDO_?FINAL_PER_NET?388?</vt:lpstr>
      <vt:lpstr>XDO_?FINAL_PER_NET?389?</vt:lpstr>
      <vt:lpstr>XDO_?FINAL_PER_NET?39?</vt:lpstr>
      <vt:lpstr>XDO_?FINAL_PER_NET?390?</vt:lpstr>
      <vt:lpstr>XDO_?FINAL_PER_NET?391?</vt:lpstr>
      <vt:lpstr>XDO_?FINAL_PER_NET?392?</vt:lpstr>
      <vt:lpstr>XDO_?FINAL_PER_NET?393?</vt:lpstr>
      <vt:lpstr>XDO_?FINAL_PER_NET?394?</vt:lpstr>
      <vt:lpstr>XDO_?FINAL_PER_NET?395?</vt:lpstr>
      <vt:lpstr>XDO_?FINAL_PER_NET?396?</vt:lpstr>
      <vt:lpstr>XDO_?FINAL_PER_NET?397?</vt:lpstr>
      <vt:lpstr>XDO_?FINAL_PER_NET?398?</vt:lpstr>
      <vt:lpstr>XDO_?FINAL_PER_NET?399?</vt:lpstr>
      <vt:lpstr>XDO_?FINAL_PER_NET?4?</vt:lpstr>
      <vt:lpstr>XDO_?FINAL_PER_NET?40?</vt:lpstr>
      <vt:lpstr>XDO_?FINAL_PER_NET?400?</vt:lpstr>
      <vt:lpstr>XDO_?FINAL_PER_NET?401?</vt:lpstr>
      <vt:lpstr>XDO_?FINAL_PER_NET?402?</vt:lpstr>
      <vt:lpstr>XDO_?FINAL_PER_NET?403?</vt:lpstr>
      <vt:lpstr>XDO_?FINAL_PER_NET?404?</vt:lpstr>
      <vt:lpstr>XDO_?FINAL_PER_NET?405?</vt:lpstr>
      <vt:lpstr>XDO_?FINAL_PER_NET?406?</vt:lpstr>
      <vt:lpstr>XDO_?FINAL_PER_NET?407?</vt:lpstr>
      <vt:lpstr>XDO_?FINAL_PER_NET?408?</vt:lpstr>
      <vt:lpstr>XDO_?FINAL_PER_NET?409?</vt:lpstr>
      <vt:lpstr>XDO_?FINAL_PER_NET?41?</vt:lpstr>
      <vt:lpstr>XDO_?FINAL_PER_NET?410?</vt:lpstr>
      <vt:lpstr>XDO_?FINAL_PER_NET?411?</vt:lpstr>
      <vt:lpstr>XDO_?FINAL_PER_NET?412?</vt:lpstr>
      <vt:lpstr>XDO_?FINAL_PER_NET?413?</vt:lpstr>
      <vt:lpstr>XDO_?FINAL_PER_NET?414?</vt:lpstr>
      <vt:lpstr>XDO_?FINAL_PER_NET?415?</vt:lpstr>
      <vt:lpstr>XDO_?FINAL_PER_NET?416?</vt:lpstr>
      <vt:lpstr>XDO_?FINAL_PER_NET?417?</vt:lpstr>
      <vt:lpstr>XDO_?FINAL_PER_NET?418?</vt:lpstr>
      <vt:lpstr>XDO_?FINAL_PER_NET?419?</vt:lpstr>
      <vt:lpstr>XDO_?FINAL_PER_NET?42?</vt:lpstr>
      <vt:lpstr>XDO_?FINAL_PER_NET?420?</vt:lpstr>
      <vt:lpstr>XDO_?FINAL_PER_NET?421?</vt:lpstr>
      <vt:lpstr>XDO_?FINAL_PER_NET?422?</vt:lpstr>
      <vt:lpstr>XDO_?FINAL_PER_NET?423?</vt:lpstr>
      <vt:lpstr>XDO_?FINAL_PER_NET?424?</vt:lpstr>
      <vt:lpstr>XDO_?FINAL_PER_NET?425?</vt:lpstr>
      <vt:lpstr>XDO_?FINAL_PER_NET?426?</vt:lpstr>
      <vt:lpstr>XDO_?FINAL_PER_NET?427?</vt:lpstr>
      <vt:lpstr>XDO_?FINAL_PER_NET?428?</vt:lpstr>
      <vt:lpstr>XDO_?FINAL_PER_NET?429?</vt:lpstr>
      <vt:lpstr>XDO_?FINAL_PER_NET?43?</vt:lpstr>
      <vt:lpstr>XDO_?FINAL_PER_NET?430?</vt:lpstr>
      <vt:lpstr>XDO_?FINAL_PER_NET?431?</vt:lpstr>
      <vt:lpstr>XDO_?FINAL_PER_NET?432?</vt:lpstr>
      <vt:lpstr>XDO_?FINAL_PER_NET?433?</vt:lpstr>
      <vt:lpstr>XDO_?FINAL_PER_NET?434?</vt:lpstr>
      <vt:lpstr>XDO_?FINAL_PER_NET?435?</vt:lpstr>
      <vt:lpstr>XDO_?FINAL_PER_NET?436?</vt:lpstr>
      <vt:lpstr>XDO_?FINAL_PER_NET?437?</vt:lpstr>
      <vt:lpstr>XDO_?FINAL_PER_NET?438?</vt:lpstr>
      <vt:lpstr>XDO_?FINAL_PER_NET?439?</vt:lpstr>
      <vt:lpstr>XDO_?FINAL_PER_NET?44?</vt:lpstr>
      <vt:lpstr>XDO_?FINAL_PER_NET?440?</vt:lpstr>
      <vt:lpstr>XDO_?FINAL_PER_NET?441?</vt:lpstr>
      <vt:lpstr>XDO_?FINAL_PER_NET?442?</vt:lpstr>
      <vt:lpstr>XDO_?FINAL_PER_NET?443?</vt:lpstr>
      <vt:lpstr>XDO_?FINAL_PER_NET?444?</vt:lpstr>
      <vt:lpstr>XDO_?FINAL_PER_NET?445?</vt:lpstr>
      <vt:lpstr>XDO_?FINAL_PER_NET?446?</vt:lpstr>
      <vt:lpstr>XDO_?FINAL_PER_NET?447?</vt:lpstr>
      <vt:lpstr>XDO_?FINAL_PER_NET?448?</vt:lpstr>
      <vt:lpstr>XDO_?FINAL_PER_NET?449?</vt:lpstr>
      <vt:lpstr>XDO_?FINAL_PER_NET?45?</vt:lpstr>
      <vt:lpstr>XDO_?FINAL_PER_NET?450?</vt:lpstr>
      <vt:lpstr>XDO_?FINAL_PER_NET?451?</vt:lpstr>
      <vt:lpstr>XDO_?FINAL_PER_NET?452?</vt:lpstr>
      <vt:lpstr>XDO_?FINAL_PER_NET?453?</vt:lpstr>
      <vt:lpstr>XDO_?FINAL_PER_NET?454?</vt:lpstr>
      <vt:lpstr>XDO_?FINAL_PER_NET?455?</vt:lpstr>
      <vt:lpstr>XDO_?FINAL_PER_NET?456?</vt:lpstr>
      <vt:lpstr>XDO_?FINAL_PER_NET?457?</vt:lpstr>
      <vt:lpstr>XDO_?FINAL_PER_NET?458?</vt:lpstr>
      <vt:lpstr>XDO_?FINAL_PER_NET?459?</vt:lpstr>
      <vt:lpstr>XDO_?FINAL_PER_NET?46?</vt:lpstr>
      <vt:lpstr>XDO_?FINAL_PER_NET?460?</vt:lpstr>
      <vt:lpstr>XDO_?FINAL_PER_NET?461?</vt:lpstr>
      <vt:lpstr>XDO_?FINAL_PER_NET?462?</vt:lpstr>
      <vt:lpstr>XDO_?FINAL_PER_NET?463?</vt:lpstr>
      <vt:lpstr>XDO_?FINAL_PER_NET?464?</vt:lpstr>
      <vt:lpstr>XDO_?FINAL_PER_NET?465?</vt:lpstr>
      <vt:lpstr>XDO_?FINAL_PER_NET?466?</vt:lpstr>
      <vt:lpstr>XDO_?FINAL_PER_NET?467?</vt:lpstr>
      <vt:lpstr>XDO_?FINAL_PER_NET?468?</vt:lpstr>
      <vt:lpstr>XDO_?FINAL_PER_NET?469?</vt:lpstr>
      <vt:lpstr>XDO_?FINAL_PER_NET?47?</vt:lpstr>
      <vt:lpstr>XDO_?FINAL_PER_NET?470?</vt:lpstr>
      <vt:lpstr>XDO_?FINAL_PER_NET?471?</vt:lpstr>
      <vt:lpstr>XDO_?FINAL_PER_NET?472?</vt:lpstr>
      <vt:lpstr>XDO_?FINAL_PER_NET?473?</vt:lpstr>
      <vt:lpstr>XDO_?FINAL_PER_NET?474?</vt:lpstr>
      <vt:lpstr>XDO_?FINAL_PER_NET?475?</vt:lpstr>
      <vt:lpstr>XDO_?FINAL_PER_NET?476?</vt:lpstr>
      <vt:lpstr>XDO_?FINAL_PER_NET?477?</vt:lpstr>
      <vt:lpstr>XDO_?FINAL_PER_NET?478?</vt:lpstr>
      <vt:lpstr>XDO_?FINAL_PER_NET?479?</vt:lpstr>
      <vt:lpstr>XDO_?FINAL_PER_NET?48?</vt:lpstr>
      <vt:lpstr>XDO_?FINAL_PER_NET?480?</vt:lpstr>
      <vt:lpstr>XDO_?FINAL_PER_NET?481?</vt:lpstr>
      <vt:lpstr>XDO_?FINAL_PER_NET?482?</vt:lpstr>
      <vt:lpstr>XDO_?FINAL_PER_NET?483?</vt:lpstr>
      <vt:lpstr>XDO_?FINAL_PER_NET?484?</vt:lpstr>
      <vt:lpstr>XDO_?FINAL_PER_NET?485?</vt:lpstr>
      <vt:lpstr>XDO_?FINAL_PER_NET?486?</vt:lpstr>
      <vt:lpstr>XDO_?FINAL_PER_NET?487?</vt:lpstr>
      <vt:lpstr>XDO_?FINAL_PER_NET?488?</vt:lpstr>
      <vt:lpstr>XDO_?FINAL_PER_NET?489?</vt:lpstr>
      <vt:lpstr>XDO_?FINAL_PER_NET?49?</vt:lpstr>
      <vt:lpstr>XDO_?FINAL_PER_NET?490?</vt:lpstr>
      <vt:lpstr>XDO_?FINAL_PER_NET?491?</vt:lpstr>
      <vt:lpstr>XDO_?FINAL_PER_NET?492?</vt:lpstr>
      <vt:lpstr>XDO_?FINAL_PER_NET?493?</vt:lpstr>
      <vt:lpstr>XDO_?FINAL_PER_NET?494?</vt:lpstr>
      <vt:lpstr>XDO_?FINAL_PER_NET?495?</vt:lpstr>
      <vt:lpstr>XDO_?FINAL_PER_NET?496?</vt:lpstr>
      <vt:lpstr>XDO_?FINAL_PER_NET?497?</vt:lpstr>
      <vt:lpstr>XDO_?FINAL_PER_NET?498?</vt:lpstr>
      <vt:lpstr>XDO_?FINAL_PER_NET?499?</vt:lpstr>
      <vt:lpstr>XDO_?FINAL_PER_NET?5?</vt:lpstr>
      <vt:lpstr>XDO_?FINAL_PER_NET?50?</vt:lpstr>
      <vt:lpstr>XDO_?FINAL_PER_NET?500?</vt:lpstr>
      <vt:lpstr>XDO_?FINAL_PER_NET?501?</vt:lpstr>
      <vt:lpstr>XDO_?FINAL_PER_NET?502?</vt:lpstr>
      <vt:lpstr>XDO_?FINAL_PER_NET?503?</vt:lpstr>
      <vt:lpstr>XDO_?FINAL_PER_NET?504?</vt:lpstr>
      <vt:lpstr>XDO_?FINAL_PER_NET?505?</vt:lpstr>
      <vt:lpstr>XDO_?FINAL_PER_NET?506?</vt:lpstr>
      <vt:lpstr>XDO_?FINAL_PER_NET?507?</vt:lpstr>
      <vt:lpstr>XDO_?FINAL_PER_NET?508?</vt:lpstr>
      <vt:lpstr>XDO_?FINAL_PER_NET?509?</vt:lpstr>
      <vt:lpstr>XDO_?FINAL_PER_NET?51?</vt:lpstr>
      <vt:lpstr>XDO_?FINAL_PER_NET?510?</vt:lpstr>
      <vt:lpstr>XDO_?FINAL_PER_NET?511?</vt:lpstr>
      <vt:lpstr>XDO_?FINAL_PER_NET?512?</vt:lpstr>
      <vt:lpstr>XDO_?FINAL_PER_NET?513?</vt:lpstr>
      <vt:lpstr>XDO_?FINAL_PER_NET?514?</vt:lpstr>
      <vt:lpstr>XDO_?FINAL_PER_NET?515?</vt:lpstr>
      <vt:lpstr>XDO_?FINAL_PER_NET?516?</vt:lpstr>
      <vt:lpstr>XDO_?FINAL_PER_NET?517?</vt:lpstr>
      <vt:lpstr>XDO_?FINAL_PER_NET?518?</vt:lpstr>
      <vt:lpstr>XDO_?FINAL_PER_NET?519?</vt:lpstr>
      <vt:lpstr>XDO_?FINAL_PER_NET?52?</vt:lpstr>
      <vt:lpstr>XDO_?FINAL_PER_NET?520?</vt:lpstr>
      <vt:lpstr>XDO_?FINAL_PER_NET?521?</vt:lpstr>
      <vt:lpstr>XDO_?FINAL_PER_NET?522?</vt:lpstr>
      <vt:lpstr>XDO_?FINAL_PER_NET?523?</vt:lpstr>
      <vt:lpstr>XDO_?FINAL_PER_NET?524?</vt:lpstr>
      <vt:lpstr>XDO_?FINAL_PER_NET?525?</vt:lpstr>
      <vt:lpstr>XDO_?FINAL_PER_NET?526?</vt:lpstr>
      <vt:lpstr>XDO_?FINAL_PER_NET?527?</vt:lpstr>
      <vt:lpstr>XDO_?FINAL_PER_NET?528?</vt:lpstr>
      <vt:lpstr>XDO_?FINAL_PER_NET?529?</vt:lpstr>
      <vt:lpstr>XDO_?FINAL_PER_NET?53?</vt:lpstr>
      <vt:lpstr>XDO_?FINAL_PER_NET?530?</vt:lpstr>
      <vt:lpstr>XDO_?FINAL_PER_NET?531?</vt:lpstr>
      <vt:lpstr>XDO_?FINAL_PER_NET?532?</vt:lpstr>
      <vt:lpstr>XDO_?FINAL_PER_NET?533?</vt:lpstr>
      <vt:lpstr>XDO_?FINAL_PER_NET?534?</vt:lpstr>
      <vt:lpstr>XDO_?FINAL_PER_NET?535?</vt:lpstr>
      <vt:lpstr>XDO_?FINAL_PER_NET?536?</vt:lpstr>
      <vt:lpstr>XDO_?FINAL_PER_NET?537?</vt:lpstr>
      <vt:lpstr>XDO_?FINAL_PER_NET?538?</vt:lpstr>
      <vt:lpstr>XDO_?FINAL_PER_NET?539?</vt:lpstr>
      <vt:lpstr>XDO_?FINAL_PER_NET?54?</vt:lpstr>
      <vt:lpstr>XDO_?FINAL_PER_NET?540?</vt:lpstr>
      <vt:lpstr>XDO_?FINAL_PER_NET?541?</vt:lpstr>
      <vt:lpstr>XDO_?FINAL_PER_NET?542?</vt:lpstr>
      <vt:lpstr>XDO_?FINAL_PER_NET?543?</vt:lpstr>
      <vt:lpstr>XDO_?FINAL_PER_NET?544?</vt:lpstr>
      <vt:lpstr>XDO_?FINAL_PER_NET?545?</vt:lpstr>
      <vt:lpstr>XDO_?FINAL_PER_NET?546?</vt:lpstr>
      <vt:lpstr>XDO_?FINAL_PER_NET?547?</vt:lpstr>
      <vt:lpstr>XDO_?FINAL_PER_NET?548?</vt:lpstr>
      <vt:lpstr>XDO_?FINAL_PER_NET?549?</vt:lpstr>
      <vt:lpstr>XDO_?FINAL_PER_NET?55?</vt:lpstr>
      <vt:lpstr>XDO_?FINAL_PER_NET?550?</vt:lpstr>
      <vt:lpstr>XDO_?FINAL_PER_NET?551?</vt:lpstr>
      <vt:lpstr>XDO_?FINAL_PER_NET?552?</vt:lpstr>
      <vt:lpstr>XDO_?FINAL_PER_NET?553?</vt:lpstr>
      <vt:lpstr>XDO_?FINAL_PER_NET?554?</vt:lpstr>
      <vt:lpstr>XDO_?FINAL_PER_NET?555?</vt:lpstr>
      <vt:lpstr>XDO_?FINAL_PER_NET?556?</vt:lpstr>
      <vt:lpstr>XDO_?FINAL_PER_NET?557?</vt:lpstr>
      <vt:lpstr>XDO_?FINAL_PER_NET?558?</vt:lpstr>
      <vt:lpstr>XDO_?FINAL_PER_NET?559?</vt:lpstr>
      <vt:lpstr>XDO_?FINAL_PER_NET?56?</vt:lpstr>
      <vt:lpstr>XDO_?FINAL_PER_NET?560?</vt:lpstr>
      <vt:lpstr>XDO_?FINAL_PER_NET?561?</vt:lpstr>
      <vt:lpstr>XDO_?FINAL_PER_NET?562?</vt:lpstr>
      <vt:lpstr>XDO_?FINAL_PER_NET?563?</vt:lpstr>
      <vt:lpstr>XDO_?FINAL_PER_NET?564?</vt:lpstr>
      <vt:lpstr>XDO_?FINAL_PER_NET?565?</vt:lpstr>
      <vt:lpstr>XDO_?FINAL_PER_NET?566?</vt:lpstr>
      <vt:lpstr>XDO_?FINAL_PER_NET?567?</vt:lpstr>
      <vt:lpstr>XDO_?FINAL_PER_NET?568?</vt:lpstr>
      <vt:lpstr>XDO_?FINAL_PER_NET?569?</vt:lpstr>
      <vt:lpstr>XDO_?FINAL_PER_NET?57?</vt:lpstr>
      <vt:lpstr>XDO_?FINAL_PER_NET?570?</vt:lpstr>
      <vt:lpstr>XDO_?FINAL_PER_NET?571?</vt:lpstr>
      <vt:lpstr>XDO_?FINAL_PER_NET?572?</vt:lpstr>
      <vt:lpstr>XDO_?FINAL_PER_NET?573?</vt:lpstr>
      <vt:lpstr>XDO_?FINAL_PER_NET?574?</vt:lpstr>
      <vt:lpstr>XDO_?FINAL_PER_NET?575?</vt:lpstr>
      <vt:lpstr>XDO_?FINAL_PER_NET?576?</vt:lpstr>
      <vt:lpstr>XDO_?FINAL_PER_NET?577?</vt:lpstr>
      <vt:lpstr>XDO_?FINAL_PER_NET?578?</vt:lpstr>
      <vt:lpstr>XDO_?FINAL_PER_NET?579?</vt:lpstr>
      <vt:lpstr>XDO_?FINAL_PER_NET?58?</vt:lpstr>
      <vt:lpstr>XDO_?FINAL_PER_NET?580?</vt:lpstr>
      <vt:lpstr>XDO_?FINAL_PER_NET?581?</vt:lpstr>
      <vt:lpstr>XDO_?FINAL_PER_NET?582?</vt:lpstr>
      <vt:lpstr>XDO_?FINAL_PER_NET?583?</vt:lpstr>
      <vt:lpstr>XDO_?FINAL_PER_NET?584?</vt:lpstr>
      <vt:lpstr>XDO_?FINAL_PER_NET?585?</vt:lpstr>
      <vt:lpstr>XDO_?FINAL_PER_NET?586?</vt:lpstr>
      <vt:lpstr>XDO_?FINAL_PER_NET?587?</vt:lpstr>
      <vt:lpstr>XDO_?FINAL_PER_NET?588?</vt:lpstr>
      <vt:lpstr>XDO_?FINAL_PER_NET?589?</vt:lpstr>
      <vt:lpstr>XDO_?FINAL_PER_NET?59?</vt:lpstr>
      <vt:lpstr>XDO_?FINAL_PER_NET?590?</vt:lpstr>
      <vt:lpstr>XDO_?FINAL_PER_NET?591?</vt:lpstr>
      <vt:lpstr>XDO_?FINAL_PER_NET?592?</vt:lpstr>
      <vt:lpstr>XDO_?FINAL_PER_NET?593?</vt:lpstr>
      <vt:lpstr>XDO_?FINAL_PER_NET?594?</vt:lpstr>
      <vt:lpstr>XDO_?FINAL_PER_NET?595?</vt:lpstr>
      <vt:lpstr>XDO_?FINAL_PER_NET?596?</vt:lpstr>
      <vt:lpstr>XDO_?FINAL_PER_NET?597?</vt:lpstr>
      <vt:lpstr>XDO_?FINAL_PER_NET?598?</vt:lpstr>
      <vt:lpstr>XDO_?FINAL_PER_NET?599?</vt:lpstr>
      <vt:lpstr>XDO_?FINAL_PER_NET?6?</vt:lpstr>
      <vt:lpstr>XDO_?FINAL_PER_NET?60?</vt:lpstr>
      <vt:lpstr>XDO_?FINAL_PER_NET?600?</vt:lpstr>
      <vt:lpstr>XDO_?FINAL_PER_NET?601?</vt:lpstr>
      <vt:lpstr>XDO_?FINAL_PER_NET?602?</vt:lpstr>
      <vt:lpstr>XDO_?FINAL_PER_NET?603?</vt:lpstr>
      <vt:lpstr>XDO_?FINAL_PER_NET?604?</vt:lpstr>
      <vt:lpstr>XDO_?FINAL_PER_NET?605?</vt:lpstr>
      <vt:lpstr>XDO_?FINAL_PER_NET?606?</vt:lpstr>
      <vt:lpstr>XDO_?FINAL_PER_NET?607?</vt:lpstr>
      <vt:lpstr>XDO_?FINAL_PER_NET?608?</vt:lpstr>
      <vt:lpstr>XDO_?FINAL_PER_NET?609?</vt:lpstr>
      <vt:lpstr>XDO_?FINAL_PER_NET?61?</vt:lpstr>
      <vt:lpstr>XDO_?FINAL_PER_NET?610?</vt:lpstr>
      <vt:lpstr>XDO_?FINAL_PER_NET?611?</vt:lpstr>
      <vt:lpstr>XDO_?FINAL_PER_NET?612?</vt:lpstr>
      <vt:lpstr>XDO_?FINAL_PER_NET?613?</vt:lpstr>
      <vt:lpstr>XDO_?FINAL_PER_NET?614?</vt:lpstr>
      <vt:lpstr>XDO_?FINAL_PER_NET?617?</vt:lpstr>
      <vt:lpstr>XDO_?FINAL_PER_NET?618?</vt:lpstr>
      <vt:lpstr>XDO_?FINAL_PER_NET?619?</vt:lpstr>
      <vt:lpstr>XDO_?FINAL_PER_NET?62?</vt:lpstr>
      <vt:lpstr>XDO_?FINAL_PER_NET?63?</vt:lpstr>
      <vt:lpstr>XDO_?FINAL_PER_NET?64?</vt:lpstr>
      <vt:lpstr>XDO_?FINAL_PER_NET?65?</vt:lpstr>
      <vt:lpstr>XDO_?FINAL_PER_NET?66?</vt:lpstr>
      <vt:lpstr>XDO_?FINAL_PER_NET?67?</vt:lpstr>
      <vt:lpstr>XDO_?FINAL_PER_NET?68?</vt:lpstr>
      <vt:lpstr>XDO_?FINAL_PER_NET?69?</vt:lpstr>
      <vt:lpstr>XDO_?FINAL_PER_NET?7?</vt:lpstr>
      <vt:lpstr>XDO_?FINAL_PER_NET?70?</vt:lpstr>
      <vt:lpstr>XDO_?FINAL_PER_NET?71?</vt:lpstr>
      <vt:lpstr>XDO_?FINAL_PER_NET?72?</vt:lpstr>
      <vt:lpstr>XDO_?FINAL_PER_NET?73?</vt:lpstr>
      <vt:lpstr>XDO_?FINAL_PER_NET?74?</vt:lpstr>
      <vt:lpstr>XDO_?FINAL_PER_NET?75?</vt:lpstr>
      <vt:lpstr>XDO_?FINAL_PER_NET?76?</vt:lpstr>
      <vt:lpstr>XDO_?FINAL_PER_NET?77?</vt:lpstr>
      <vt:lpstr>XDO_?FINAL_PER_NET?78?</vt:lpstr>
      <vt:lpstr>XDO_?FINAL_PER_NET?79?</vt:lpstr>
      <vt:lpstr>XDO_?FINAL_PER_NET?8?</vt:lpstr>
      <vt:lpstr>XDO_?FINAL_PER_NET?80?</vt:lpstr>
      <vt:lpstr>XDO_?FINAL_PER_NET?81?</vt:lpstr>
      <vt:lpstr>XDO_?FINAL_PER_NET?82?</vt:lpstr>
      <vt:lpstr>XDO_?FINAL_PER_NET?83?</vt:lpstr>
      <vt:lpstr>XDO_?FINAL_PER_NET?84?</vt:lpstr>
      <vt:lpstr>XDO_?FINAL_PER_NET?85?</vt:lpstr>
      <vt:lpstr>XDO_?FINAL_PER_NET?86?</vt:lpstr>
      <vt:lpstr>XDO_?FINAL_PER_NET?87?</vt:lpstr>
      <vt:lpstr>XDO_?FINAL_PER_NET?88?</vt:lpstr>
      <vt:lpstr>XDO_?FINAL_PER_NET?89?</vt:lpstr>
      <vt:lpstr>XDO_?FINAL_PER_NET?9?</vt:lpstr>
      <vt:lpstr>XDO_?FINAL_PER_NET?90?</vt:lpstr>
      <vt:lpstr>XDO_?FINAL_PER_NET?91?</vt:lpstr>
      <vt:lpstr>XDO_?FINAL_PER_NET?92?</vt:lpstr>
      <vt:lpstr>XDO_?FINAL_PER_NET?93?</vt:lpstr>
      <vt:lpstr>XDO_?FINAL_PER_NET?94?</vt:lpstr>
      <vt:lpstr>XDO_?FINAL_PER_NET?95?</vt:lpstr>
      <vt:lpstr>XDO_?FINAL_PER_NET?96?</vt:lpstr>
      <vt:lpstr>XDO_?FINAL_PER_NET?97?</vt:lpstr>
      <vt:lpstr>XDO_?FINAL_PER_NET?98?</vt:lpstr>
      <vt:lpstr>XDO_?FINAL_PER_NET?99?</vt:lpstr>
      <vt:lpstr>XDO_?FINAL_QUANTITE?</vt:lpstr>
      <vt:lpstr>XDO_?FINAL_QUANTITE?1?</vt:lpstr>
      <vt:lpstr>XDO_?FINAL_QUANTITE?10?</vt:lpstr>
      <vt:lpstr>XDO_?FINAL_QUANTITE?100?</vt:lpstr>
      <vt:lpstr>XDO_?FINAL_QUANTITE?101?</vt:lpstr>
      <vt:lpstr>XDO_?FINAL_QUANTITE?102?</vt:lpstr>
      <vt:lpstr>XDO_?FINAL_QUANTITE?103?</vt:lpstr>
      <vt:lpstr>XDO_?FINAL_QUANTITE?104?</vt:lpstr>
      <vt:lpstr>XDO_?FINAL_QUANTITE?105?</vt:lpstr>
      <vt:lpstr>XDO_?FINAL_QUANTITE?106?</vt:lpstr>
      <vt:lpstr>XDO_?FINAL_QUANTITE?107?</vt:lpstr>
      <vt:lpstr>XDO_?FINAL_QUANTITE?108?</vt:lpstr>
      <vt:lpstr>XDO_?FINAL_QUANTITE?109?</vt:lpstr>
      <vt:lpstr>XDO_?FINAL_QUANTITE?11?</vt:lpstr>
      <vt:lpstr>XDO_?FINAL_QUANTITE?110?</vt:lpstr>
      <vt:lpstr>XDO_?FINAL_QUANTITE?111?</vt:lpstr>
      <vt:lpstr>XDO_?FINAL_QUANTITE?112?</vt:lpstr>
      <vt:lpstr>XDO_?FINAL_QUANTITE?113?</vt:lpstr>
      <vt:lpstr>XDO_?FINAL_QUANTITE?114?</vt:lpstr>
      <vt:lpstr>XDO_?FINAL_QUANTITE?115?</vt:lpstr>
      <vt:lpstr>XDO_?FINAL_QUANTITE?116?</vt:lpstr>
      <vt:lpstr>XDO_?FINAL_QUANTITE?117?</vt:lpstr>
      <vt:lpstr>XDO_?FINAL_QUANTITE?118?</vt:lpstr>
      <vt:lpstr>XDO_?FINAL_QUANTITE?119?</vt:lpstr>
      <vt:lpstr>XDO_?FINAL_QUANTITE?12?</vt:lpstr>
      <vt:lpstr>XDO_?FINAL_QUANTITE?120?</vt:lpstr>
      <vt:lpstr>XDO_?FINAL_QUANTITE?121?</vt:lpstr>
      <vt:lpstr>XDO_?FINAL_QUANTITE?122?</vt:lpstr>
      <vt:lpstr>XDO_?FINAL_QUANTITE?123?</vt:lpstr>
      <vt:lpstr>XDO_?FINAL_QUANTITE?124?</vt:lpstr>
      <vt:lpstr>XDO_?FINAL_QUANTITE?125?</vt:lpstr>
      <vt:lpstr>XDO_?FINAL_QUANTITE?126?</vt:lpstr>
      <vt:lpstr>XDO_?FINAL_QUANTITE?127?</vt:lpstr>
      <vt:lpstr>XDO_?FINAL_QUANTITE?128?</vt:lpstr>
      <vt:lpstr>XDO_?FINAL_QUANTITE?129?</vt:lpstr>
      <vt:lpstr>XDO_?FINAL_QUANTITE?13?</vt:lpstr>
      <vt:lpstr>XDO_?FINAL_QUANTITE?130?</vt:lpstr>
      <vt:lpstr>XDO_?FINAL_QUANTITE?131?</vt:lpstr>
      <vt:lpstr>XDO_?FINAL_QUANTITE?132?</vt:lpstr>
      <vt:lpstr>XDO_?FINAL_QUANTITE?133?</vt:lpstr>
      <vt:lpstr>XDO_?FINAL_QUANTITE?134?</vt:lpstr>
      <vt:lpstr>XDO_?FINAL_QUANTITE?135?</vt:lpstr>
      <vt:lpstr>XDO_?FINAL_QUANTITE?136?</vt:lpstr>
      <vt:lpstr>XDO_?FINAL_QUANTITE?137?</vt:lpstr>
      <vt:lpstr>XDO_?FINAL_QUANTITE?138?</vt:lpstr>
      <vt:lpstr>XDO_?FINAL_QUANTITE?139?</vt:lpstr>
      <vt:lpstr>XDO_?FINAL_QUANTITE?14?</vt:lpstr>
      <vt:lpstr>XDO_?FINAL_QUANTITE?140?</vt:lpstr>
      <vt:lpstr>XDO_?FINAL_QUANTITE?141?</vt:lpstr>
      <vt:lpstr>XDO_?FINAL_QUANTITE?142?</vt:lpstr>
      <vt:lpstr>XDO_?FINAL_QUANTITE?143?</vt:lpstr>
      <vt:lpstr>XDO_?FINAL_QUANTITE?144?</vt:lpstr>
      <vt:lpstr>XDO_?FINAL_QUANTITE?145?</vt:lpstr>
      <vt:lpstr>XDO_?FINAL_QUANTITE?146?</vt:lpstr>
      <vt:lpstr>XDO_?FINAL_QUANTITE?147?</vt:lpstr>
      <vt:lpstr>XDO_?FINAL_QUANTITE?148?</vt:lpstr>
      <vt:lpstr>XDO_?FINAL_QUANTITE?149?</vt:lpstr>
      <vt:lpstr>XDO_?FINAL_QUANTITE?15?</vt:lpstr>
      <vt:lpstr>XDO_?FINAL_QUANTITE?150?</vt:lpstr>
      <vt:lpstr>XDO_?FINAL_QUANTITE?151?</vt:lpstr>
      <vt:lpstr>XDO_?FINAL_QUANTITE?152?</vt:lpstr>
      <vt:lpstr>XDO_?FINAL_QUANTITE?153?</vt:lpstr>
      <vt:lpstr>XDO_?FINAL_QUANTITE?154?</vt:lpstr>
      <vt:lpstr>XDO_?FINAL_QUANTITE?155?</vt:lpstr>
      <vt:lpstr>XDO_?FINAL_QUANTITE?156?</vt:lpstr>
      <vt:lpstr>XDO_?FINAL_QUANTITE?157?</vt:lpstr>
      <vt:lpstr>XDO_?FINAL_QUANTITE?158?</vt:lpstr>
      <vt:lpstr>XDO_?FINAL_QUANTITE?159?</vt:lpstr>
      <vt:lpstr>XDO_?FINAL_QUANTITE?16?</vt:lpstr>
      <vt:lpstr>XDO_?FINAL_QUANTITE?160?</vt:lpstr>
      <vt:lpstr>XDO_?FINAL_QUANTITE?161?</vt:lpstr>
      <vt:lpstr>XDO_?FINAL_QUANTITE?162?</vt:lpstr>
      <vt:lpstr>XDO_?FINAL_QUANTITE?163?</vt:lpstr>
      <vt:lpstr>XDO_?FINAL_QUANTITE?164?</vt:lpstr>
      <vt:lpstr>XDO_?FINAL_QUANTITE?165?</vt:lpstr>
      <vt:lpstr>XDO_?FINAL_QUANTITE?166?</vt:lpstr>
      <vt:lpstr>XDO_?FINAL_QUANTITE?167?</vt:lpstr>
      <vt:lpstr>XDO_?FINAL_QUANTITE?168?</vt:lpstr>
      <vt:lpstr>XDO_?FINAL_QUANTITE?169?</vt:lpstr>
      <vt:lpstr>XDO_?FINAL_QUANTITE?17?</vt:lpstr>
      <vt:lpstr>XDO_?FINAL_QUANTITE?170?</vt:lpstr>
      <vt:lpstr>XDO_?FINAL_QUANTITE?171?</vt:lpstr>
      <vt:lpstr>XDO_?FINAL_QUANTITE?172?</vt:lpstr>
      <vt:lpstr>XDO_?FINAL_QUANTITE?173?</vt:lpstr>
      <vt:lpstr>XDO_?FINAL_QUANTITE?174?</vt:lpstr>
      <vt:lpstr>XDO_?FINAL_QUANTITE?175?</vt:lpstr>
      <vt:lpstr>XDO_?FINAL_QUANTITE?176?</vt:lpstr>
      <vt:lpstr>XDO_?FINAL_QUANTITE?177?</vt:lpstr>
      <vt:lpstr>XDO_?FINAL_QUANTITE?178?</vt:lpstr>
      <vt:lpstr>XDO_?FINAL_QUANTITE?179?</vt:lpstr>
      <vt:lpstr>XDO_?FINAL_QUANTITE?18?</vt:lpstr>
      <vt:lpstr>XDO_?FINAL_QUANTITE?180?</vt:lpstr>
      <vt:lpstr>XDO_?FINAL_QUANTITE?181?</vt:lpstr>
      <vt:lpstr>XDO_?FINAL_QUANTITE?182?</vt:lpstr>
      <vt:lpstr>XDO_?FINAL_QUANTITE?183?</vt:lpstr>
      <vt:lpstr>XDO_?FINAL_QUANTITE?184?</vt:lpstr>
      <vt:lpstr>XDO_?FINAL_QUANTITE?185?</vt:lpstr>
      <vt:lpstr>XDO_?FINAL_QUANTITE?186?</vt:lpstr>
      <vt:lpstr>XDO_?FINAL_QUANTITE?187?</vt:lpstr>
      <vt:lpstr>XDO_?FINAL_QUANTITE?188?</vt:lpstr>
      <vt:lpstr>XDO_?FINAL_QUANTITE?189?</vt:lpstr>
      <vt:lpstr>XDO_?FINAL_QUANTITE?19?</vt:lpstr>
      <vt:lpstr>XDO_?FINAL_QUANTITE?190?</vt:lpstr>
      <vt:lpstr>XDO_?FINAL_QUANTITE?191?</vt:lpstr>
      <vt:lpstr>XDO_?FINAL_QUANTITE?192?</vt:lpstr>
      <vt:lpstr>XDO_?FINAL_QUANTITE?193?</vt:lpstr>
      <vt:lpstr>XDO_?FINAL_QUANTITE?194?</vt:lpstr>
      <vt:lpstr>XDO_?FINAL_QUANTITE?195?</vt:lpstr>
      <vt:lpstr>XDO_?FINAL_QUANTITE?196?</vt:lpstr>
      <vt:lpstr>XDO_?FINAL_QUANTITE?197?</vt:lpstr>
      <vt:lpstr>XDO_?FINAL_QUANTITE?198?</vt:lpstr>
      <vt:lpstr>XDO_?FINAL_QUANTITE?199?</vt:lpstr>
      <vt:lpstr>XDO_?FINAL_QUANTITE?2?</vt:lpstr>
      <vt:lpstr>XDO_?FINAL_QUANTITE?20?</vt:lpstr>
      <vt:lpstr>XDO_?FINAL_QUANTITE?200?</vt:lpstr>
      <vt:lpstr>XDO_?FINAL_QUANTITE?201?</vt:lpstr>
      <vt:lpstr>XDO_?FINAL_QUANTITE?202?</vt:lpstr>
      <vt:lpstr>XDO_?FINAL_QUANTITE?203?</vt:lpstr>
      <vt:lpstr>XDO_?FINAL_QUANTITE?204?</vt:lpstr>
      <vt:lpstr>XDO_?FINAL_QUANTITE?205?</vt:lpstr>
      <vt:lpstr>XDO_?FINAL_QUANTITE?206?</vt:lpstr>
      <vt:lpstr>XDO_?FINAL_QUANTITE?207?</vt:lpstr>
      <vt:lpstr>XDO_?FINAL_QUANTITE?208?</vt:lpstr>
      <vt:lpstr>XDO_?FINAL_QUANTITE?209?</vt:lpstr>
      <vt:lpstr>XDO_?FINAL_QUANTITE?21?</vt:lpstr>
      <vt:lpstr>XDO_?FINAL_QUANTITE?210?</vt:lpstr>
      <vt:lpstr>XDO_?FINAL_QUANTITE?211?</vt:lpstr>
      <vt:lpstr>XDO_?FINAL_QUANTITE?212?</vt:lpstr>
      <vt:lpstr>XDO_?FINAL_QUANTITE?213?</vt:lpstr>
      <vt:lpstr>XDO_?FINAL_QUANTITE?214?</vt:lpstr>
      <vt:lpstr>XDO_?FINAL_QUANTITE?215?</vt:lpstr>
      <vt:lpstr>XDO_?FINAL_QUANTITE?216?</vt:lpstr>
      <vt:lpstr>XDO_?FINAL_QUANTITE?217?</vt:lpstr>
      <vt:lpstr>XDO_?FINAL_QUANTITE?218?</vt:lpstr>
      <vt:lpstr>XDO_?FINAL_QUANTITE?219?</vt:lpstr>
      <vt:lpstr>XDO_?FINAL_QUANTITE?22?</vt:lpstr>
      <vt:lpstr>XDO_?FINAL_QUANTITE?220?</vt:lpstr>
      <vt:lpstr>XDO_?FINAL_QUANTITE?221?</vt:lpstr>
      <vt:lpstr>XDO_?FINAL_QUANTITE?222?</vt:lpstr>
      <vt:lpstr>XDO_?FINAL_QUANTITE?223?</vt:lpstr>
      <vt:lpstr>XDO_?FINAL_QUANTITE?224?</vt:lpstr>
      <vt:lpstr>XDO_?FINAL_QUANTITE?225?</vt:lpstr>
      <vt:lpstr>XDO_?FINAL_QUANTITE?226?</vt:lpstr>
      <vt:lpstr>XDO_?FINAL_QUANTITE?227?</vt:lpstr>
      <vt:lpstr>XDO_?FINAL_QUANTITE?228?</vt:lpstr>
      <vt:lpstr>XDO_?FINAL_QUANTITE?229?</vt:lpstr>
      <vt:lpstr>XDO_?FINAL_QUANTITE?23?</vt:lpstr>
      <vt:lpstr>XDO_?FINAL_QUANTITE?230?</vt:lpstr>
      <vt:lpstr>XDO_?FINAL_QUANTITE?231?</vt:lpstr>
      <vt:lpstr>XDO_?FINAL_QUANTITE?232?</vt:lpstr>
      <vt:lpstr>XDO_?FINAL_QUANTITE?233?</vt:lpstr>
      <vt:lpstr>XDO_?FINAL_QUANTITE?234?</vt:lpstr>
      <vt:lpstr>XDO_?FINAL_QUANTITE?235?</vt:lpstr>
      <vt:lpstr>XDO_?FINAL_QUANTITE?236?</vt:lpstr>
      <vt:lpstr>XDO_?FINAL_QUANTITE?237?</vt:lpstr>
      <vt:lpstr>XDO_?FINAL_QUANTITE?238?</vt:lpstr>
      <vt:lpstr>XDO_?FINAL_QUANTITE?239?</vt:lpstr>
      <vt:lpstr>XDO_?FINAL_QUANTITE?24?</vt:lpstr>
      <vt:lpstr>XDO_?FINAL_QUANTITE?240?</vt:lpstr>
      <vt:lpstr>XDO_?FINAL_QUANTITE?241?</vt:lpstr>
      <vt:lpstr>XDO_?FINAL_QUANTITE?242?</vt:lpstr>
      <vt:lpstr>XDO_?FINAL_QUANTITE?243?</vt:lpstr>
      <vt:lpstr>XDO_?FINAL_QUANTITE?244?</vt:lpstr>
      <vt:lpstr>XDO_?FINAL_QUANTITE?245?</vt:lpstr>
      <vt:lpstr>XDO_?FINAL_QUANTITE?246?</vt:lpstr>
      <vt:lpstr>XDO_?FINAL_QUANTITE?247?</vt:lpstr>
      <vt:lpstr>XDO_?FINAL_QUANTITE?248?</vt:lpstr>
      <vt:lpstr>XDO_?FINAL_QUANTITE?249?</vt:lpstr>
      <vt:lpstr>XDO_?FINAL_QUANTITE?25?</vt:lpstr>
      <vt:lpstr>XDO_?FINAL_QUANTITE?250?</vt:lpstr>
      <vt:lpstr>XDO_?FINAL_QUANTITE?251?</vt:lpstr>
      <vt:lpstr>XDO_?FINAL_QUANTITE?252?</vt:lpstr>
      <vt:lpstr>XDO_?FINAL_QUANTITE?253?</vt:lpstr>
      <vt:lpstr>XDO_?FINAL_QUANTITE?254?</vt:lpstr>
      <vt:lpstr>XDO_?FINAL_QUANTITE?255?</vt:lpstr>
      <vt:lpstr>XDO_?FINAL_QUANTITE?256?</vt:lpstr>
      <vt:lpstr>XDO_?FINAL_QUANTITE?257?</vt:lpstr>
      <vt:lpstr>XDO_?FINAL_QUANTITE?258?</vt:lpstr>
      <vt:lpstr>XDO_?FINAL_QUANTITE?259?</vt:lpstr>
      <vt:lpstr>XDO_?FINAL_QUANTITE?26?</vt:lpstr>
      <vt:lpstr>XDO_?FINAL_QUANTITE?260?</vt:lpstr>
      <vt:lpstr>XDO_?FINAL_QUANTITE?261?</vt:lpstr>
      <vt:lpstr>XDO_?FINAL_QUANTITE?262?</vt:lpstr>
      <vt:lpstr>XDO_?FINAL_QUANTITE?263?</vt:lpstr>
      <vt:lpstr>XDO_?FINAL_QUANTITE?264?</vt:lpstr>
      <vt:lpstr>XDO_?FINAL_QUANTITE?265?</vt:lpstr>
      <vt:lpstr>XDO_?FINAL_QUANTITE?266?</vt:lpstr>
      <vt:lpstr>XDO_?FINAL_QUANTITE?267?</vt:lpstr>
      <vt:lpstr>XDO_?FINAL_QUANTITE?268?</vt:lpstr>
      <vt:lpstr>XDO_?FINAL_QUANTITE?269?</vt:lpstr>
      <vt:lpstr>XDO_?FINAL_QUANTITE?27?</vt:lpstr>
      <vt:lpstr>XDO_?FINAL_QUANTITE?270?</vt:lpstr>
      <vt:lpstr>XDO_?FINAL_QUANTITE?271?</vt:lpstr>
      <vt:lpstr>XDO_?FINAL_QUANTITE?272?</vt:lpstr>
      <vt:lpstr>XDO_?FINAL_QUANTITE?273?</vt:lpstr>
      <vt:lpstr>XDO_?FINAL_QUANTITE?274?</vt:lpstr>
      <vt:lpstr>XDO_?FINAL_QUANTITE?275?</vt:lpstr>
      <vt:lpstr>XDO_?FINAL_QUANTITE?276?</vt:lpstr>
      <vt:lpstr>XDO_?FINAL_QUANTITE?277?</vt:lpstr>
      <vt:lpstr>XDO_?FINAL_QUANTITE?278?</vt:lpstr>
      <vt:lpstr>XDO_?FINAL_QUANTITE?279?</vt:lpstr>
      <vt:lpstr>XDO_?FINAL_QUANTITE?28?</vt:lpstr>
      <vt:lpstr>XDO_?FINAL_QUANTITE?280?</vt:lpstr>
      <vt:lpstr>XDO_?FINAL_QUANTITE?281?</vt:lpstr>
      <vt:lpstr>XDO_?FINAL_QUANTITE?282?</vt:lpstr>
      <vt:lpstr>XDO_?FINAL_QUANTITE?283?</vt:lpstr>
      <vt:lpstr>XDO_?FINAL_QUANTITE?284?</vt:lpstr>
      <vt:lpstr>XDO_?FINAL_QUANTITE?285?</vt:lpstr>
      <vt:lpstr>XDO_?FINAL_QUANTITE?286?</vt:lpstr>
      <vt:lpstr>XDO_?FINAL_QUANTITE?287?</vt:lpstr>
      <vt:lpstr>XDO_?FINAL_QUANTITE?288?</vt:lpstr>
      <vt:lpstr>XDO_?FINAL_QUANTITE?289?</vt:lpstr>
      <vt:lpstr>XDO_?FINAL_QUANTITE?29?</vt:lpstr>
      <vt:lpstr>XDO_?FINAL_QUANTITE?290?</vt:lpstr>
      <vt:lpstr>XDO_?FINAL_QUANTITE?291?</vt:lpstr>
      <vt:lpstr>XDO_?FINAL_QUANTITE?292?</vt:lpstr>
      <vt:lpstr>XDO_?FINAL_QUANTITE?293?</vt:lpstr>
      <vt:lpstr>XDO_?FINAL_QUANTITE?294?</vt:lpstr>
      <vt:lpstr>XDO_?FINAL_QUANTITE?295?</vt:lpstr>
      <vt:lpstr>XDO_?FINAL_QUANTITE?296?</vt:lpstr>
      <vt:lpstr>XDO_?FINAL_QUANTITE?297?</vt:lpstr>
      <vt:lpstr>XDO_?FINAL_QUANTITE?298?</vt:lpstr>
      <vt:lpstr>XDO_?FINAL_QUANTITE?299?</vt:lpstr>
      <vt:lpstr>XDO_?FINAL_QUANTITE?3?</vt:lpstr>
      <vt:lpstr>XDO_?FINAL_QUANTITE?30?</vt:lpstr>
      <vt:lpstr>XDO_?FINAL_QUANTITE?300?</vt:lpstr>
      <vt:lpstr>XDO_?FINAL_QUANTITE?301?</vt:lpstr>
      <vt:lpstr>XDO_?FINAL_QUANTITE?302?</vt:lpstr>
      <vt:lpstr>XDO_?FINAL_QUANTITE?303?</vt:lpstr>
      <vt:lpstr>XDO_?FINAL_QUANTITE?304?</vt:lpstr>
      <vt:lpstr>XDO_?FINAL_QUANTITE?305?</vt:lpstr>
      <vt:lpstr>XDO_?FINAL_QUANTITE?306?</vt:lpstr>
      <vt:lpstr>XDO_?FINAL_QUANTITE?307?</vt:lpstr>
      <vt:lpstr>XDO_?FINAL_QUANTITE?308?</vt:lpstr>
      <vt:lpstr>XDO_?FINAL_QUANTITE?309?</vt:lpstr>
      <vt:lpstr>XDO_?FINAL_QUANTITE?31?</vt:lpstr>
      <vt:lpstr>XDO_?FINAL_QUANTITE?310?</vt:lpstr>
      <vt:lpstr>XDO_?FINAL_QUANTITE?311?</vt:lpstr>
      <vt:lpstr>XDO_?FINAL_QUANTITE?312?</vt:lpstr>
      <vt:lpstr>XDO_?FINAL_QUANTITE?313?</vt:lpstr>
      <vt:lpstr>XDO_?FINAL_QUANTITE?314?</vt:lpstr>
      <vt:lpstr>XDO_?FINAL_QUANTITE?315?</vt:lpstr>
      <vt:lpstr>XDO_?FINAL_QUANTITE?316?</vt:lpstr>
      <vt:lpstr>XDO_?FINAL_QUANTITE?317?</vt:lpstr>
      <vt:lpstr>XDO_?FINAL_QUANTITE?318?</vt:lpstr>
      <vt:lpstr>XDO_?FINAL_QUANTITE?319?</vt:lpstr>
      <vt:lpstr>XDO_?FINAL_QUANTITE?32?</vt:lpstr>
      <vt:lpstr>XDO_?FINAL_QUANTITE?320?</vt:lpstr>
      <vt:lpstr>XDO_?FINAL_QUANTITE?321?</vt:lpstr>
      <vt:lpstr>XDO_?FINAL_QUANTITE?322?</vt:lpstr>
      <vt:lpstr>XDO_?FINAL_QUANTITE?323?</vt:lpstr>
      <vt:lpstr>XDO_?FINAL_QUANTITE?324?</vt:lpstr>
      <vt:lpstr>XDO_?FINAL_QUANTITE?325?</vt:lpstr>
      <vt:lpstr>XDO_?FINAL_QUANTITE?326?</vt:lpstr>
      <vt:lpstr>XDO_?FINAL_QUANTITE?327?</vt:lpstr>
      <vt:lpstr>XDO_?FINAL_QUANTITE?328?</vt:lpstr>
      <vt:lpstr>XDO_?FINAL_QUANTITE?329?</vt:lpstr>
      <vt:lpstr>XDO_?FINAL_QUANTITE?33?</vt:lpstr>
      <vt:lpstr>XDO_?FINAL_QUANTITE?330?</vt:lpstr>
      <vt:lpstr>XDO_?FINAL_QUANTITE?331?</vt:lpstr>
      <vt:lpstr>XDO_?FINAL_QUANTITE?332?</vt:lpstr>
      <vt:lpstr>XDO_?FINAL_QUANTITE?333?</vt:lpstr>
      <vt:lpstr>XDO_?FINAL_QUANTITE?334?</vt:lpstr>
      <vt:lpstr>XDO_?FINAL_QUANTITE?335?</vt:lpstr>
      <vt:lpstr>XDO_?FINAL_QUANTITE?336?</vt:lpstr>
      <vt:lpstr>XDO_?FINAL_QUANTITE?337?</vt:lpstr>
      <vt:lpstr>XDO_?FINAL_QUANTITE?338?</vt:lpstr>
      <vt:lpstr>XDO_?FINAL_QUANTITE?339?</vt:lpstr>
      <vt:lpstr>XDO_?FINAL_QUANTITE?34?</vt:lpstr>
      <vt:lpstr>XDO_?FINAL_QUANTITE?340?</vt:lpstr>
      <vt:lpstr>XDO_?FINAL_QUANTITE?341?</vt:lpstr>
      <vt:lpstr>XDO_?FINAL_QUANTITE?342?</vt:lpstr>
      <vt:lpstr>XDO_?FINAL_QUANTITE?343?</vt:lpstr>
      <vt:lpstr>XDO_?FINAL_QUANTITE?344?</vt:lpstr>
      <vt:lpstr>XDO_?FINAL_QUANTITE?345?</vt:lpstr>
      <vt:lpstr>XDO_?FINAL_QUANTITE?346?</vt:lpstr>
      <vt:lpstr>XDO_?FINAL_QUANTITE?347?</vt:lpstr>
      <vt:lpstr>XDO_?FINAL_QUANTITE?348?</vt:lpstr>
      <vt:lpstr>XDO_?FINAL_QUANTITE?349?</vt:lpstr>
      <vt:lpstr>XDO_?FINAL_QUANTITE?35?</vt:lpstr>
      <vt:lpstr>XDO_?FINAL_QUANTITE?350?</vt:lpstr>
      <vt:lpstr>XDO_?FINAL_QUANTITE?351?</vt:lpstr>
      <vt:lpstr>XDO_?FINAL_QUANTITE?352?</vt:lpstr>
      <vt:lpstr>XDO_?FINAL_QUANTITE?353?</vt:lpstr>
      <vt:lpstr>XDO_?FINAL_QUANTITE?354?</vt:lpstr>
      <vt:lpstr>XDO_?FINAL_QUANTITE?355?</vt:lpstr>
      <vt:lpstr>XDO_?FINAL_QUANTITE?356?</vt:lpstr>
      <vt:lpstr>XDO_?FINAL_QUANTITE?357?</vt:lpstr>
      <vt:lpstr>XDO_?FINAL_QUANTITE?358?</vt:lpstr>
      <vt:lpstr>XDO_?FINAL_QUANTITE?359?</vt:lpstr>
      <vt:lpstr>XDO_?FINAL_QUANTITE?36?</vt:lpstr>
      <vt:lpstr>XDO_?FINAL_QUANTITE?360?</vt:lpstr>
      <vt:lpstr>XDO_?FINAL_QUANTITE?361?</vt:lpstr>
      <vt:lpstr>XDO_?FINAL_QUANTITE?362?</vt:lpstr>
      <vt:lpstr>XDO_?FINAL_QUANTITE?363?</vt:lpstr>
      <vt:lpstr>XDO_?FINAL_QUANTITE?364?</vt:lpstr>
      <vt:lpstr>XDO_?FINAL_QUANTITE?365?</vt:lpstr>
      <vt:lpstr>XDO_?FINAL_QUANTITE?366?</vt:lpstr>
      <vt:lpstr>XDO_?FINAL_QUANTITE?367?</vt:lpstr>
      <vt:lpstr>XDO_?FINAL_QUANTITE?368?</vt:lpstr>
      <vt:lpstr>XDO_?FINAL_QUANTITE?369?</vt:lpstr>
      <vt:lpstr>XDO_?FINAL_QUANTITE?37?</vt:lpstr>
      <vt:lpstr>XDO_?FINAL_QUANTITE?370?</vt:lpstr>
      <vt:lpstr>XDO_?FINAL_QUANTITE?371?</vt:lpstr>
      <vt:lpstr>XDO_?FINAL_QUANTITE?372?</vt:lpstr>
      <vt:lpstr>XDO_?FINAL_QUANTITE?373?</vt:lpstr>
      <vt:lpstr>XDO_?FINAL_QUANTITE?374?</vt:lpstr>
      <vt:lpstr>XDO_?FINAL_QUANTITE?375?</vt:lpstr>
      <vt:lpstr>XDO_?FINAL_QUANTITE?376?</vt:lpstr>
      <vt:lpstr>XDO_?FINAL_QUANTITE?377?</vt:lpstr>
      <vt:lpstr>XDO_?FINAL_QUANTITE?378?</vt:lpstr>
      <vt:lpstr>XDO_?FINAL_QUANTITE?379?</vt:lpstr>
      <vt:lpstr>XDO_?FINAL_QUANTITE?38?</vt:lpstr>
      <vt:lpstr>XDO_?FINAL_QUANTITE?380?</vt:lpstr>
      <vt:lpstr>XDO_?FINAL_QUANTITE?381?</vt:lpstr>
      <vt:lpstr>XDO_?FINAL_QUANTITE?382?</vt:lpstr>
      <vt:lpstr>XDO_?FINAL_QUANTITE?383?</vt:lpstr>
      <vt:lpstr>XDO_?FINAL_QUANTITE?384?</vt:lpstr>
      <vt:lpstr>XDO_?FINAL_QUANTITE?385?</vt:lpstr>
      <vt:lpstr>XDO_?FINAL_QUANTITE?386?</vt:lpstr>
      <vt:lpstr>XDO_?FINAL_QUANTITE?387?</vt:lpstr>
      <vt:lpstr>XDO_?FINAL_QUANTITE?388?</vt:lpstr>
      <vt:lpstr>XDO_?FINAL_QUANTITE?389?</vt:lpstr>
      <vt:lpstr>XDO_?FINAL_QUANTITE?39?</vt:lpstr>
      <vt:lpstr>XDO_?FINAL_QUANTITE?390?</vt:lpstr>
      <vt:lpstr>XDO_?FINAL_QUANTITE?391?</vt:lpstr>
      <vt:lpstr>XDO_?FINAL_QUANTITE?392?</vt:lpstr>
      <vt:lpstr>XDO_?FINAL_QUANTITE?393?</vt:lpstr>
      <vt:lpstr>XDO_?FINAL_QUANTITE?394?</vt:lpstr>
      <vt:lpstr>XDO_?FINAL_QUANTITE?395?</vt:lpstr>
      <vt:lpstr>XDO_?FINAL_QUANTITE?396?</vt:lpstr>
      <vt:lpstr>XDO_?FINAL_QUANTITE?397?</vt:lpstr>
      <vt:lpstr>XDO_?FINAL_QUANTITE?398?</vt:lpstr>
      <vt:lpstr>XDO_?FINAL_QUANTITE?399?</vt:lpstr>
      <vt:lpstr>XDO_?FINAL_QUANTITE?4?</vt:lpstr>
      <vt:lpstr>XDO_?FINAL_QUANTITE?40?</vt:lpstr>
      <vt:lpstr>XDO_?FINAL_QUANTITE?400?</vt:lpstr>
      <vt:lpstr>XDO_?FINAL_QUANTITE?401?</vt:lpstr>
      <vt:lpstr>XDO_?FINAL_QUANTITE?402?</vt:lpstr>
      <vt:lpstr>XDO_?FINAL_QUANTITE?403?</vt:lpstr>
      <vt:lpstr>XDO_?FINAL_QUANTITE?404?</vt:lpstr>
      <vt:lpstr>XDO_?FINAL_QUANTITE?405?</vt:lpstr>
      <vt:lpstr>XDO_?FINAL_QUANTITE?406?</vt:lpstr>
      <vt:lpstr>XDO_?FINAL_QUANTITE?407?</vt:lpstr>
      <vt:lpstr>XDO_?FINAL_QUANTITE?408?</vt:lpstr>
      <vt:lpstr>XDO_?FINAL_QUANTITE?409?</vt:lpstr>
      <vt:lpstr>XDO_?FINAL_QUANTITE?41?</vt:lpstr>
      <vt:lpstr>XDO_?FINAL_QUANTITE?410?</vt:lpstr>
      <vt:lpstr>XDO_?FINAL_QUANTITE?411?</vt:lpstr>
      <vt:lpstr>XDO_?FINAL_QUANTITE?412?</vt:lpstr>
      <vt:lpstr>XDO_?FINAL_QUANTITE?413?</vt:lpstr>
      <vt:lpstr>XDO_?FINAL_QUANTITE?414?</vt:lpstr>
      <vt:lpstr>XDO_?FINAL_QUANTITE?415?</vt:lpstr>
      <vt:lpstr>XDO_?FINAL_QUANTITE?416?</vt:lpstr>
      <vt:lpstr>XDO_?FINAL_QUANTITE?417?</vt:lpstr>
      <vt:lpstr>XDO_?FINAL_QUANTITE?418?</vt:lpstr>
      <vt:lpstr>XDO_?FINAL_QUANTITE?419?</vt:lpstr>
      <vt:lpstr>XDO_?FINAL_QUANTITE?42?</vt:lpstr>
      <vt:lpstr>XDO_?FINAL_QUANTITE?420?</vt:lpstr>
      <vt:lpstr>XDO_?FINAL_QUANTITE?421?</vt:lpstr>
      <vt:lpstr>XDO_?FINAL_QUANTITE?422?</vt:lpstr>
      <vt:lpstr>XDO_?FINAL_QUANTITE?423?</vt:lpstr>
      <vt:lpstr>XDO_?FINAL_QUANTITE?424?</vt:lpstr>
      <vt:lpstr>XDO_?FINAL_QUANTITE?425?</vt:lpstr>
      <vt:lpstr>XDO_?FINAL_QUANTITE?426?</vt:lpstr>
      <vt:lpstr>XDO_?FINAL_QUANTITE?427?</vt:lpstr>
      <vt:lpstr>XDO_?FINAL_QUANTITE?428?</vt:lpstr>
      <vt:lpstr>XDO_?FINAL_QUANTITE?429?</vt:lpstr>
      <vt:lpstr>XDO_?FINAL_QUANTITE?43?</vt:lpstr>
      <vt:lpstr>XDO_?FINAL_QUANTITE?430?</vt:lpstr>
      <vt:lpstr>XDO_?FINAL_QUANTITE?431?</vt:lpstr>
      <vt:lpstr>XDO_?FINAL_QUANTITE?432?</vt:lpstr>
      <vt:lpstr>XDO_?FINAL_QUANTITE?433?</vt:lpstr>
      <vt:lpstr>XDO_?FINAL_QUANTITE?434?</vt:lpstr>
      <vt:lpstr>XDO_?FINAL_QUANTITE?435?</vt:lpstr>
      <vt:lpstr>XDO_?FINAL_QUANTITE?436?</vt:lpstr>
      <vt:lpstr>XDO_?FINAL_QUANTITE?437?</vt:lpstr>
      <vt:lpstr>XDO_?FINAL_QUANTITE?438?</vt:lpstr>
      <vt:lpstr>XDO_?FINAL_QUANTITE?439?</vt:lpstr>
      <vt:lpstr>XDO_?FINAL_QUANTITE?44?</vt:lpstr>
      <vt:lpstr>XDO_?FINAL_QUANTITE?440?</vt:lpstr>
      <vt:lpstr>XDO_?FINAL_QUANTITE?441?</vt:lpstr>
      <vt:lpstr>XDO_?FINAL_QUANTITE?442?</vt:lpstr>
      <vt:lpstr>XDO_?FINAL_QUANTITE?443?</vt:lpstr>
      <vt:lpstr>XDO_?FINAL_QUANTITE?444?</vt:lpstr>
      <vt:lpstr>XDO_?FINAL_QUANTITE?445?</vt:lpstr>
      <vt:lpstr>XDO_?FINAL_QUANTITE?446?</vt:lpstr>
      <vt:lpstr>XDO_?FINAL_QUANTITE?447?</vt:lpstr>
      <vt:lpstr>XDO_?FINAL_QUANTITE?448?</vt:lpstr>
      <vt:lpstr>XDO_?FINAL_QUANTITE?449?</vt:lpstr>
      <vt:lpstr>XDO_?FINAL_QUANTITE?45?</vt:lpstr>
      <vt:lpstr>XDO_?FINAL_QUANTITE?450?</vt:lpstr>
      <vt:lpstr>XDO_?FINAL_QUANTITE?451?</vt:lpstr>
      <vt:lpstr>XDO_?FINAL_QUANTITE?452?</vt:lpstr>
      <vt:lpstr>XDO_?FINAL_QUANTITE?453?</vt:lpstr>
      <vt:lpstr>XDO_?FINAL_QUANTITE?454?</vt:lpstr>
      <vt:lpstr>XDO_?FINAL_QUANTITE?455?</vt:lpstr>
      <vt:lpstr>XDO_?FINAL_QUANTITE?456?</vt:lpstr>
      <vt:lpstr>XDO_?FINAL_QUANTITE?457?</vt:lpstr>
      <vt:lpstr>XDO_?FINAL_QUANTITE?458?</vt:lpstr>
      <vt:lpstr>XDO_?FINAL_QUANTITE?459?</vt:lpstr>
      <vt:lpstr>XDO_?FINAL_QUANTITE?46?</vt:lpstr>
      <vt:lpstr>XDO_?FINAL_QUANTITE?460?</vt:lpstr>
      <vt:lpstr>XDO_?FINAL_QUANTITE?461?</vt:lpstr>
      <vt:lpstr>XDO_?FINAL_QUANTITE?462?</vt:lpstr>
      <vt:lpstr>XDO_?FINAL_QUANTITE?463?</vt:lpstr>
      <vt:lpstr>XDO_?FINAL_QUANTITE?464?</vt:lpstr>
      <vt:lpstr>XDO_?FINAL_QUANTITE?465?</vt:lpstr>
      <vt:lpstr>XDO_?FINAL_QUANTITE?466?</vt:lpstr>
      <vt:lpstr>XDO_?FINAL_QUANTITE?467?</vt:lpstr>
      <vt:lpstr>XDO_?FINAL_QUANTITE?468?</vt:lpstr>
      <vt:lpstr>XDO_?FINAL_QUANTITE?469?</vt:lpstr>
      <vt:lpstr>XDO_?FINAL_QUANTITE?47?</vt:lpstr>
      <vt:lpstr>XDO_?FINAL_QUANTITE?470?</vt:lpstr>
      <vt:lpstr>XDO_?FINAL_QUANTITE?471?</vt:lpstr>
      <vt:lpstr>XDO_?FINAL_QUANTITE?472?</vt:lpstr>
      <vt:lpstr>XDO_?FINAL_QUANTITE?473?</vt:lpstr>
      <vt:lpstr>XDO_?FINAL_QUANTITE?474?</vt:lpstr>
      <vt:lpstr>XDO_?FINAL_QUANTITE?475?</vt:lpstr>
      <vt:lpstr>XDO_?FINAL_QUANTITE?476?</vt:lpstr>
      <vt:lpstr>XDO_?FINAL_QUANTITE?477?</vt:lpstr>
      <vt:lpstr>XDO_?FINAL_QUANTITE?478?</vt:lpstr>
      <vt:lpstr>XDO_?FINAL_QUANTITE?479?</vt:lpstr>
      <vt:lpstr>XDO_?FINAL_QUANTITE?48?</vt:lpstr>
      <vt:lpstr>XDO_?FINAL_QUANTITE?480?</vt:lpstr>
      <vt:lpstr>XDO_?FINAL_QUANTITE?481?</vt:lpstr>
      <vt:lpstr>XDO_?FINAL_QUANTITE?482?</vt:lpstr>
      <vt:lpstr>XDO_?FINAL_QUANTITE?483?</vt:lpstr>
      <vt:lpstr>XDO_?FINAL_QUANTITE?484?</vt:lpstr>
      <vt:lpstr>XDO_?FINAL_QUANTITE?485?</vt:lpstr>
      <vt:lpstr>XDO_?FINAL_QUANTITE?486?</vt:lpstr>
      <vt:lpstr>XDO_?FINAL_QUANTITE?487?</vt:lpstr>
      <vt:lpstr>XDO_?FINAL_QUANTITE?488?</vt:lpstr>
      <vt:lpstr>XDO_?FINAL_QUANTITE?489?</vt:lpstr>
      <vt:lpstr>XDO_?FINAL_QUANTITE?49?</vt:lpstr>
      <vt:lpstr>XDO_?FINAL_QUANTITE?490?</vt:lpstr>
      <vt:lpstr>XDO_?FINAL_QUANTITE?491?</vt:lpstr>
      <vt:lpstr>XDO_?FINAL_QUANTITE?492?</vt:lpstr>
      <vt:lpstr>XDO_?FINAL_QUANTITE?493?</vt:lpstr>
      <vt:lpstr>XDO_?FINAL_QUANTITE?494?</vt:lpstr>
      <vt:lpstr>XDO_?FINAL_QUANTITE?495?</vt:lpstr>
      <vt:lpstr>XDO_?FINAL_QUANTITE?496?</vt:lpstr>
      <vt:lpstr>XDO_?FINAL_QUANTITE?497?</vt:lpstr>
      <vt:lpstr>XDO_?FINAL_QUANTITE?498?</vt:lpstr>
      <vt:lpstr>XDO_?FINAL_QUANTITE?499?</vt:lpstr>
      <vt:lpstr>XDO_?FINAL_QUANTITE?5?</vt:lpstr>
      <vt:lpstr>XDO_?FINAL_QUANTITE?50?</vt:lpstr>
      <vt:lpstr>XDO_?FINAL_QUANTITE?500?</vt:lpstr>
      <vt:lpstr>XDO_?FINAL_QUANTITE?501?</vt:lpstr>
      <vt:lpstr>XDO_?FINAL_QUANTITE?502?</vt:lpstr>
      <vt:lpstr>XDO_?FINAL_QUANTITE?503?</vt:lpstr>
      <vt:lpstr>XDO_?FINAL_QUANTITE?504?</vt:lpstr>
      <vt:lpstr>XDO_?FINAL_QUANTITE?505?</vt:lpstr>
      <vt:lpstr>XDO_?FINAL_QUANTITE?506?</vt:lpstr>
      <vt:lpstr>XDO_?FINAL_QUANTITE?507?</vt:lpstr>
      <vt:lpstr>XDO_?FINAL_QUANTITE?508?</vt:lpstr>
      <vt:lpstr>XDO_?FINAL_QUANTITE?509?</vt:lpstr>
      <vt:lpstr>XDO_?FINAL_QUANTITE?51?</vt:lpstr>
      <vt:lpstr>XDO_?FINAL_QUANTITE?510?</vt:lpstr>
      <vt:lpstr>XDO_?FINAL_QUANTITE?511?</vt:lpstr>
      <vt:lpstr>XDO_?FINAL_QUANTITE?512?</vt:lpstr>
      <vt:lpstr>XDO_?FINAL_QUANTITE?513?</vt:lpstr>
      <vt:lpstr>XDO_?FINAL_QUANTITE?514?</vt:lpstr>
      <vt:lpstr>XDO_?FINAL_QUANTITE?515?</vt:lpstr>
      <vt:lpstr>XDO_?FINAL_QUANTITE?516?</vt:lpstr>
      <vt:lpstr>XDO_?FINAL_QUANTITE?517?</vt:lpstr>
      <vt:lpstr>XDO_?FINAL_QUANTITE?518?</vt:lpstr>
      <vt:lpstr>XDO_?FINAL_QUANTITE?519?</vt:lpstr>
      <vt:lpstr>XDO_?FINAL_QUANTITE?52?</vt:lpstr>
      <vt:lpstr>XDO_?FINAL_QUANTITE?520?</vt:lpstr>
      <vt:lpstr>XDO_?FINAL_QUANTITE?521?</vt:lpstr>
      <vt:lpstr>XDO_?FINAL_QUANTITE?522?</vt:lpstr>
      <vt:lpstr>XDO_?FINAL_QUANTITE?523?</vt:lpstr>
      <vt:lpstr>XDO_?FINAL_QUANTITE?524?</vt:lpstr>
      <vt:lpstr>XDO_?FINAL_QUANTITE?525?</vt:lpstr>
      <vt:lpstr>XDO_?FINAL_QUANTITE?526?</vt:lpstr>
      <vt:lpstr>XDO_?FINAL_QUANTITE?527?</vt:lpstr>
      <vt:lpstr>XDO_?FINAL_QUANTITE?528?</vt:lpstr>
      <vt:lpstr>XDO_?FINAL_QUANTITE?529?</vt:lpstr>
      <vt:lpstr>XDO_?FINAL_QUANTITE?53?</vt:lpstr>
      <vt:lpstr>XDO_?FINAL_QUANTITE?530?</vt:lpstr>
      <vt:lpstr>XDO_?FINAL_QUANTITE?531?</vt:lpstr>
      <vt:lpstr>XDO_?FINAL_QUANTITE?532?</vt:lpstr>
      <vt:lpstr>XDO_?FINAL_QUANTITE?533?</vt:lpstr>
      <vt:lpstr>XDO_?FINAL_QUANTITE?534?</vt:lpstr>
      <vt:lpstr>XDO_?FINAL_QUANTITE?535?</vt:lpstr>
      <vt:lpstr>XDO_?FINAL_QUANTITE?536?</vt:lpstr>
      <vt:lpstr>XDO_?FINAL_QUANTITE?537?</vt:lpstr>
      <vt:lpstr>XDO_?FINAL_QUANTITE?538?</vt:lpstr>
      <vt:lpstr>XDO_?FINAL_QUANTITE?539?</vt:lpstr>
      <vt:lpstr>XDO_?FINAL_QUANTITE?54?</vt:lpstr>
      <vt:lpstr>XDO_?FINAL_QUANTITE?540?</vt:lpstr>
      <vt:lpstr>XDO_?FINAL_QUANTITE?541?</vt:lpstr>
      <vt:lpstr>XDO_?FINAL_QUANTITE?542?</vt:lpstr>
      <vt:lpstr>XDO_?FINAL_QUANTITE?543?</vt:lpstr>
      <vt:lpstr>XDO_?FINAL_QUANTITE?544?</vt:lpstr>
      <vt:lpstr>XDO_?FINAL_QUANTITE?545?</vt:lpstr>
      <vt:lpstr>XDO_?FINAL_QUANTITE?546?</vt:lpstr>
      <vt:lpstr>XDO_?FINAL_QUANTITE?547?</vt:lpstr>
      <vt:lpstr>XDO_?FINAL_QUANTITE?548?</vt:lpstr>
      <vt:lpstr>XDO_?FINAL_QUANTITE?549?</vt:lpstr>
      <vt:lpstr>XDO_?FINAL_QUANTITE?55?</vt:lpstr>
      <vt:lpstr>XDO_?FINAL_QUANTITE?550?</vt:lpstr>
      <vt:lpstr>XDO_?FINAL_QUANTITE?551?</vt:lpstr>
      <vt:lpstr>XDO_?FINAL_QUANTITE?552?</vt:lpstr>
      <vt:lpstr>XDO_?FINAL_QUANTITE?553?</vt:lpstr>
      <vt:lpstr>XDO_?FINAL_QUANTITE?554?</vt:lpstr>
      <vt:lpstr>XDO_?FINAL_QUANTITE?555?</vt:lpstr>
      <vt:lpstr>XDO_?FINAL_QUANTITE?556?</vt:lpstr>
      <vt:lpstr>XDO_?FINAL_QUANTITE?557?</vt:lpstr>
      <vt:lpstr>XDO_?FINAL_QUANTITE?558?</vt:lpstr>
      <vt:lpstr>XDO_?FINAL_QUANTITE?559?</vt:lpstr>
      <vt:lpstr>XDO_?FINAL_QUANTITE?56?</vt:lpstr>
      <vt:lpstr>XDO_?FINAL_QUANTITE?560?</vt:lpstr>
      <vt:lpstr>XDO_?FINAL_QUANTITE?561?</vt:lpstr>
      <vt:lpstr>XDO_?FINAL_QUANTITE?562?</vt:lpstr>
      <vt:lpstr>XDO_?FINAL_QUANTITE?563?</vt:lpstr>
      <vt:lpstr>XDO_?FINAL_QUANTITE?564?</vt:lpstr>
      <vt:lpstr>XDO_?FINAL_QUANTITE?565?</vt:lpstr>
      <vt:lpstr>XDO_?FINAL_QUANTITE?566?</vt:lpstr>
      <vt:lpstr>XDO_?FINAL_QUANTITE?567?</vt:lpstr>
      <vt:lpstr>XDO_?FINAL_QUANTITE?568?</vt:lpstr>
      <vt:lpstr>XDO_?FINAL_QUANTITE?569?</vt:lpstr>
      <vt:lpstr>XDO_?FINAL_QUANTITE?57?</vt:lpstr>
      <vt:lpstr>XDO_?FINAL_QUANTITE?570?</vt:lpstr>
      <vt:lpstr>XDO_?FINAL_QUANTITE?571?</vt:lpstr>
      <vt:lpstr>XDO_?FINAL_QUANTITE?572?</vt:lpstr>
      <vt:lpstr>XDO_?FINAL_QUANTITE?573?</vt:lpstr>
      <vt:lpstr>XDO_?FINAL_QUANTITE?574?</vt:lpstr>
      <vt:lpstr>XDO_?FINAL_QUANTITE?575?</vt:lpstr>
      <vt:lpstr>XDO_?FINAL_QUANTITE?576?</vt:lpstr>
      <vt:lpstr>XDO_?FINAL_QUANTITE?577?</vt:lpstr>
      <vt:lpstr>XDO_?FINAL_QUANTITE?578?</vt:lpstr>
      <vt:lpstr>XDO_?FINAL_QUANTITE?579?</vt:lpstr>
      <vt:lpstr>XDO_?FINAL_QUANTITE?58?</vt:lpstr>
      <vt:lpstr>XDO_?FINAL_QUANTITE?580?</vt:lpstr>
      <vt:lpstr>XDO_?FINAL_QUANTITE?581?</vt:lpstr>
      <vt:lpstr>XDO_?FINAL_QUANTITE?582?</vt:lpstr>
      <vt:lpstr>XDO_?FINAL_QUANTITE?583?</vt:lpstr>
      <vt:lpstr>XDO_?FINAL_QUANTITE?584?</vt:lpstr>
      <vt:lpstr>XDO_?FINAL_QUANTITE?585?</vt:lpstr>
      <vt:lpstr>XDO_?FINAL_QUANTITE?586?</vt:lpstr>
      <vt:lpstr>XDO_?FINAL_QUANTITE?587?</vt:lpstr>
      <vt:lpstr>XDO_?FINAL_QUANTITE?588?</vt:lpstr>
      <vt:lpstr>XDO_?FINAL_QUANTITE?589?</vt:lpstr>
      <vt:lpstr>XDO_?FINAL_QUANTITE?59?</vt:lpstr>
      <vt:lpstr>XDO_?FINAL_QUANTITE?590?</vt:lpstr>
      <vt:lpstr>XDO_?FINAL_QUANTITE?591?</vt:lpstr>
      <vt:lpstr>XDO_?FINAL_QUANTITE?592?</vt:lpstr>
      <vt:lpstr>XDO_?FINAL_QUANTITE?593?</vt:lpstr>
      <vt:lpstr>XDO_?FINAL_QUANTITE?594?</vt:lpstr>
      <vt:lpstr>XDO_?FINAL_QUANTITE?595?</vt:lpstr>
      <vt:lpstr>XDO_?FINAL_QUANTITE?596?</vt:lpstr>
      <vt:lpstr>XDO_?FINAL_QUANTITE?597?</vt:lpstr>
      <vt:lpstr>XDO_?FINAL_QUANTITE?598?</vt:lpstr>
      <vt:lpstr>XDO_?FINAL_QUANTITE?599?</vt:lpstr>
      <vt:lpstr>XDO_?FINAL_QUANTITE?6?</vt:lpstr>
      <vt:lpstr>XDO_?FINAL_QUANTITE?60?</vt:lpstr>
      <vt:lpstr>XDO_?FINAL_QUANTITE?600?</vt:lpstr>
      <vt:lpstr>XDO_?FINAL_QUANTITE?601?</vt:lpstr>
      <vt:lpstr>XDO_?FINAL_QUANTITE?602?</vt:lpstr>
      <vt:lpstr>XDO_?FINAL_QUANTITE?603?</vt:lpstr>
      <vt:lpstr>XDO_?FINAL_QUANTITE?604?</vt:lpstr>
      <vt:lpstr>XDO_?FINAL_QUANTITE?605?</vt:lpstr>
      <vt:lpstr>XDO_?FINAL_QUANTITE?606?</vt:lpstr>
      <vt:lpstr>XDO_?FINAL_QUANTITE?607?</vt:lpstr>
      <vt:lpstr>XDO_?FINAL_QUANTITE?608?</vt:lpstr>
      <vt:lpstr>XDO_?FINAL_QUANTITE?609?</vt:lpstr>
      <vt:lpstr>XDO_?FINAL_QUANTITE?61?</vt:lpstr>
      <vt:lpstr>XDO_?FINAL_QUANTITE?610?</vt:lpstr>
      <vt:lpstr>XDO_?FINAL_QUANTITE?611?</vt:lpstr>
      <vt:lpstr>XDO_?FINAL_QUANTITE?612?</vt:lpstr>
      <vt:lpstr>XDO_?FINAL_QUANTITE?613?</vt:lpstr>
      <vt:lpstr>XDO_?FINAL_QUANTITE?614?</vt:lpstr>
      <vt:lpstr>XDO_?FINAL_QUANTITE?617?</vt:lpstr>
      <vt:lpstr>XDO_?FINAL_QUANTITE?618?</vt:lpstr>
      <vt:lpstr>XDO_?FINAL_QUANTITE?619?</vt:lpstr>
      <vt:lpstr>XDO_?FINAL_QUANTITE?62?</vt:lpstr>
      <vt:lpstr>XDO_?FINAL_QUANTITE?63?</vt:lpstr>
      <vt:lpstr>XDO_?FINAL_QUANTITE?64?</vt:lpstr>
      <vt:lpstr>XDO_?FINAL_QUANTITE?65?</vt:lpstr>
      <vt:lpstr>XDO_?FINAL_QUANTITE?66?</vt:lpstr>
      <vt:lpstr>XDO_?FINAL_QUANTITE?67?</vt:lpstr>
      <vt:lpstr>XDO_?FINAL_QUANTITE?68?</vt:lpstr>
      <vt:lpstr>XDO_?FINAL_QUANTITE?69?</vt:lpstr>
      <vt:lpstr>XDO_?FINAL_QUANTITE?7?</vt:lpstr>
      <vt:lpstr>XDO_?FINAL_QUANTITE?70?</vt:lpstr>
      <vt:lpstr>XDO_?FINAL_QUANTITE?71?</vt:lpstr>
      <vt:lpstr>XDO_?FINAL_QUANTITE?72?</vt:lpstr>
      <vt:lpstr>XDO_?FINAL_QUANTITE?73?</vt:lpstr>
      <vt:lpstr>XDO_?FINAL_QUANTITE?74?</vt:lpstr>
      <vt:lpstr>XDO_?FINAL_QUANTITE?75?</vt:lpstr>
      <vt:lpstr>XDO_?FINAL_QUANTITE?76?</vt:lpstr>
      <vt:lpstr>XDO_?FINAL_QUANTITE?77?</vt:lpstr>
      <vt:lpstr>XDO_?FINAL_QUANTITE?78?</vt:lpstr>
      <vt:lpstr>XDO_?FINAL_QUANTITE?79?</vt:lpstr>
      <vt:lpstr>XDO_?FINAL_QUANTITE?8?</vt:lpstr>
      <vt:lpstr>XDO_?FINAL_QUANTITE?80?</vt:lpstr>
      <vt:lpstr>XDO_?FINAL_QUANTITE?81?</vt:lpstr>
      <vt:lpstr>XDO_?FINAL_QUANTITE?82?</vt:lpstr>
      <vt:lpstr>XDO_?FINAL_QUANTITE?83?</vt:lpstr>
      <vt:lpstr>XDO_?FINAL_QUANTITE?84?</vt:lpstr>
      <vt:lpstr>XDO_?FINAL_QUANTITE?85?</vt:lpstr>
      <vt:lpstr>XDO_?FINAL_QUANTITE?86?</vt:lpstr>
      <vt:lpstr>XDO_?FINAL_QUANTITE?87?</vt:lpstr>
      <vt:lpstr>XDO_?FINAL_QUANTITE?88?</vt:lpstr>
      <vt:lpstr>XDO_?FINAL_QUANTITE?89?</vt:lpstr>
      <vt:lpstr>XDO_?FINAL_QUANTITE?9?</vt:lpstr>
      <vt:lpstr>XDO_?FINAL_QUANTITE?90?</vt:lpstr>
      <vt:lpstr>XDO_?FINAL_QUANTITE?91?</vt:lpstr>
      <vt:lpstr>XDO_?FINAL_QUANTITE?92?</vt:lpstr>
      <vt:lpstr>XDO_?FINAL_QUANTITE?93?</vt:lpstr>
      <vt:lpstr>XDO_?FINAL_QUANTITE?94?</vt:lpstr>
      <vt:lpstr>XDO_?FINAL_QUANTITE?95?</vt:lpstr>
      <vt:lpstr>XDO_?FINAL_QUANTITE?96?</vt:lpstr>
      <vt:lpstr>XDO_?FINAL_QUANTITE?97?</vt:lpstr>
      <vt:lpstr>XDO_?FINAL_QUANTITE?98?</vt:lpstr>
      <vt:lpstr>XDO_?FINAL_QUANTITE?99?</vt:lpstr>
      <vt:lpstr>XDO_?IND_01?</vt:lpstr>
      <vt:lpstr>XDO_?IND_01?1?</vt:lpstr>
      <vt:lpstr>XDO_?IND_01?10?</vt:lpstr>
      <vt:lpstr>XDO_?IND_01?100?</vt:lpstr>
      <vt:lpstr>XDO_?IND_01?101?</vt:lpstr>
      <vt:lpstr>XDO_?IND_01?102?</vt:lpstr>
      <vt:lpstr>XDO_?IND_01?103?</vt:lpstr>
      <vt:lpstr>XDO_?IND_01?104?</vt:lpstr>
      <vt:lpstr>XDO_?IND_01?105?</vt:lpstr>
      <vt:lpstr>XDO_?IND_01?106?</vt:lpstr>
      <vt:lpstr>XDO_?IND_01?107?</vt:lpstr>
      <vt:lpstr>XDO_?IND_01?108?</vt:lpstr>
      <vt:lpstr>XDO_?IND_01?109?</vt:lpstr>
      <vt:lpstr>XDO_?IND_01?11?</vt:lpstr>
      <vt:lpstr>XDO_?IND_01?110?</vt:lpstr>
      <vt:lpstr>XDO_?IND_01?111?</vt:lpstr>
      <vt:lpstr>XDO_?IND_01?112?</vt:lpstr>
      <vt:lpstr>XDO_?IND_01?113?</vt:lpstr>
      <vt:lpstr>XDO_?IND_01?114?</vt:lpstr>
      <vt:lpstr>XDO_?IND_01?115?</vt:lpstr>
      <vt:lpstr>XDO_?IND_01?116?</vt:lpstr>
      <vt:lpstr>XDO_?IND_01?117?</vt:lpstr>
      <vt:lpstr>XDO_?IND_01?118?</vt:lpstr>
      <vt:lpstr>XDO_?IND_01?119?</vt:lpstr>
      <vt:lpstr>XDO_?IND_01?12?</vt:lpstr>
      <vt:lpstr>XDO_?IND_01?120?</vt:lpstr>
      <vt:lpstr>XDO_?IND_01?121?</vt:lpstr>
      <vt:lpstr>XDO_?IND_01?122?</vt:lpstr>
      <vt:lpstr>XDO_?IND_01?123?</vt:lpstr>
      <vt:lpstr>XDO_?IND_01?124?</vt:lpstr>
      <vt:lpstr>XDO_?IND_01?125?</vt:lpstr>
      <vt:lpstr>XDO_?IND_01?126?</vt:lpstr>
      <vt:lpstr>XDO_?IND_01?127?</vt:lpstr>
      <vt:lpstr>XDO_?IND_01?128?</vt:lpstr>
      <vt:lpstr>XDO_?IND_01?129?</vt:lpstr>
      <vt:lpstr>XDO_?IND_01?13?</vt:lpstr>
      <vt:lpstr>XDO_?IND_01?130?</vt:lpstr>
      <vt:lpstr>XDO_?IND_01?131?</vt:lpstr>
      <vt:lpstr>XDO_?IND_01?132?</vt:lpstr>
      <vt:lpstr>XDO_?IND_01?133?</vt:lpstr>
      <vt:lpstr>XDO_?IND_01?134?</vt:lpstr>
      <vt:lpstr>XDO_?IND_01?135?</vt:lpstr>
      <vt:lpstr>XDO_?IND_01?136?</vt:lpstr>
      <vt:lpstr>XDO_?IND_01?137?</vt:lpstr>
      <vt:lpstr>XDO_?IND_01?138?</vt:lpstr>
      <vt:lpstr>XDO_?IND_01?139?</vt:lpstr>
      <vt:lpstr>XDO_?IND_01?14?</vt:lpstr>
      <vt:lpstr>XDO_?IND_01?140?</vt:lpstr>
      <vt:lpstr>XDO_?IND_01?141?</vt:lpstr>
      <vt:lpstr>XDO_?IND_01?142?</vt:lpstr>
      <vt:lpstr>XDO_?IND_01?143?</vt:lpstr>
      <vt:lpstr>XDO_?IND_01?144?</vt:lpstr>
      <vt:lpstr>XDO_?IND_01?145?</vt:lpstr>
      <vt:lpstr>XDO_?IND_01?146?</vt:lpstr>
      <vt:lpstr>XDO_?IND_01?147?</vt:lpstr>
      <vt:lpstr>XDO_?IND_01?148?</vt:lpstr>
      <vt:lpstr>XDO_?IND_01?149?</vt:lpstr>
      <vt:lpstr>XDO_?IND_01?15?</vt:lpstr>
      <vt:lpstr>XDO_?IND_01?150?</vt:lpstr>
      <vt:lpstr>XDO_?IND_01?151?</vt:lpstr>
      <vt:lpstr>XDO_?IND_01?152?</vt:lpstr>
      <vt:lpstr>XDO_?IND_01?153?</vt:lpstr>
      <vt:lpstr>XDO_?IND_01?154?</vt:lpstr>
      <vt:lpstr>XDO_?IND_01?155?</vt:lpstr>
      <vt:lpstr>XDO_?IND_01?156?</vt:lpstr>
      <vt:lpstr>XDO_?IND_01?157?</vt:lpstr>
      <vt:lpstr>XDO_?IND_01?158?</vt:lpstr>
      <vt:lpstr>XDO_?IND_01?159?</vt:lpstr>
      <vt:lpstr>XDO_?IND_01?16?</vt:lpstr>
      <vt:lpstr>XDO_?IND_01?160?</vt:lpstr>
      <vt:lpstr>XDO_?IND_01?161?</vt:lpstr>
      <vt:lpstr>XDO_?IND_01?162?</vt:lpstr>
      <vt:lpstr>XDO_?IND_01?163?</vt:lpstr>
      <vt:lpstr>XDO_?IND_01?164?</vt:lpstr>
      <vt:lpstr>XDO_?IND_01?165?</vt:lpstr>
      <vt:lpstr>XDO_?IND_01?166?</vt:lpstr>
      <vt:lpstr>XDO_?IND_01?167?</vt:lpstr>
      <vt:lpstr>XDO_?IND_01?168?</vt:lpstr>
      <vt:lpstr>XDO_?IND_01?169?</vt:lpstr>
      <vt:lpstr>XDO_?IND_01?17?</vt:lpstr>
      <vt:lpstr>XDO_?IND_01?170?</vt:lpstr>
      <vt:lpstr>XDO_?IND_01?171?</vt:lpstr>
      <vt:lpstr>XDO_?IND_01?172?</vt:lpstr>
      <vt:lpstr>XDO_?IND_01?173?</vt:lpstr>
      <vt:lpstr>XDO_?IND_01?174?</vt:lpstr>
      <vt:lpstr>XDO_?IND_01?175?</vt:lpstr>
      <vt:lpstr>XDO_?IND_01?176?</vt:lpstr>
      <vt:lpstr>XDO_?IND_01?177?</vt:lpstr>
      <vt:lpstr>XDO_?IND_01?178?</vt:lpstr>
      <vt:lpstr>XDO_?IND_01?179?</vt:lpstr>
      <vt:lpstr>XDO_?IND_01?18?</vt:lpstr>
      <vt:lpstr>XDO_?IND_01?180?</vt:lpstr>
      <vt:lpstr>XDO_?IND_01?181?</vt:lpstr>
      <vt:lpstr>XDO_?IND_01?182?</vt:lpstr>
      <vt:lpstr>XDO_?IND_01?183?</vt:lpstr>
      <vt:lpstr>XDO_?IND_01?184?</vt:lpstr>
      <vt:lpstr>XDO_?IND_01?185?</vt:lpstr>
      <vt:lpstr>XDO_?IND_01?186?</vt:lpstr>
      <vt:lpstr>XDO_?IND_01?187?</vt:lpstr>
      <vt:lpstr>XDO_?IND_01?188?</vt:lpstr>
      <vt:lpstr>XDO_?IND_01?189?</vt:lpstr>
      <vt:lpstr>XDO_?IND_01?19?</vt:lpstr>
      <vt:lpstr>XDO_?IND_01?190?</vt:lpstr>
      <vt:lpstr>XDO_?IND_01?191?</vt:lpstr>
      <vt:lpstr>XDO_?IND_01?192?</vt:lpstr>
      <vt:lpstr>XDO_?IND_01?193?</vt:lpstr>
      <vt:lpstr>XDO_?IND_01?194?</vt:lpstr>
      <vt:lpstr>XDO_?IND_01?195?</vt:lpstr>
      <vt:lpstr>XDO_?IND_01?196?</vt:lpstr>
      <vt:lpstr>XDO_?IND_01?197?</vt:lpstr>
      <vt:lpstr>XDO_?IND_01?198?</vt:lpstr>
      <vt:lpstr>XDO_?IND_01?199?</vt:lpstr>
      <vt:lpstr>XDO_?IND_01?2?</vt:lpstr>
      <vt:lpstr>XDO_?IND_01?20?</vt:lpstr>
      <vt:lpstr>XDO_?IND_01?200?</vt:lpstr>
      <vt:lpstr>XDO_?IND_01?201?</vt:lpstr>
      <vt:lpstr>XDO_?IND_01?202?</vt:lpstr>
      <vt:lpstr>XDO_?IND_01?203?</vt:lpstr>
      <vt:lpstr>XDO_?IND_01?204?</vt:lpstr>
      <vt:lpstr>XDO_?IND_01?205?</vt:lpstr>
      <vt:lpstr>XDO_?IND_01?206?</vt:lpstr>
      <vt:lpstr>XDO_?IND_01?207?</vt:lpstr>
      <vt:lpstr>XDO_?IND_01?208?</vt:lpstr>
      <vt:lpstr>XDO_?IND_01?209?</vt:lpstr>
      <vt:lpstr>XDO_?IND_01?21?</vt:lpstr>
      <vt:lpstr>XDO_?IND_01?210?</vt:lpstr>
      <vt:lpstr>XDO_?IND_01?211?</vt:lpstr>
      <vt:lpstr>XDO_?IND_01?212?</vt:lpstr>
      <vt:lpstr>XDO_?IND_01?213?</vt:lpstr>
      <vt:lpstr>XDO_?IND_01?214?</vt:lpstr>
      <vt:lpstr>XDO_?IND_01?215?</vt:lpstr>
      <vt:lpstr>XDO_?IND_01?216?</vt:lpstr>
      <vt:lpstr>XDO_?IND_01?217?</vt:lpstr>
      <vt:lpstr>XDO_?IND_01?218?</vt:lpstr>
      <vt:lpstr>XDO_?IND_01?219?</vt:lpstr>
      <vt:lpstr>XDO_?IND_01?22?</vt:lpstr>
      <vt:lpstr>XDO_?IND_01?220?</vt:lpstr>
      <vt:lpstr>XDO_?IND_01?221?</vt:lpstr>
      <vt:lpstr>XDO_?IND_01?222?</vt:lpstr>
      <vt:lpstr>XDO_?IND_01?223?</vt:lpstr>
      <vt:lpstr>XDO_?IND_01?224?</vt:lpstr>
      <vt:lpstr>XDO_?IND_01?225?</vt:lpstr>
      <vt:lpstr>XDO_?IND_01?226?</vt:lpstr>
      <vt:lpstr>XDO_?IND_01?227?</vt:lpstr>
      <vt:lpstr>XDO_?IND_01?228?</vt:lpstr>
      <vt:lpstr>XDO_?IND_01?229?</vt:lpstr>
      <vt:lpstr>XDO_?IND_01?23?</vt:lpstr>
      <vt:lpstr>XDO_?IND_01?230?</vt:lpstr>
      <vt:lpstr>XDO_?IND_01?231?</vt:lpstr>
      <vt:lpstr>XDO_?IND_01?232?</vt:lpstr>
      <vt:lpstr>XDO_?IND_01?233?</vt:lpstr>
      <vt:lpstr>XDO_?IND_01?234?</vt:lpstr>
      <vt:lpstr>XDO_?IND_01?235?</vt:lpstr>
      <vt:lpstr>XDO_?IND_01?236?</vt:lpstr>
      <vt:lpstr>XDO_?IND_01?237?</vt:lpstr>
      <vt:lpstr>XDO_?IND_01?238?</vt:lpstr>
      <vt:lpstr>XDO_?IND_01?239?</vt:lpstr>
      <vt:lpstr>XDO_?IND_01?24?</vt:lpstr>
      <vt:lpstr>XDO_?IND_01?240?</vt:lpstr>
      <vt:lpstr>XDO_?IND_01?241?</vt:lpstr>
      <vt:lpstr>XDO_?IND_01?242?</vt:lpstr>
      <vt:lpstr>XDO_?IND_01?243?</vt:lpstr>
      <vt:lpstr>XDO_?IND_01?244?</vt:lpstr>
      <vt:lpstr>XDO_?IND_01?245?</vt:lpstr>
      <vt:lpstr>XDO_?IND_01?246?</vt:lpstr>
      <vt:lpstr>XDO_?IND_01?247?</vt:lpstr>
      <vt:lpstr>XDO_?IND_01?248?</vt:lpstr>
      <vt:lpstr>XDO_?IND_01?249?</vt:lpstr>
      <vt:lpstr>XDO_?IND_01?25?</vt:lpstr>
      <vt:lpstr>XDO_?IND_01?250?</vt:lpstr>
      <vt:lpstr>XDO_?IND_01?251?</vt:lpstr>
      <vt:lpstr>XDO_?IND_01?252?</vt:lpstr>
      <vt:lpstr>XDO_?IND_01?253?</vt:lpstr>
      <vt:lpstr>XDO_?IND_01?254?</vt:lpstr>
      <vt:lpstr>XDO_?IND_01?255?</vt:lpstr>
      <vt:lpstr>XDO_?IND_01?256?</vt:lpstr>
      <vt:lpstr>XDO_?IND_01?257?</vt:lpstr>
      <vt:lpstr>XDO_?IND_01?258?</vt:lpstr>
      <vt:lpstr>XDO_?IND_01?259?</vt:lpstr>
      <vt:lpstr>XDO_?IND_01?26?</vt:lpstr>
      <vt:lpstr>XDO_?IND_01?260?</vt:lpstr>
      <vt:lpstr>XDO_?IND_01?261?</vt:lpstr>
      <vt:lpstr>XDO_?IND_01?262?</vt:lpstr>
      <vt:lpstr>XDO_?IND_01?263?</vt:lpstr>
      <vt:lpstr>XDO_?IND_01?264?</vt:lpstr>
      <vt:lpstr>XDO_?IND_01?265?</vt:lpstr>
      <vt:lpstr>XDO_?IND_01?266?</vt:lpstr>
      <vt:lpstr>XDO_?IND_01?267?</vt:lpstr>
      <vt:lpstr>XDO_?IND_01?268?</vt:lpstr>
      <vt:lpstr>XDO_?IND_01?269?</vt:lpstr>
      <vt:lpstr>XDO_?IND_01?27?</vt:lpstr>
      <vt:lpstr>XDO_?IND_01?270?</vt:lpstr>
      <vt:lpstr>XDO_?IND_01?271?</vt:lpstr>
      <vt:lpstr>XDO_?IND_01?272?</vt:lpstr>
      <vt:lpstr>XDO_?IND_01?273?</vt:lpstr>
      <vt:lpstr>XDO_?IND_01?274?</vt:lpstr>
      <vt:lpstr>XDO_?IND_01?275?</vt:lpstr>
      <vt:lpstr>XDO_?IND_01?276?</vt:lpstr>
      <vt:lpstr>XDO_?IND_01?277?</vt:lpstr>
      <vt:lpstr>XDO_?IND_01?278?</vt:lpstr>
      <vt:lpstr>XDO_?IND_01?279?</vt:lpstr>
      <vt:lpstr>XDO_?IND_01?28?</vt:lpstr>
      <vt:lpstr>XDO_?IND_01?280?</vt:lpstr>
      <vt:lpstr>XDO_?IND_01?281?</vt:lpstr>
      <vt:lpstr>XDO_?IND_01?282?</vt:lpstr>
      <vt:lpstr>XDO_?IND_01?283?</vt:lpstr>
      <vt:lpstr>XDO_?IND_01?284?</vt:lpstr>
      <vt:lpstr>XDO_?IND_01?285?</vt:lpstr>
      <vt:lpstr>XDO_?IND_01?286?</vt:lpstr>
      <vt:lpstr>XDO_?IND_01?287?</vt:lpstr>
      <vt:lpstr>XDO_?IND_01?288?</vt:lpstr>
      <vt:lpstr>XDO_?IND_01?289?</vt:lpstr>
      <vt:lpstr>XDO_?IND_01?29?</vt:lpstr>
      <vt:lpstr>XDO_?IND_01?290?</vt:lpstr>
      <vt:lpstr>XDO_?IND_01?291?</vt:lpstr>
      <vt:lpstr>XDO_?IND_01?292?</vt:lpstr>
      <vt:lpstr>XDO_?IND_01?293?</vt:lpstr>
      <vt:lpstr>XDO_?IND_01?294?</vt:lpstr>
      <vt:lpstr>XDO_?IND_01?295?</vt:lpstr>
      <vt:lpstr>XDO_?IND_01?296?</vt:lpstr>
      <vt:lpstr>XDO_?IND_01?297?</vt:lpstr>
      <vt:lpstr>XDO_?IND_01?298?</vt:lpstr>
      <vt:lpstr>XDO_?IND_01?299?</vt:lpstr>
      <vt:lpstr>XDO_?IND_01?3?</vt:lpstr>
      <vt:lpstr>XDO_?IND_01?30?</vt:lpstr>
      <vt:lpstr>XDO_?IND_01?300?</vt:lpstr>
      <vt:lpstr>XDO_?IND_01?301?</vt:lpstr>
      <vt:lpstr>XDO_?IND_01?302?</vt:lpstr>
      <vt:lpstr>XDO_?IND_01?303?</vt:lpstr>
      <vt:lpstr>XDO_?IND_01?304?</vt:lpstr>
      <vt:lpstr>XDO_?IND_01?305?</vt:lpstr>
      <vt:lpstr>XDO_?IND_01?306?</vt:lpstr>
      <vt:lpstr>XDO_?IND_01?307?</vt:lpstr>
      <vt:lpstr>XDO_?IND_01?308?</vt:lpstr>
      <vt:lpstr>XDO_?IND_01?309?</vt:lpstr>
      <vt:lpstr>XDO_?IND_01?31?</vt:lpstr>
      <vt:lpstr>XDO_?IND_01?310?</vt:lpstr>
      <vt:lpstr>XDO_?IND_01?311?</vt:lpstr>
      <vt:lpstr>XDO_?IND_01?312?</vt:lpstr>
      <vt:lpstr>XDO_?IND_01?313?</vt:lpstr>
      <vt:lpstr>XDO_?IND_01?314?</vt:lpstr>
      <vt:lpstr>XDO_?IND_01?315?</vt:lpstr>
      <vt:lpstr>XDO_?IND_01?316?</vt:lpstr>
      <vt:lpstr>XDO_?IND_01?317?</vt:lpstr>
      <vt:lpstr>XDO_?IND_01?318?</vt:lpstr>
      <vt:lpstr>XDO_?IND_01?319?</vt:lpstr>
      <vt:lpstr>XDO_?IND_01?32?</vt:lpstr>
      <vt:lpstr>XDO_?IND_01?320?</vt:lpstr>
      <vt:lpstr>XDO_?IND_01?321?</vt:lpstr>
      <vt:lpstr>XDO_?IND_01?322?</vt:lpstr>
      <vt:lpstr>XDO_?IND_01?323?</vt:lpstr>
      <vt:lpstr>XDO_?IND_01?324?</vt:lpstr>
      <vt:lpstr>XDO_?IND_01?325?</vt:lpstr>
      <vt:lpstr>XDO_?IND_01?326?</vt:lpstr>
      <vt:lpstr>XDO_?IND_01?327?</vt:lpstr>
      <vt:lpstr>XDO_?IND_01?328?</vt:lpstr>
      <vt:lpstr>XDO_?IND_01?329?</vt:lpstr>
      <vt:lpstr>XDO_?IND_01?33?</vt:lpstr>
      <vt:lpstr>XDO_?IND_01?330?</vt:lpstr>
      <vt:lpstr>XDO_?IND_01?331?</vt:lpstr>
      <vt:lpstr>XDO_?IND_01?332?</vt:lpstr>
      <vt:lpstr>XDO_?IND_01?333?</vt:lpstr>
      <vt:lpstr>XDO_?IND_01?334?</vt:lpstr>
      <vt:lpstr>XDO_?IND_01?335?</vt:lpstr>
      <vt:lpstr>XDO_?IND_01?336?</vt:lpstr>
      <vt:lpstr>XDO_?IND_01?337?</vt:lpstr>
      <vt:lpstr>XDO_?IND_01?338?</vt:lpstr>
      <vt:lpstr>XDO_?IND_01?339?</vt:lpstr>
      <vt:lpstr>XDO_?IND_01?34?</vt:lpstr>
      <vt:lpstr>XDO_?IND_01?340?</vt:lpstr>
      <vt:lpstr>XDO_?IND_01?341?</vt:lpstr>
      <vt:lpstr>XDO_?IND_01?342?</vt:lpstr>
      <vt:lpstr>XDO_?IND_01?343?</vt:lpstr>
      <vt:lpstr>XDO_?IND_01?344?</vt:lpstr>
      <vt:lpstr>XDO_?IND_01?345?</vt:lpstr>
      <vt:lpstr>XDO_?IND_01?346?</vt:lpstr>
      <vt:lpstr>XDO_?IND_01?347?</vt:lpstr>
      <vt:lpstr>XDO_?IND_01?348?</vt:lpstr>
      <vt:lpstr>XDO_?IND_01?349?</vt:lpstr>
      <vt:lpstr>XDO_?IND_01?35?</vt:lpstr>
      <vt:lpstr>XDO_?IND_01?350?</vt:lpstr>
      <vt:lpstr>XDO_?IND_01?351?</vt:lpstr>
      <vt:lpstr>XDO_?IND_01?352?</vt:lpstr>
      <vt:lpstr>XDO_?IND_01?353?</vt:lpstr>
      <vt:lpstr>XDO_?IND_01?354?</vt:lpstr>
      <vt:lpstr>XDO_?IND_01?355?</vt:lpstr>
      <vt:lpstr>XDO_?IND_01?356?</vt:lpstr>
      <vt:lpstr>XDO_?IND_01?357?</vt:lpstr>
      <vt:lpstr>XDO_?IND_01?358?</vt:lpstr>
      <vt:lpstr>XDO_?IND_01?359?</vt:lpstr>
      <vt:lpstr>XDO_?IND_01?36?</vt:lpstr>
      <vt:lpstr>XDO_?IND_01?360?</vt:lpstr>
      <vt:lpstr>XDO_?IND_01?361?</vt:lpstr>
      <vt:lpstr>XDO_?IND_01?362?</vt:lpstr>
      <vt:lpstr>XDO_?IND_01?363?</vt:lpstr>
      <vt:lpstr>XDO_?IND_01?364?</vt:lpstr>
      <vt:lpstr>XDO_?IND_01?365?</vt:lpstr>
      <vt:lpstr>XDO_?IND_01?366?</vt:lpstr>
      <vt:lpstr>XDO_?IND_01?367?</vt:lpstr>
      <vt:lpstr>XDO_?IND_01?368?</vt:lpstr>
      <vt:lpstr>XDO_?IND_01?369?</vt:lpstr>
      <vt:lpstr>XDO_?IND_01?37?</vt:lpstr>
      <vt:lpstr>XDO_?IND_01?370?</vt:lpstr>
      <vt:lpstr>XDO_?IND_01?371?</vt:lpstr>
      <vt:lpstr>XDO_?IND_01?372?</vt:lpstr>
      <vt:lpstr>XDO_?IND_01?373?</vt:lpstr>
      <vt:lpstr>XDO_?IND_01?374?</vt:lpstr>
      <vt:lpstr>XDO_?IND_01?375?</vt:lpstr>
      <vt:lpstr>XDO_?IND_01?376?</vt:lpstr>
      <vt:lpstr>XDO_?IND_01?377?</vt:lpstr>
      <vt:lpstr>XDO_?IND_01?378?</vt:lpstr>
      <vt:lpstr>XDO_?IND_01?379?</vt:lpstr>
      <vt:lpstr>XDO_?IND_01?38?</vt:lpstr>
      <vt:lpstr>XDO_?IND_01?380?</vt:lpstr>
      <vt:lpstr>XDO_?IND_01?381?</vt:lpstr>
      <vt:lpstr>XDO_?IND_01?382?</vt:lpstr>
      <vt:lpstr>XDO_?IND_01?383?</vt:lpstr>
      <vt:lpstr>XDO_?IND_01?384?</vt:lpstr>
      <vt:lpstr>XDO_?IND_01?385?</vt:lpstr>
      <vt:lpstr>XDO_?IND_01?386?</vt:lpstr>
      <vt:lpstr>XDO_?IND_01?387?</vt:lpstr>
      <vt:lpstr>XDO_?IND_01?388?</vt:lpstr>
      <vt:lpstr>XDO_?IND_01?389?</vt:lpstr>
      <vt:lpstr>XDO_?IND_01?39?</vt:lpstr>
      <vt:lpstr>XDO_?IND_01?390?</vt:lpstr>
      <vt:lpstr>XDO_?IND_01?391?</vt:lpstr>
      <vt:lpstr>XDO_?IND_01?392?</vt:lpstr>
      <vt:lpstr>XDO_?IND_01?393?</vt:lpstr>
      <vt:lpstr>XDO_?IND_01?394?</vt:lpstr>
      <vt:lpstr>XDO_?IND_01?395?</vt:lpstr>
      <vt:lpstr>XDO_?IND_01?396?</vt:lpstr>
      <vt:lpstr>XDO_?IND_01?397?</vt:lpstr>
      <vt:lpstr>XDO_?IND_01?398?</vt:lpstr>
      <vt:lpstr>XDO_?IND_01?399?</vt:lpstr>
      <vt:lpstr>XDO_?IND_01?4?</vt:lpstr>
      <vt:lpstr>XDO_?IND_01?40?</vt:lpstr>
      <vt:lpstr>XDO_?IND_01?400?</vt:lpstr>
      <vt:lpstr>XDO_?IND_01?401?</vt:lpstr>
      <vt:lpstr>XDO_?IND_01?402?</vt:lpstr>
      <vt:lpstr>XDO_?IND_01?403?</vt:lpstr>
      <vt:lpstr>XDO_?IND_01?404?</vt:lpstr>
      <vt:lpstr>XDO_?IND_01?405?</vt:lpstr>
      <vt:lpstr>XDO_?IND_01?406?</vt:lpstr>
      <vt:lpstr>XDO_?IND_01?407?</vt:lpstr>
      <vt:lpstr>XDO_?IND_01?408?</vt:lpstr>
      <vt:lpstr>XDO_?IND_01?409?</vt:lpstr>
      <vt:lpstr>XDO_?IND_01?41?</vt:lpstr>
      <vt:lpstr>XDO_?IND_01?410?</vt:lpstr>
      <vt:lpstr>XDO_?IND_01?411?</vt:lpstr>
      <vt:lpstr>XDO_?IND_01?412?</vt:lpstr>
      <vt:lpstr>XDO_?IND_01?413?</vt:lpstr>
      <vt:lpstr>XDO_?IND_01?414?</vt:lpstr>
      <vt:lpstr>XDO_?IND_01?415?</vt:lpstr>
      <vt:lpstr>XDO_?IND_01?416?</vt:lpstr>
      <vt:lpstr>XDO_?IND_01?417?</vt:lpstr>
      <vt:lpstr>XDO_?IND_01?418?</vt:lpstr>
      <vt:lpstr>XDO_?IND_01?419?</vt:lpstr>
      <vt:lpstr>XDO_?IND_01?42?</vt:lpstr>
      <vt:lpstr>XDO_?IND_01?420?</vt:lpstr>
      <vt:lpstr>XDO_?IND_01?421?</vt:lpstr>
      <vt:lpstr>XDO_?IND_01?422?</vt:lpstr>
      <vt:lpstr>XDO_?IND_01?423?</vt:lpstr>
      <vt:lpstr>XDO_?IND_01?424?</vt:lpstr>
      <vt:lpstr>XDO_?IND_01?425?</vt:lpstr>
      <vt:lpstr>XDO_?IND_01?426?</vt:lpstr>
      <vt:lpstr>XDO_?IND_01?427?</vt:lpstr>
      <vt:lpstr>XDO_?IND_01?428?</vt:lpstr>
      <vt:lpstr>XDO_?IND_01?429?</vt:lpstr>
      <vt:lpstr>XDO_?IND_01?43?</vt:lpstr>
      <vt:lpstr>XDO_?IND_01?430?</vt:lpstr>
      <vt:lpstr>XDO_?IND_01?431?</vt:lpstr>
      <vt:lpstr>XDO_?IND_01?432?</vt:lpstr>
      <vt:lpstr>XDO_?IND_01?433?</vt:lpstr>
      <vt:lpstr>XDO_?IND_01?434?</vt:lpstr>
      <vt:lpstr>XDO_?IND_01?435?</vt:lpstr>
      <vt:lpstr>XDO_?IND_01?436?</vt:lpstr>
      <vt:lpstr>XDO_?IND_01?437?</vt:lpstr>
      <vt:lpstr>XDO_?IND_01?438?</vt:lpstr>
      <vt:lpstr>XDO_?IND_01?439?</vt:lpstr>
      <vt:lpstr>XDO_?IND_01?44?</vt:lpstr>
      <vt:lpstr>XDO_?IND_01?440?</vt:lpstr>
      <vt:lpstr>XDO_?IND_01?441?</vt:lpstr>
      <vt:lpstr>XDO_?IND_01?442?</vt:lpstr>
      <vt:lpstr>XDO_?IND_01?443?</vt:lpstr>
      <vt:lpstr>XDO_?IND_01?444?</vt:lpstr>
      <vt:lpstr>XDO_?IND_01?445?</vt:lpstr>
      <vt:lpstr>XDO_?IND_01?446?</vt:lpstr>
      <vt:lpstr>XDO_?IND_01?447?</vt:lpstr>
      <vt:lpstr>XDO_?IND_01?448?</vt:lpstr>
      <vt:lpstr>XDO_?IND_01?449?</vt:lpstr>
      <vt:lpstr>XDO_?IND_01?45?</vt:lpstr>
      <vt:lpstr>XDO_?IND_01?450?</vt:lpstr>
      <vt:lpstr>XDO_?IND_01?451?</vt:lpstr>
      <vt:lpstr>XDO_?IND_01?452?</vt:lpstr>
      <vt:lpstr>XDO_?IND_01?453?</vt:lpstr>
      <vt:lpstr>XDO_?IND_01?454?</vt:lpstr>
      <vt:lpstr>XDO_?IND_01?455?</vt:lpstr>
      <vt:lpstr>XDO_?IND_01?456?</vt:lpstr>
      <vt:lpstr>XDO_?IND_01?457?</vt:lpstr>
      <vt:lpstr>XDO_?IND_01?458?</vt:lpstr>
      <vt:lpstr>XDO_?IND_01?459?</vt:lpstr>
      <vt:lpstr>XDO_?IND_01?46?</vt:lpstr>
      <vt:lpstr>XDO_?IND_01?460?</vt:lpstr>
      <vt:lpstr>XDO_?IND_01?461?</vt:lpstr>
      <vt:lpstr>XDO_?IND_01?462?</vt:lpstr>
      <vt:lpstr>XDO_?IND_01?463?</vt:lpstr>
      <vt:lpstr>XDO_?IND_01?464?</vt:lpstr>
      <vt:lpstr>XDO_?IND_01?465?</vt:lpstr>
      <vt:lpstr>XDO_?IND_01?466?</vt:lpstr>
      <vt:lpstr>XDO_?IND_01?467?</vt:lpstr>
      <vt:lpstr>XDO_?IND_01?468?</vt:lpstr>
      <vt:lpstr>XDO_?IND_01?469?</vt:lpstr>
      <vt:lpstr>XDO_?IND_01?47?</vt:lpstr>
      <vt:lpstr>XDO_?IND_01?470?</vt:lpstr>
      <vt:lpstr>XDO_?IND_01?471?</vt:lpstr>
      <vt:lpstr>XDO_?IND_01?472?</vt:lpstr>
      <vt:lpstr>XDO_?IND_01?473?</vt:lpstr>
      <vt:lpstr>XDO_?IND_01?474?</vt:lpstr>
      <vt:lpstr>XDO_?IND_01?475?</vt:lpstr>
      <vt:lpstr>XDO_?IND_01?476?</vt:lpstr>
      <vt:lpstr>XDO_?IND_01?477?</vt:lpstr>
      <vt:lpstr>XDO_?IND_01?478?</vt:lpstr>
      <vt:lpstr>XDO_?IND_01?479?</vt:lpstr>
      <vt:lpstr>XDO_?IND_01?48?</vt:lpstr>
      <vt:lpstr>XDO_?IND_01?480?</vt:lpstr>
      <vt:lpstr>XDO_?IND_01?481?</vt:lpstr>
      <vt:lpstr>XDO_?IND_01?482?</vt:lpstr>
      <vt:lpstr>XDO_?IND_01?483?</vt:lpstr>
      <vt:lpstr>XDO_?IND_01?484?</vt:lpstr>
      <vt:lpstr>XDO_?IND_01?485?</vt:lpstr>
      <vt:lpstr>XDO_?IND_01?486?</vt:lpstr>
      <vt:lpstr>XDO_?IND_01?487?</vt:lpstr>
      <vt:lpstr>XDO_?IND_01?488?</vt:lpstr>
      <vt:lpstr>XDO_?IND_01?489?</vt:lpstr>
      <vt:lpstr>XDO_?IND_01?49?</vt:lpstr>
      <vt:lpstr>XDO_?IND_01?490?</vt:lpstr>
      <vt:lpstr>XDO_?IND_01?491?</vt:lpstr>
      <vt:lpstr>XDO_?IND_01?492?</vt:lpstr>
      <vt:lpstr>XDO_?IND_01?493?</vt:lpstr>
      <vt:lpstr>XDO_?IND_01?494?</vt:lpstr>
      <vt:lpstr>XDO_?IND_01?495?</vt:lpstr>
      <vt:lpstr>XDO_?IND_01?496?</vt:lpstr>
      <vt:lpstr>XDO_?IND_01?497?</vt:lpstr>
      <vt:lpstr>XDO_?IND_01?498?</vt:lpstr>
      <vt:lpstr>XDO_?IND_01?499?</vt:lpstr>
      <vt:lpstr>XDO_?IND_01?5?</vt:lpstr>
      <vt:lpstr>XDO_?IND_01?50?</vt:lpstr>
      <vt:lpstr>XDO_?IND_01?500?</vt:lpstr>
      <vt:lpstr>XDO_?IND_01?501?</vt:lpstr>
      <vt:lpstr>XDO_?IND_01?502?</vt:lpstr>
      <vt:lpstr>XDO_?IND_01?503?</vt:lpstr>
      <vt:lpstr>XDO_?IND_01?504?</vt:lpstr>
      <vt:lpstr>XDO_?IND_01?505?</vt:lpstr>
      <vt:lpstr>XDO_?IND_01?506?</vt:lpstr>
      <vt:lpstr>XDO_?IND_01?507?</vt:lpstr>
      <vt:lpstr>XDO_?IND_01?508?</vt:lpstr>
      <vt:lpstr>XDO_?IND_01?509?</vt:lpstr>
      <vt:lpstr>XDO_?IND_01?51?</vt:lpstr>
      <vt:lpstr>XDO_?IND_01?510?</vt:lpstr>
      <vt:lpstr>XDO_?IND_01?511?</vt:lpstr>
      <vt:lpstr>XDO_?IND_01?512?</vt:lpstr>
      <vt:lpstr>XDO_?IND_01?513?</vt:lpstr>
      <vt:lpstr>XDO_?IND_01?514?</vt:lpstr>
      <vt:lpstr>XDO_?IND_01?515?</vt:lpstr>
      <vt:lpstr>XDO_?IND_01?516?</vt:lpstr>
      <vt:lpstr>XDO_?IND_01?517?</vt:lpstr>
      <vt:lpstr>XDO_?IND_01?518?</vt:lpstr>
      <vt:lpstr>XDO_?IND_01?519?</vt:lpstr>
      <vt:lpstr>XDO_?IND_01?52?</vt:lpstr>
      <vt:lpstr>XDO_?IND_01?520?</vt:lpstr>
      <vt:lpstr>XDO_?IND_01?521?</vt:lpstr>
      <vt:lpstr>XDO_?IND_01?522?</vt:lpstr>
      <vt:lpstr>XDO_?IND_01?523?</vt:lpstr>
      <vt:lpstr>XDO_?IND_01?524?</vt:lpstr>
      <vt:lpstr>XDO_?IND_01?525?</vt:lpstr>
      <vt:lpstr>XDO_?IND_01?526?</vt:lpstr>
      <vt:lpstr>XDO_?IND_01?527?</vt:lpstr>
      <vt:lpstr>XDO_?IND_01?528?</vt:lpstr>
      <vt:lpstr>XDO_?IND_01?529?</vt:lpstr>
      <vt:lpstr>XDO_?IND_01?53?</vt:lpstr>
      <vt:lpstr>XDO_?IND_01?530?</vt:lpstr>
      <vt:lpstr>XDO_?IND_01?531?</vt:lpstr>
      <vt:lpstr>XDO_?IND_01?532?</vt:lpstr>
      <vt:lpstr>XDO_?IND_01?533?</vt:lpstr>
      <vt:lpstr>XDO_?IND_01?534?</vt:lpstr>
      <vt:lpstr>XDO_?IND_01?535?</vt:lpstr>
      <vt:lpstr>XDO_?IND_01?536?</vt:lpstr>
      <vt:lpstr>XDO_?IND_01?537?</vt:lpstr>
      <vt:lpstr>XDO_?IND_01?538?</vt:lpstr>
      <vt:lpstr>XDO_?IND_01?539?</vt:lpstr>
      <vt:lpstr>XDO_?IND_01?54?</vt:lpstr>
      <vt:lpstr>XDO_?IND_01?540?</vt:lpstr>
      <vt:lpstr>XDO_?IND_01?541?</vt:lpstr>
      <vt:lpstr>XDO_?IND_01?542?</vt:lpstr>
      <vt:lpstr>XDO_?IND_01?543?</vt:lpstr>
      <vt:lpstr>XDO_?IND_01?544?</vt:lpstr>
      <vt:lpstr>XDO_?IND_01?545?</vt:lpstr>
      <vt:lpstr>XDO_?IND_01?546?</vt:lpstr>
      <vt:lpstr>XDO_?IND_01?547?</vt:lpstr>
      <vt:lpstr>XDO_?IND_01?548?</vt:lpstr>
      <vt:lpstr>XDO_?IND_01?549?</vt:lpstr>
      <vt:lpstr>XDO_?IND_01?55?</vt:lpstr>
      <vt:lpstr>XDO_?IND_01?550?</vt:lpstr>
      <vt:lpstr>XDO_?IND_01?551?</vt:lpstr>
      <vt:lpstr>XDO_?IND_01?552?</vt:lpstr>
      <vt:lpstr>XDO_?IND_01?553?</vt:lpstr>
      <vt:lpstr>XDO_?IND_01?554?</vt:lpstr>
      <vt:lpstr>XDO_?IND_01?555?</vt:lpstr>
      <vt:lpstr>XDO_?IND_01?556?</vt:lpstr>
      <vt:lpstr>XDO_?IND_01?557?</vt:lpstr>
      <vt:lpstr>XDO_?IND_01?558?</vt:lpstr>
      <vt:lpstr>XDO_?IND_01?559?</vt:lpstr>
      <vt:lpstr>XDO_?IND_01?56?</vt:lpstr>
      <vt:lpstr>XDO_?IND_01?560?</vt:lpstr>
      <vt:lpstr>XDO_?IND_01?561?</vt:lpstr>
      <vt:lpstr>XDO_?IND_01?562?</vt:lpstr>
      <vt:lpstr>XDO_?IND_01?563?</vt:lpstr>
      <vt:lpstr>XDO_?IND_01?564?</vt:lpstr>
      <vt:lpstr>XDO_?IND_01?565?</vt:lpstr>
      <vt:lpstr>XDO_?IND_01?566?</vt:lpstr>
      <vt:lpstr>XDO_?IND_01?567?</vt:lpstr>
      <vt:lpstr>XDO_?IND_01?568?</vt:lpstr>
      <vt:lpstr>XDO_?IND_01?569?</vt:lpstr>
      <vt:lpstr>XDO_?IND_01?57?</vt:lpstr>
      <vt:lpstr>XDO_?IND_01?570?</vt:lpstr>
      <vt:lpstr>XDO_?IND_01?571?</vt:lpstr>
      <vt:lpstr>XDO_?IND_01?572?</vt:lpstr>
      <vt:lpstr>XDO_?IND_01?573?</vt:lpstr>
      <vt:lpstr>XDO_?IND_01?574?</vt:lpstr>
      <vt:lpstr>XDO_?IND_01?575?</vt:lpstr>
      <vt:lpstr>XDO_?IND_01?576?</vt:lpstr>
      <vt:lpstr>XDO_?IND_01?577?</vt:lpstr>
      <vt:lpstr>XDO_?IND_01?578?</vt:lpstr>
      <vt:lpstr>XDO_?IND_01?579?</vt:lpstr>
      <vt:lpstr>XDO_?IND_01?58?</vt:lpstr>
      <vt:lpstr>XDO_?IND_01?580?</vt:lpstr>
      <vt:lpstr>XDO_?IND_01?581?</vt:lpstr>
      <vt:lpstr>XDO_?IND_01?582?</vt:lpstr>
      <vt:lpstr>XDO_?IND_01?583?</vt:lpstr>
      <vt:lpstr>XDO_?IND_01?584?</vt:lpstr>
      <vt:lpstr>XDO_?IND_01?585?</vt:lpstr>
      <vt:lpstr>XDO_?IND_01?586?</vt:lpstr>
      <vt:lpstr>XDO_?IND_01?587?</vt:lpstr>
      <vt:lpstr>XDO_?IND_01?588?</vt:lpstr>
      <vt:lpstr>XDO_?IND_01?589?</vt:lpstr>
      <vt:lpstr>XDO_?IND_01?59?</vt:lpstr>
      <vt:lpstr>XDO_?IND_01?590?</vt:lpstr>
      <vt:lpstr>XDO_?IND_01?591?</vt:lpstr>
      <vt:lpstr>XDO_?IND_01?592?</vt:lpstr>
      <vt:lpstr>XDO_?IND_01?593?</vt:lpstr>
      <vt:lpstr>XDO_?IND_01?594?</vt:lpstr>
      <vt:lpstr>XDO_?IND_01?595?</vt:lpstr>
      <vt:lpstr>XDO_?IND_01?596?</vt:lpstr>
      <vt:lpstr>XDO_?IND_01?597?</vt:lpstr>
      <vt:lpstr>XDO_?IND_01?598?</vt:lpstr>
      <vt:lpstr>XDO_?IND_01?599?</vt:lpstr>
      <vt:lpstr>XDO_?IND_01?6?</vt:lpstr>
      <vt:lpstr>XDO_?IND_01?60?</vt:lpstr>
      <vt:lpstr>XDO_?IND_01?600?</vt:lpstr>
      <vt:lpstr>XDO_?IND_01?601?</vt:lpstr>
      <vt:lpstr>XDO_?IND_01?602?</vt:lpstr>
      <vt:lpstr>XDO_?IND_01?603?</vt:lpstr>
      <vt:lpstr>XDO_?IND_01?604?</vt:lpstr>
      <vt:lpstr>XDO_?IND_01?605?</vt:lpstr>
      <vt:lpstr>XDO_?IND_01?606?</vt:lpstr>
      <vt:lpstr>XDO_?IND_01?607?</vt:lpstr>
      <vt:lpstr>XDO_?IND_01?608?</vt:lpstr>
      <vt:lpstr>XDO_?IND_01?609?</vt:lpstr>
      <vt:lpstr>XDO_?IND_01?61?</vt:lpstr>
      <vt:lpstr>XDO_?IND_01?610?</vt:lpstr>
      <vt:lpstr>XDO_?IND_01?611?</vt:lpstr>
      <vt:lpstr>XDO_?IND_01?612?</vt:lpstr>
      <vt:lpstr>XDO_?IND_01?613?</vt:lpstr>
      <vt:lpstr>XDO_?IND_01?614?</vt:lpstr>
      <vt:lpstr>XDO_?IND_01?617?</vt:lpstr>
      <vt:lpstr>XDO_?IND_01?618?</vt:lpstr>
      <vt:lpstr>XDO_?IND_01?619?</vt:lpstr>
      <vt:lpstr>XDO_?IND_01?62?</vt:lpstr>
      <vt:lpstr>XDO_?IND_01?63?</vt:lpstr>
      <vt:lpstr>XDO_?IND_01?64?</vt:lpstr>
      <vt:lpstr>XDO_?IND_01?65?</vt:lpstr>
      <vt:lpstr>XDO_?IND_01?66?</vt:lpstr>
      <vt:lpstr>XDO_?IND_01?67?</vt:lpstr>
      <vt:lpstr>XDO_?IND_01?68?</vt:lpstr>
      <vt:lpstr>XDO_?IND_01?69?</vt:lpstr>
      <vt:lpstr>XDO_?IND_01?7?</vt:lpstr>
      <vt:lpstr>XDO_?IND_01?70?</vt:lpstr>
      <vt:lpstr>XDO_?IND_01?71?</vt:lpstr>
      <vt:lpstr>XDO_?IND_01?72?</vt:lpstr>
      <vt:lpstr>XDO_?IND_01?73?</vt:lpstr>
      <vt:lpstr>XDO_?IND_01?74?</vt:lpstr>
      <vt:lpstr>XDO_?IND_01?75?</vt:lpstr>
      <vt:lpstr>XDO_?IND_01?76?</vt:lpstr>
      <vt:lpstr>XDO_?IND_01?77?</vt:lpstr>
      <vt:lpstr>XDO_?IND_01?78?</vt:lpstr>
      <vt:lpstr>XDO_?IND_01?79?</vt:lpstr>
      <vt:lpstr>XDO_?IND_01?8?</vt:lpstr>
      <vt:lpstr>XDO_?IND_01?80?</vt:lpstr>
      <vt:lpstr>XDO_?IND_01?81?</vt:lpstr>
      <vt:lpstr>XDO_?IND_01?82?</vt:lpstr>
      <vt:lpstr>XDO_?IND_01?83?</vt:lpstr>
      <vt:lpstr>XDO_?IND_01?84?</vt:lpstr>
      <vt:lpstr>XDO_?IND_01?85?</vt:lpstr>
      <vt:lpstr>XDO_?IND_01?86?</vt:lpstr>
      <vt:lpstr>XDO_?IND_01?87?</vt:lpstr>
      <vt:lpstr>XDO_?IND_01?88?</vt:lpstr>
      <vt:lpstr>XDO_?IND_01?89?</vt:lpstr>
      <vt:lpstr>XDO_?IND_01?9?</vt:lpstr>
      <vt:lpstr>XDO_?IND_01?90?</vt:lpstr>
      <vt:lpstr>XDO_?IND_01?91?</vt:lpstr>
      <vt:lpstr>XDO_?IND_01?92?</vt:lpstr>
      <vt:lpstr>XDO_?IND_01?93?</vt:lpstr>
      <vt:lpstr>XDO_?IND_01?94?</vt:lpstr>
      <vt:lpstr>XDO_?IND_01?95?</vt:lpstr>
      <vt:lpstr>XDO_?IND_01?96?</vt:lpstr>
      <vt:lpstr>XDO_?IND_01?97?</vt:lpstr>
      <vt:lpstr>XDO_?IND_01?98?</vt:lpstr>
      <vt:lpstr>XDO_?IND_01?99?</vt:lpstr>
      <vt:lpstr>XDO_?LONG_DESC?</vt:lpstr>
      <vt:lpstr>XDO_?NAMCNAME?</vt:lpstr>
      <vt:lpstr>XDO_?NAMCNAME?1?</vt:lpstr>
      <vt:lpstr>XDO_?NAMCNAME?10?</vt:lpstr>
      <vt:lpstr>XDO_?NAMCNAME?100?</vt:lpstr>
      <vt:lpstr>XDO_?NAMCNAME?101?</vt:lpstr>
      <vt:lpstr>XDO_?NAMCNAME?102?</vt:lpstr>
      <vt:lpstr>XDO_?NAMCNAME?103?</vt:lpstr>
      <vt:lpstr>XDO_?NAMCNAME?104?</vt:lpstr>
      <vt:lpstr>XDO_?NAMCNAME?105?</vt:lpstr>
      <vt:lpstr>XDO_?NAMCNAME?106?</vt:lpstr>
      <vt:lpstr>XDO_?NAMCNAME?107?</vt:lpstr>
      <vt:lpstr>XDO_?NAMCNAME?108?</vt:lpstr>
      <vt:lpstr>XDO_?NAMCNAME?109?</vt:lpstr>
      <vt:lpstr>XDO_?NAMCNAME?11?</vt:lpstr>
      <vt:lpstr>XDO_?NAMCNAME?110?</vt:lpstr>
      <vt:lpstr>XDO_?NAMCNAME?111?</vt:lpstr>
      <vt:lpstr>XDO_?NAMCNAME?112?</vt:lpstr>
      <vt:lpstr>XDO_?NAMCNAME?113?</vt:lpstr>
      <vt:lpstr>XDO_?NAMCNAME?114?</vt:lpstr>
      <vt:lpstr>XDO_?NAMCNAME?115?</vt:lpstr>
      <vt:lpstr>XDO_?NAMCNAME?116?</vt:lpstr>
      <vt:lpstr>XDO_?NAMCNAME?117?</vt:lpstr>
      <vt:lpstr>XDO_?NAMCNAME?118?</vt:lpstr>
      <vt:lpstr>XDO_?NAMCNAME?119?</vt:lpstr>
      <vt:lpstr>XDO_?NAMCNAME?12?</vt:lpstr>
      <vt:lpstr>XDO_?NAMCNAME?120?</vt:lpstr>
      <vt:lpstr>XDO_?NAMCNAME?121?</vt:lpstr>
      <vt:lpstr>XDO_?NAMCNAME?122?</vt:lpstr>
      <vt:lpstr>XDO_?NAMCNAME?123?</vt:lpstr>
      <vt:lpstr>XDO_?NAMCNAME?124?</vt:lpstr>
      <vt:lpstr>XDO_?NAMCNAME?125?</vt:lpstr>
      <vt:lpstr>XDO_?NAMCNAME?126?</vt:lpstr>
      <vt:lpstr>XDO_?NAMCNAME?127?</vt:lpstr>
      <vt:lpstr>XDO_?NAMCNAME?128?</vt:lpstr>
      <vt:lpstr>XDO_?NAMCNAME?129?</vt:lpstr>
      <vt:lpstr>XDO_?NAMCNAME?13?</vt:lpstr>
      <vt:lpstr>XDO_?NAMCNAME?130?</vt:lpstr>
      <vt:lpstr>XDO_?NAMCNAME?131?</vt:lpstr>
      <vt:lpstr>XDO_?NAMCNAME?132?</vt:lpstr>
      <vt:lpstr>XDO_?NAMCNAME?133?</vt:lpstr>
      <vt:lpstr>XDO_?NAMCNAME?134?</vt:lpstr>
      <vt:lpstr>XDO_?NAMCNAME?135?</vt:lpstr>
      <vt:lpstr>XDO_?NAMCNAME?136?</vt:lpstr>
      <vt:lpstr>XDO_?NAMCNAME?137?</vt:lpstr>
      <vt:lpstr>XDO_?NAMCNAME?138?</vt:lpstr>
      <vt:lpstr>XDO_?NAMCNAME?139?</vt:lpstr>
      <vt:lpstr>XDO_?NAMCNAME?14?</vt:lpstr>
      <vt:lpstr>XDO_?NAMCNAME?140?</vt:lpstr>
      <vt:lpstr>XDO_?NAMCNAME?141?</vt:lpstr>
      <vt:lpstr>XDO_?NAMCNAME?143?</vt:lpstr>
      <vt:lpstr>XDO_?NAMCNAME?15?</vt:lpstr>
      <vt:lpstr>XDO_?NAMCNAME?16?</vt:lpstr>
      <vt:lpstr>XDO_?NAMCNAME?17?</vt:lpstr>
      <vt:lpstr>XDO_?NAMCNAME?18?</vt:lpstr>
      <vt:lpstr>XDO_?NAMCNAME?19?</vt:lpstr>
      <vt:lpstr>XDO_?NAMCNAME?2?</vt:lpstr>
      <vt:lpstr>XDO_?NAMCNAME?20?</vt:lpstr>
      <vt:lpstr>XDO_?NAMCNAME?21?</vt:lpstr>
      <vt:lpstr>XDO_?NAMCNAME?22?</vt:lpstr>
      <vt:lpstr>XDO_?NAMCNAME?23?</vt:lpstr>
      <vt:lpstr>XDO_?NAMCNAME?24?</vt:lpstr>
      <vt:lpstr>XDO_?NAMCNAME?25?</vt:lpstr>
      <vt:lpstr>XDO_?NAMCNAME?26?</vt:lpstr>
      <vt:lpstr>XDO_?NAMCNAME?27?</vt:lpstr>
      <vt:lpstr>XDO_?NAMCNAME?28?</vt:lpstr>
      <vt:lpstr>XDO_?NAMCNAME?29?</vt:lpstr>
      <vt:lpstr>XDO_?NAMCNAME?3?</vt:lpstr>
      <vt:lpstr>XDO_?NAMCNAME?30?</vt:lpstr>
      <vt:lpstr>XDO_?NAMCNAME?31?</vt:lpstr>
      <vt:lpstr>XDO_?NAMCNAME?32?</vt:lpstr>
      <vt:lpstr>XDO_?NAMCNAME?33?</vt:lpstr>
      <vt:lpstr>XDO_?NAMCNAME?34?</vt:lpstr>
      <vt:lpstr>XDO_?NAMCNAME?35?</vt:lpstr>
      <vt:lpstr>XDO_?NAMCNAME?36?</vt:lpstr>
      <vt:lpstr>XDO_?NAMCNAME?37?</vt:lpstr>
      <vt:lpstr>XDO_?NAMCNAME?38?</vt:lpstr>
      <vt:lpstr>XDO_?NAMCNAME?39?</vt:lpstr>
      <vt:lpstr>XDO_?NAMCNAME?4?</vt:lpstr>
      <vt:lpstr>XDO_?NAMCNAME?40?</vt:lpstr>
      <vt:lpstr>XDO_?NAMCNAME?41?</vt:lpstr>
      <vt:lpstr>XDO_?NAMCNAME?42?</vt:lpstr>
      <vt:lpstr>XDO_?NAMCNAME?43?</vt:lpstr>
      <vt:lpstr>XDO_?NAMCNAME?44?</vt:lpstr>
      <vt:lpstr>XDO_?NAMCNAME?45?</vt:lpstr>
      <vt:lpstr>XDO_?NAMCNAME?46?</vt:lpstr>
      <vt:lpstr>XDO_?NAMCNAME?47?</vt:lpstr>
      <vt:lpstr>XDO_?NAMCNAME?48?</vt:lpstr>
      <vt:lpstr>XDO_?NAMCNAME?49?</vt:lpstr>
      <vt:lpstr>XDO_?NAMCNAME?5?</vt:lpstr>
      <vt:lpstr>XDO_?NAMCNAME?50?</vt:lpstr>
      <vt:lpstr>XDO_?NAMCNAME?51?</vt:lpstr>
      <vt:lpstr>XDO_?NAMCNAME?52?</vt:lpstr>
      <vt:lpstr>XDO_?NAMCNAME?53?</vt:lpstr>
      <vt:lpstr>XDO_?NAMCNAME?54?</vt:lpstr>
      <vt:lpstr>XDO_?NAMCNAME?55?</vt:lpstr>
      <vt:lpstr>XDO_?NAMCNAME?56?</vt:lpstr>
      <vt:lpstr>XDO_?NAMCNAME?57?</vt:lpstr>
      <vt:lpstr>XDO_?NAMCNAME?58?</vt:lpstr>
      <vt:lpstr>XDO_?NAMCNAME?59?</vt:lpstr>
      <vt:lpstr>XDO_?NAMCNAME?6?</vt:lpstr>
      <vt:lpstr>XDO_?NAMCNAME?60?</vt:lpstr>
      <vt:lpstr>XDO_?NAMCNAME?61?</vt:lpstr>
      <vt:lpstr>XDO_?NAMCNAME?62?</vt:lpstr>
      <vt:lpstr>XDO_?NAMCNAME?63?</vt:lpstr>
      <vt:lpstr>XDO_?NAMCNAME?64?</vt:lpstr>
      <vt:lpstr>XDO_?NAMCNAME?65?</vt:lpstr>
      <vt:lpstr>XDO_?NAMCNAME?66?</vt:lpstr>
      <vt:lpstr>XDO_?NAMCNAME?67?</vt:lpstr>
      <vt:lpstr>XDO_?NAMCNAME?68?</vt:lpstr>
      <vt:lpstr>XDO_?NAMCNAME?69?</vt:lpstr>
      <vt:lpstr>XDO_?NAMCNAME?7?</vt:lpstr>
      <vt:lpstr>XDO_?NAMCNAME?70?</vt:lpstr>
      <vt:lpstr>XDO_?NAMCNAME?71?</vt:lpstr>
      <vt:lpstr>XDO_?NAMCNAME?72?</vt:lpstr>
      <vt:lpstr>XDO_?NAMCNAME?73?</vt:lpstr>
      <vt:lpstr>XDO_?NAMCNAME?74?</vt:lpstr>
      <vt:lpstr>XDO_?NAMCNAME?75?</vt:lpstr>
      <vt:lpstr>XDO_?NAMCNAME?76?</vt:lpstr>
      <vt:lpstr>XDO_?NAMCNAME?77?</vt:lpstr>
      <vt:lpstr>XDO_?NAMCNAME?78?</vt:lpstr>
      <vt:lpstr>XDO_?NAMCNAME?79?</vt:lpstr>
      <vt:lpstr>XDO_?NAMCNAME?8?</vt:lpstr>
      <vt:lpstr>XDO_?NAMCNAME?80?</vt:lpstr>
      <vt:lpstr>XDO_?NAMCNAME?81?</vt:lpstr>
      <vt:lpstr>XDO_?NAMCNAME?82?</vt:lpstr>
      <vt:lpstr>XDO_?NAMCNAME?83?</vt:lpstr>
      <vt:lpstr>XDO_?NAMCNAME?84?</vt:lpstr>
      <vt:lpstr>XDO_?NAMCNAME?85?</vt:lpstr>
      <vt:lpstr>XDO_?NAMCNAME?86?</vt:lpstr>
      <vt:lpstr>XDO_?NAMCNAME?87?</vt:lpstr>
      <vt:lpstr>XDO_?NAMCNAME?88?</vt:lpstr>
      <vt:lpstr>XDO_?NAMCNAME?89?</vt:lpstr>
      <vt:lpstr>XDO_?NAMCNAME?9?</vt:lpstr>
      <vt:lpstr>XDO_?NAMCNAME?90?</vt:lpstr>
      <vt:lpstr>XDO_?NAMCNAME?91?</vt:lpstr>
      <vt:lpstr>XDO_?NAMCNAME?92?</vt:lpstr>
      <vt:lpstr>XDO_?NAMCNAME?93?</vt:lpstr>
      <vt:lpstr>XDO_?NAMCNAME?94?</vt:lpstr>
      <vt:lpstr>XDO_?NAMCNAME?95?</vt:lpstr>
      <vt:lpstr>XDO_?NAMCNAME?96?</vt:lpstr>
      <vt:lpstr>XDO_?NAMCNAME?97?</vt:lpstr>
      <vt:lpstr>XDO_?NAMCNAME?98?</vt:lpstr>
      <vt:lpstr>XDO_?NAMCNAME?99?</vt:lpstr>
      <vt:lpstr>XDO_?NOVAL?</vt:lpstr>
      <vt:lpstr>XDO_?NOVAL?1?</vt:lpstr>
      <vt:lpstr>XDO_?NOVAL?10?</vt:lpstr>
      <vt:lpstr>XDO_?NOVAL?100?</vt:lpstr>
      <vt:lpstr>XDO_?NOVAL?101?</vt:lpstr>
      <vt:lpstr>XDO_?NOVAL?102?</vt:lpstr>
      <vt:lpstr>XDO_?NOVAL?103?</vt:lpstr>
      <vt:lpstr>XDO_?NOVAL?104?</vt:lpstr>
      <vt:lpstr>XDO_?NOVAL?105?</vt:lpstr>
      <vt:lpstr>XDO_?NOVAL?106?</vt:lpstr>
      <vt:lpstr>XDO_?NOVAL?107?</vt:lpstr>
      <vt:lpstr>XDO_?NOVAL?108?</vt:lpstr>
      <vt:lpstr>XDO_?NOVAL?109?</vt:lpstr>
      <vt:lpstr>XDO_?NOVAL?11?</vt:lpstr>
      <vt:lpstr>XDO_?NOVAL?110?</vt:lpstr>
      <vt:lpstr>XDO_?NOVAL?111?</vt:lpstr>
      <vt:lpstr>XDO_?NOVAL?112?</vt:lpstr>
      <vt:lpstr>XDO_?NOVAL?113?</vt:lpstr>
      <vt:lpstr>XDO_?NOVAL?114?</vt:lpstr>
      <vt:lpstr>XDO_?NOVAL?115?</vt:lpstr>
      <vt:lpstr>XDO_?NOVAL?116?</vt:lpstr>
      <vt:lpstr>XDO_?NOVAL?117?</vt:lpstr>
      <vt:lpstr>XDO_?NOVAL?118?</vt:lpstr>
      <vt:lpstr>XDO_?NOVAL?119?</vt:lpstr>
      <vt:lpstr>XDO_?NOVAL?12?</vt:lpstr>
      <vt:lpstr>XDO_?NOVAL?120?</vt:lpstr>
      <vt:lpstr>XDO_?NOVAL?121?</vt:lpstr>
      <vt:lpstr>XDO_?NOVAL?122?</vt:lpstr>
      <vt:lpstr>XDO_?NOVAL?123?</vt:lpstr>
      <vt:lpstr>XDO_?NOVAL?124?</vt:lpstr>
      <vt:lpstr>XDO_?NOVAL?125?</vt:lpstr>
      <vt:lpstr>XDO_?NOVAL?126?</vt:lpstr>
      <vt:lpstr>XDO_?NOVAL?127?</vt:lpstr>
      <vt:lpstr>XDO_?NOVAL?128?</vt:lpstr>
      <vt:lpstr>XDO_?NOVAL?129?</vt:lpstr>
      <vt:lpstr>XDO_?NOVAL?13?</vt:lpstr>
      <vt:lpstr>XDO_?NOVAL?130?</vt:lpstr>
      <vt:lpstr>XDO_?NOVAL?131?</vt:lpstr>
      <vt:lpstr>XDO_?NOVAL?132?</vt:lpstr>
      <vt:lpstr>XDO_?NOVAL?133?</vt:lpstr>
      <vt:lpstr>XDO_?NOVAL?134?</vt:lpstr>
      <vt:lpstr>XDO_?NOVAL?135?</vt:lpstr>
      <vt:lpstr>XDO_?NOVAL?136?</vt:lpstr>
      <vt:lpstr>XDO_?NOVAL?137?</vt:lpstr>
      <vt:lpstr>XDO_?NOVAL?138?</vt:lpstr>
      <vt:lpstr>XDO_?NOVAL?139?</vt:lpstr>
      <vt:lpstr>XDO_?NOVAL?14?</vt:lpstr>
      <vt:lpstr>XDO_?NOVAL?140?</vt:lpstr>
      <vt:lpstr>XDO_?NOVAL?141?</vt:lpstr>
      <vt:lpstr>XDO_?NOVAL?142?</vt:lpstr>
      <vt:lpstr>XDO_?NOVAL?143?</vt:lpstr>
      <vt:lpstr>XDO_?NOVAL?144?</vt:lpstr>
      <vt:lpstr>XDO_?NOVAL?145?</vt:lpstr>
      <vt:lpstr>XDO_?NOVAL?146?</vt:lpstr>
      <vt:lpstr>XDO_?NOVAL?147?</vt:lpstr>
      <vt:lpstr>XDO_?NOVAL?148?</vt:lpstr>
      <vt:lpstr>XDO_?NOVAL?149?</vt:lpstr>
      <vt:lpstr>XDO_?NOVAL?15?</vt:lpstr>
      <vt:lpstr>XDO_?NOVAL?150?</vt:lpstr>
      <vt:lpstr>XDO_?NOVAL?151?</vt:lpstr>
      <vt:lpstr>XDO_?NOVAL?152?</vt:lpstr>
      <vt:lpstr>XDO_?NOVAL?153?</vt:lpstr>
      <vt:lpstr>XDO_?NOVAL?154?</vt:lpstr>
      <vt:lpstr>XDO_?NOVAL?155?</vt:lpstr>
      <vt:lpstr>XDO_?NOVAL?156?</vt:lpstr>
      <vt:lpstr>XDO_?NOVAL?157?</vt:lpstr>
      <vt:lpstr>XDO_?NOVAL?158?</vt:lpstr>
      <vt:lpstr>XDO_?NOVAL?159?</vt:lpstr>
      <vt:lpstr>XDO_?NOVAL?16?</vt:lpstr>
      <vt:lpstr>XDO_?NOVAL?160?</vt:lpstr>
      <vt:lpstr>XDO_?NOVAL?161?</vt:lpstr>
      <vt:lpstr>XDO_?NOVAL?162?</vt:lpstr>
      <vt:lpstr>XDO_?NOVAL?163?</vt:lpstr>
      <vt:lpstr>XDO_?NOVAL?164?</vt:lpstr>
      <vt:lpstr>XDO_?NOVAL?165?</vt:lpstr>
      <vt:lpstr>XDO_?NOVAL?166?</vt:lpstr>
      <vt:lpstr>XDO_?NOVAL?167?</vt:lpstr>
      <vt:lpstr>XDO_?NOVAL?168?</vt:lpstr>
      <vt:lpstr>XDO_?NOVAL?169?</vt:lpstr>
      <vt:lpstr>XDO_?NOVAL?17?</vt:lpstr>
      <vt:lpstr>XDO_?NOVAL?170?</vt:lpstr>
      <vt:lpstr>XDO_?NOVAL?171?</vt:lpstr>
      <vt:lpstr>XDO_?NOVAL?172?</vt:lpstr>
      <vt:lpstr>XDO_?NOVAL?173?</vt:lpstr>
      <vt:lpstr>XDO_?NOVAL?174?</vt:lpstr>
      <vt:lpstr>XDO_?NOVAL?175?</vt:lpstr>
      <vt:lpstr>XDO_?NOVAL?176?</vt:lpstr>
      <vt:lpstr>XDO_?NOVAL?177?</vt:lpstr>
      <vt:lpstr>XDO_?NOVAL?178?</vt:lpstr>
      <vt:lpstr>XDO_?NOVAL?179?</vt:lpstr>
      <vt:lpstr>XDO_?NOVAL?18?</vt:lpstr>
      <vt:lpstr>XDO_?NOVAL?180?</vt:lpstr>
      <vt:lpstr>XDO_?NOVAL?181?</vt:lpstr>
      <vt:lpstr>XDO_?NOVAL?182?</vt:lpstr>
      <vt:lpstr>XDO_?NOVAL?183?</vt:lpstr>
      <vt:lpstr>XDO_?NOVAL?184?</vt:lpstr>
      <vt:lpstr>XDO_?NOVAL?185?</vt:lpstr>
      <vt:lpstr>XDO_?NOVAL?186?</vt:lpstr>
      <vt:lpstr>XDO_?NOVAL?187?</vt:lpstr>
      <vt:lpstr>XDO_?NOVAL?188?</vt:lpstr>
      <vt:lpstr>XDO_?NOVAL?189?</vt:lpstr>
      <vt:lpstr>XDO_?NOVAL?19?</vt:lpstr>
      <vt:lpstr>XDO_?NOVAL?190?</vt:lpstr>
      <vt:lpstr>XDO_?NOVAL?191?</vt:lpstr>
      <vt:lpstr>XDO_?NOVAL?192?</vt:lpstr>
      <vt:lpstr>XDO_?NOVAL?193?</vt:lpstr>
      <vt:lpstr>XDO_?NOVAL?194?</vt:lpstr>
      <vt:lpstr>XDO_?NOVAL?195?</vt:lpstr>
      <vt:lpstr>XDO_?NOVAL?196?</vt:lpstr>
      <vt:lpstr>XDO_?NOVAL?197?</vt:lpstr>
      <vt:lpstr>XDO_?NOVAL?198?</vt:lpstr>
      <vt:lpstr>XDO_?NOVAL?199?</vt:lpstr>
      <vt:lpstr>XDO_?NOVAL?2?</vt:lpstr>
      <vt:lpstr>XDO_?NOVAL?20?</vt:lpstr>
      <vt:lpstr>XDO_?NOVAL?200?</vt:lpstr>
      <vt:lpstr>XDO_?NOVAL?201?</vt:lpstr>
      <vt:lpstr>XDO_?NOVAL?202?</vt:lpstr>
      <vt:lpstr>XDO_?NOVAL?203?</vt:lpstr>
      <vt:lpstr>XDO_?NOVAL?204?</vt:lpstr>
      <vt:lpstr>XDO_?NOVAL?205?</vt:lpstr>
      <vt:lpstr>XDO_?NOVAL?206?</vt:lpstr>
      <vt:lpstr>XDO_?NOVAL?207?</vt:lpstr>
      <vt:lpstr>XDO_?NOVAL?208?</vt:lpstr>
      <vt:lpstr>XDO_?NOVAL?209?</vt:lpstr>
      <vt:lpstr>XDO_?NOVAL?21?</vt:lpstr>
      <vt:lpstr>XDO_?NOVAL?210?</vt:lpstr>
      <vt:lpstr>XDO_?NOVAL?211?</vt:lpstr>
      <vt:lpstr>XDO_?NOVAL?212?</vt:lpstr>
      <vt:lpstr>XDO_?NOVAL?213?</vt:lpstr>
      <vt:lpstr>XDO_?NOVAL?214?</vt:lpstr>
      <vt:lpstr>XDO_?NOVAL?215?</vt:lpstr>
      <vt:lpstr>XDO_?NOVAL?216?</vt:lpstr>
      <vt:lpstr>XDO_?NOVAL?217?</vt:lpstr>
      <vt:lpstr>XDO_?NOVAL?218?</vt:lpstr>
      <vt:lpstr>XDO_?NOVAL?219?</vt:lpstr>
      <vt:lpstr>XDO_?NOVAL?22?</vt:lpstr>
      <vt:lpstr>XDO_?NOVAL?220?</vt:lpstr>
      <vt:lpstr>XDO_?NOVAL?221?</vt:lpstr>
      <vt:lpstr>XDO_?NOVAL?222?</vt:lpstr>
      <vt:lpstr>XDO_?NOVAL?223?</vt:lpstr>
      <vt:lpstr>XDO_?NOVAL?224?</vt:lpstr>
      <vt:lpstr>XDO_?NOVAL?225?</vt:lpstr>
      <vt:lpstr>XDO_?NOVAL?226?</vt:lpstr>
      <vt:lpstr>XDO_?NOVAL?227?</vt:lpstr>
      <vt:lpstr>XDO_?NOVAL?228?</vt:lpstr>
      <vt:lpstr>XDO_?NOVAL?229?</vt:lpstr>
      <vt:lpstr>XDO_?NOVAL?23?</vt:lpstr>
      <vt:lpstr>XDO_?NOVAL?230?</vt:lpstr>
      <vt:lpstr>XDO_?NOVAL?231?</vt:lpstr>
      <vt:lpstr>XDO_?NOVAL?232?</vt:lpstr>
      <vt:lpstr>XDO_?NOVAL?233?</vt:lpstr>
      <vt:lpstr>XDO_?NOVAL?234?</vt:lpstr>
      <vt:lpstr>XDO_?NOVAL?235?</vt:lpstr>
      <vt:lpstr>XDO_?NOVAL?236?</vt:lpstr>
      <vt:lpstr>XDO_?NOVAL?237?</vt:lpstr>
      <vt:lpstr>XDO_?NOVAL?238?</vt:lpstr>
      <vt:lpstr>XDO_?NOVAL?239?</vt:lpstr>
      <vt:lpstr>XDO_?NOVAL?24?</vt:lpstr>
      <vt:lpstr>XDO_?NOVAL?240?</vt:lpstr>
      <vt:lpstr>XDO_?NOVAL?241?</vt:lpstr>
      <vt:lpstr>XDO_?NOVAL?242?</vt:lpstr>
      <vt:lpstr>XDO_?NOVAL?243?</vt:lpstr>
      <vt:lpstr>XDO_?NOVAL?244?</vt:lpstr>
      <vt:lpstr>XDO_?NOVAL?245?</vt:lpstr>
      <vt:lpstr>XDO_?NOVAL?246?</vt:lpstr>
      <vt:lpstr>XDO_?NOVAL?247?</vt:lpstr>
      <vt:lpstr>XDO_?NOVAL?248?</vt:lpstr>
      <vt:lpstr>XDO_?NOVAL?249?</vt:lpstr>
      <vt:lpstr>XDO_?NOVAL?25?</vt:lpstr>
      <vt:lpstr>XDO_?NOVAL?250?</vt:lpstr>
      <vt:lpstr>XDO_?NOVAL?251?</vt:lpstr>
      <vt:lpstr>XDO_?NOVAL?252?</vt:lpstr>
      <vt:lpstr>XDO_?NOVAL?253?</vt:lpstr>
      <vt:lpstr>XDO_?NOVAL?254?</vt:lpstr>
      <vt:lpstr>XDO_?NOVAL?255?</vt:lpstr>
      <vt:lpstr>XDO_?NOVAL?256?</vt:lpstr>
      <vt:lpstr>XDO_?NOVAL?257?</vt:lpstr>
      <vt:lpstr>XDO_?NOVAL?258?</vt:lpstr>
      <vt:lpstr>XDO_?NOVAL?259?</vt:lpstr>
      <vt:lpstr>XDO_?NOVAL?26?</vt:lpstr>
      <vt:lpstr>XDO_?NOVAL?260?</vt:lpstr>
      <vt:lpstr>XDO_?NOVAL?261?</vt:lpstr>
      <vt:lpstr>XDO_?NOVAL?262?</vt:lpstr>
      <vt:lpstr>XDO_?NOVAL?263?</vt:lpstr>
      <vt:lpstr>XDO_?NOVAL?264?</vt:lpstr>
      <vt:lpstr>XDO_?NOVAL?265?</vt:lpstr>
      <vt:lpstr>XDO_?NOVAL?266?</vt:lpstr>
      <vt:lpstr>XDO_?NOVAL?267?</vt:lpstr>
      <vt:lpstr>XDO_?NOVAL?268?</vt:lpstr>
      <vt:lpstr>XDO_?NOVAL?269?</vt:lpstr>
      <vt:lpstr>XDO_?NOVAL?27?</vt:lpstr>
      <vt:lpstr>XDO_?NOVAL?270?</vt:lpstr>
      <vt:lpstr>XDO_?NOVAL?271?</vt:lpstr>
      <vt:lpstr>XDO_?NOVAL?272?</vt:lpstr>
      <vt:lpstr>XDO_?NOVAL?273?</vt:lpstr>
      <vt:lpstr>XDO_?NOVAL?274?</vt:lpstr>
      <vt:lpstr>XDO_?NOVAL?275?</vt:lpstr>
      <vt:lpstr>XDO_?NOVAL?276?</vt:lpstr>
      <vt:lpstr>XDO_?NOVAL?277?</vt:lpstr>
      <vt:lpstr>XDO_?NOVAL?278?</vt:lpstr>
      <vt:lpstr>XDO_?NOVAL?279?</vt:lpstr>
      <vt:lpstr>XDO_?NOVAL?28?</vt:lpstr>
      <vt:lpstr>XDO_?NOVAL?280?</vt:lpstr>
      <vt:lpstr>XDO_?NOVAL?281?</vt:lpstr>
      <vt:lpstr>XDO_?NOVAL?282?</vt:lpstr>
      <vt:lpstr>XDO_?NOVAL?283?</vt:lpstr>
      <vt:lpstr>XDO_?NOVAL?284?</vt:lpstr>
      <vt:lpstr>XDO_?NOVAL?285?</vt:lpstr>
      <vt:lpstr>XDO_?NOVAL?286?</vt:lpstr>
      <vt:lpstr>XDO_?NOVAL?287?</vt:lpstr>
      <vt:lpstr>XDO_?NOVAL?288?</vt:lpstr>
      <vt:lpstr>XDO_?NOVAL?289?</vt:lpstr>
      <vt:lpstr>XDO_?NOVAL?29?</vt:lpstr>
      <vt:lpstr>XDO_?NOVAL?290?</vt:lpstr>
      <vt:lpstr>XDO_?NOVAL?291?</vt:lpstr>
      <vt:lpstr>XDO_?NOVAL?292?</vt:lpstr>
      <vt:lpstr>XDO_?NOVAL?293?</vt:lpstr>
      <vt:lpstr>XDO_?NOVAL?294?</vt:lpstr>
      <vt:lpstr>XDO_?NOVAL?295?</vt:lpstr>
      <vt:lpstr>XDO_?NOVAL?296?</vt:lpstr>
      <vt:lpstr>XDO_?NOVAL?297?</vt:lpstr>
      <vt:lpstr>XDO_?NOVAL?298?</vt:lpstr>
      <vt:lpstr>XDO_?NOVAL?299?</vt:lpstr>
      <vt:lpstr>XDO_?NOVAL?3?</vt:lpstr>
      <vt:lpstr>XDO_?NOVAL?30?</vt:lpstr>
      <vt:lpstr>XDO_?NOVAL?300?</vt:lpstr>
      <vt:lpstr>XDO_?NOVAL?301?</vt:lpstr>
      <vt:lpstr>XDO_?NOVAL?302?</vt:lpstr>
      <vt:lpstr>XDO_?NOVAL?303?</vt:lpstr>
      <vt:lpstr>XDO_?NOVAL?304?</vt:lpstr>
      <vt:lpstr>XDO_?NOVAL?305?</vt:lpstr>
      <vt:lpstr>XDO_?NOVAL?306?</vt:lpstr>
      <vt:lpstr>XDO_?NOVAL?307?</vt:lpstr>
      <vt:lpstr>XDO_?NOVAL?308?</vt:lpstr>
      <vt:lpstr>XDO_?NOVAL?309?</vt:lpstr>
      <vt:lpstr>XDO_?NOVAL?31?</vt:lpstr>
      <vt:lpstr>XDO_?NOVAL?310?</vt:lpstr>
      <vt:lpstr>XDO_?NOVAL?311?</vt:lpstr>
      <vt:lpstr>XDO_?NOVAL?312?</vt:lpstr>
      <vt:lpstr>XDO_?NOVAL?313?</vt:lpstr>
      <vt:lpstr>XDO_?NOVAL?314?</vt:lpstr>
      <vt:lpstr>XDO_?NOVAL?315?</vt:lpstr>
      <vt:lpstr>XDO_?NOVAL?316?</vt:lpstr>
      <vt:lpstr>XDO_?NOVAL?317?</vt:lpstr>
      <vt:lpstr>XDO_?NOVAL?318?</vt:lpstr>
      <vt:lpstr>XDO_?NOVAL?319?</vt:lpstr>
      <vt:lpstr>XDO_?NOVAL?32?</vt:lpstr>
      <vt:lpstr>XDO_?NOVAL?320?</vt:lpstr>
      <vt:lpstr>XDO_?NOVAL?321?</vt:lpstr>
      <vt:lpstr>XDO_?NOVAL?322?</vt:lpstr>
      <vt:lpstr>XDO_?NOVAL?323?</vt:lpstr>
      <vt:lpstr>XDO_?NOVAL?324?</vt:lpstr>
      <vt:lpstr>XDO_?NOVAL?325?</vt:lpstr>
      <vt:lpstr>XDO_?NOVAL?326?</vt:lpstr>
      <vt:lpstr>XDO_?NOVAL?327?</vt:lpstr>
      <vt:lpstr>XDO_?NOVAL?328?</vt:lpstr>
      <vt:lpstr>XDO_?NOVAL?329?</vt:lpstr>
      <vt:lpstr>XDO_?NOVAL?33?</vt:lpstr>
      <vt:lpstr>XDO_?NOVAL?330?</vt:lpstr>
      <vt:lpstr>XDO_?NOVAL?331?</vt:lpstr>
      <vt:lpstr>XDO_?NOVAL?332?</vt:lpstr>
      <vt:lpstr>XDO_?NOVAL?333?</vt:lpstr>
      <vt:lpstr>XDO_?NOVAL?334?</vt:lpstr>
      <vt:lpstr>XDO_?NOVAL?335?</vt:lpstr>
      <vt:lpstr>XDO_?NOVAL?336?</vt:lpstr>
      <vt:lpstr>XDO_?NOVAL?337?</vt:lpstr>
      <vt:lpstr>XDO_?NOVAL?338?</vt:lpstr>
      <vt:lpstr>XDO_?NOVAL?339?</vt:lpstr>
      <vt:lpstr>XDO_?NOVAL?34?</vt:lpstr>
      <vt:lpstr>XDO_?NOVAL?340?</vt:lpstr>
      <vt:lpstr>XDO_?NOVAL?341?</vt:lpstr>
      <vt:lpstr>XDO_?NOVAL?342?</vt:lpstr>
      <vt:lpstr>XDO_?NOVAL?343?</vt:lpstr>
      <vt:lpstr>XDO_?NOVAL?344?</vt:lpstr>
      <vt:lpstr>XDO_?NOVAL?345?</vt:lpstr>
      <vt:lpstr>XDO_?NOVAL?346?</vt:lpstr>
      <vt:lpstr>XDO_?NOVAL?347?</vt:lpstr>
      <vt:lpstr>XDO_?NOVAL?348?</vt:lpstr>
      <vt:lpstr>XDO_?NOVAL?349?</vt:lpstr>
      <vt:lpstr>XDO_?NOVAL?35?</vt:lpstr>
      <vt:lpstr>XDO_?NOVAL?350?</vt:lpstr>
      <vt:lpstr>XDO_?NOVAL?351?</vt:lpstr>
      <vt:lpstr>XDO_?NOVAL?352?</vt:lpstr>
      <vt:lpstr>XDO_?NOVAL?353?</vt:lpstr>
      <vt:lpstr>XDO_?NOVAL?354?</vt:lpstr>
      <vt:lpstr>XDO_?NOVAL?355?</vt:lpstr>
      <vt:lpstr>XDO_?NOVAL?356?</vt:lpstr>
      <vt:lpstr>XDO_?NOVAL?357?</vt:lpstr>
      <vt:lpstr>XDO_?NOVAL?358?</vt:lpstr>
      <vt:lpstr>XDO_?NOVAL?359?</vt:lpstr>
      <vt:lpstr>XDO_?NOVAL?36?</vt:lpstr>
      <vt:lpstr>XDO_?NOVAL?360?</vt:lpstr>
      <vt:lpstr>XDO_?NOVAL?361?</vt:lpstr>
      <vt:lpstr>XDO_?NOVAL?362?</vt:lpstr>
      <vt:lpstr>XDO_?NOVAL?363?</vt:lpstr>
      <vt:lpstr>XDO_?NOVAL?364?</vt:lpstr>
      <vt:lpstr>XDO_?NOVAL?365?</vt:lpstr>
      <vt:lpstr>XDO_?NOVAL?366?</vt:lpstr>
      <vt:lpstr>XDO_?NOVAL?367?</vt:lpstr>
      <vt:lpstr>XDO_?NOVAL?368?</vt:lpstr>
      <vt:lpstr>XDO_?NOVAL?369?</vt:lpstr>
      <vt:lpstr>XDO_?NOVAL?37?</vt:lpstr>
      <vt:lpstr>XDO_?NOVAL?370?</vt:lpstr>
      <vt:lpstr>XDO_?NOVAL?371?</vt:lpstr>
      <vt:lpstr>XDO_?NOVAL?372?</vt:lpstr>
      <vt:lpstr>XDO_?NOVAL?373?</vt:lpstr>
      <vt:lpstr>XDO_?NOVAL?374?</vt:lpstr>
      <vt:lpstr>XDO_?NOVAL?375?</vt:lpstr>
      <vt:lpstr>XDO_?NOVAL?376?</vt:lpstr>
      <vt:lpstr>XDO_?NOVAL?377?</vt:lpstr>
      <vt:lpstr>XDO_?NOVAL?378?</vt:lpstr>
      <vt:lpstr>XDO_?NOVAL?379?</vt:lpstr>
      <vt:lpstr>XDO_?NOVAL?38?</vt:lpstr>
      <vt:lpstr>XDO_?NOVAL?380?</vt:lpstr>
      <vt:lpstr>XDO_?NOVAL?381?</vt:lpstr>
      <vt:lpstr>XDO_?NOVAL?382?</vt:lpstr>
      <vt:lpstr>XDO_?NOVAL?383?</vt:lpstr>
      <vt:lpstr>XDO_?NOVAL?384?</vt:lpstr>
      <vt:lpstr>XDO_?NOVAL?385?</vt:lpstr>
      <vt:lpstr>XDO_?NOVAL?386?</vt:lpstr>
      <vt:lpstr>XDO_?NOVAL?387?</vt:lpstr>
      <vt:lpstr>XDO_?NOVAL?388?</vt:lpstr>
      <vt:lpstr>XDO_?NOVAL?389?</vt:lpstr>
      <vt:lpstr>XDO_?NOVAL?39?</vt:lpstr>
      <vt:lpstr>XDO_?NOVAL?390?</vt:lpstr>
      <vt:lpstr>XDO_?NOVAL?391?</vt:lpstr>
      <vt:lpstr>XDO_?NOVAL?392?</vt:lpstr>
      <vt:lpstr>XDO_?NOVAL?393?</vt:lpstr>
      <vt:lpstr>XDO_?NOVAL?394?</vt:lpstr>
      <vt:lpstr>XDO_?NOVAL?395?</vt:lpstr>
      <vt:lpstr>XDO_?NOVAL?396?</vt:lpstr>
      <vt:lpstr>XDO_?NOVAL?397?</vt:lpstr>
      <vt:lpstr>XDO_?NOVAL?398?</vt:lpstr>
      <vt:lpstr>XDO_?NOVAL?399?</vt:lpstr>
      <vt:lpstr>XDO_?NOVAL?4?</vt:lpstr>
      <vt:lpstr>XDO_?NOVAL?40?</vt:lpstr>
      <vt:lpstr>XDO_?NOVAL?400?</vt:lpstr>
      <vt:lpstr>XDO_?NOVAL?401?</vt:lpstr>
      <vt:lpstr>XDO_?NOVAL?402?</vt:lpstr>
      <vt:lpstr>XDO_?NOVAL?403?</vt:lpstr>
      <vt:lpstr>XDO_?NOVAL?404?</vt:lpstr>
      <vt:lpstr>XDO_?NOVAL?405?</vt:lpstr>
      <vt:lpstr>XDO_?NOVAL?406?</vt:lpstr>
      <vt:lpstr>XDO_?NOVAL?407?</vt:lpstr>
      <vt:lpstr>XDO_?NOVAL?408?</vt:lpstr>
      <vt:lpstr>XDO_?NOVAL?409?</vt:lpstr>
      <vt:lpstr>XDO_?NOVAL?41?</vt:lpstr>
      <vt:lpstr>XDO_?NOVAL?410?</vt:lpstr>
      <vt:lpstr>XDO_?NOVAL?411?</vt:lpstr>
      <vt:lpstr>XDO_?NOVAL?412?</vt:lpstr>
      <vt:lpstr>XDO_?NOVAL?413?</vt:lpstr>
      <vt:lpstr>XDO_?NOVAL?414?</vt:lpstr>
      <vt:lpstr>XDO_?NOVAL?415?</vt:lpstr>
      <vt:lpstr>XDO_?NOVAL?416?</vt:lpstr>
      <vt:lpstr>XDO_?NOVAL?417?</vt:lpstr>
      <vt:lpstr>XDO_?NOVAL?418?</vt:lpstr>
      <vt:lpstr>XDO_?NOVAL?419?</vt:lpstr>
      <vt:lpstr>XDO_?NOVAL?42?</vt:lpstr>
      <vt:lpstr>XDO_?NOVAL?420?</vt:lpstr>
      <vt:lpstr>XDO_?NOVAL?421?</vt:lpstr>
      <vt:lpstr>XDO_?NOVAL?422?</vt:lpstr>
      <vt:lpstr>XDO_?NOVAL?423?</vt:lpstr>
      <vt:lpstr>XDO_?NOVAL?424?</vt:lpstr>
      <vt:lpstr>XDO_?NOVAL?425?</vt:lpstr>
      <vt:lpstr>XDO_?NOVAL?426?</vt:lpstr>
      <vt:lpstr>XDO_?NOVAL?427?</vt:lpstr>
      <vt:lpstr>XDO_?NOVAL?428?</vt:lpstr>
      <vt:lpstr>XDO_?NOVAL?429?</vt:lpstr>
      <vt:lpstr>XDO_?NOVAL?43?</vt:lpstr>
      <vt:lpstr>XDO_?NOVAL?430?</vt:lpstr>
      <vt:lpstr>XDO_?NOVAL?431?</vt:lpstr>
      <vt:lpstr>XDO_?NOVAL?432?</vt:lpstr>
      <vt:lpstr>XDO_?NOVAL?433?</vt:lpstr>
      <vt:lpstr>XDO_?NOVAL?434?</vt:lpstr>
      <vt:lpstr>XDO_?NOVAL?435?</vt:lpstr>
      <vt:lpstr>XDO_?NOVAL?436?</vt:lpstr>
      <vt:lpstr>XDO_?NOVAL?437?</vt:lpstr>
      <vt:lpstr>XDO_?NOVAL?438?</vt:lpstr>
      <vt:lpstr>XDO_?NOVAL?439?</vt:lpstr>
      <vt:lpstr>XDO_?NOVAL?44?</vt:lpstr>
      <vt:lpstr>XDO_?NOVAL?440?</vt:lpstr>
      <vt:lpstr>XDO_?NOVAL?441?</vt:lpstr>
      <vt:lpstr>XDO_?NOVAL?442?</vt:lpstr>
      <vt:lpstr>XDO_?NOVAL?443?</vt:lpstr>
      <vt:lpstr>XDO_?NOVAL?444?</vt:lpstr>
      <vt:lpstr>XDO_?NOVAL?445?</vt:lpstr>
      <vt:lpstr>XDO_?NOVAL?446?</vt:lpstr>
      <vt:lpstr>XDO_?NOVAL?447?</vt:lpstr>
      <vt:lpstr>XDO_?NOVAL?448?</vt:lpstr>
      <vt:lpstr>XDO_?NOVAL?449?</vt:lpstr>
      <vt:lpstr>XDO_?NOVAL?45?</vt:lpstr>
      <vt:lpstr>XDO_?NOVAL?450?</vt:lpstr>
      <vt:lpstr>XDO_?NOVAL?451?</vt:lpstr>
      <vt:lpstr>XDO_?NOVAL?452?</vt:lpstr>
      <vt:lpstr>XDO_?NOVAL?453?</vt:lpstr>
      <vt:lpstr>XDO_?NOVAL?454?</vt:lpstr>
      <vt:lpstr>XDO_?NOVAL?455?</vt:lpstr>
      <vt:lpstr>XDO_?NOVAL?456?</vt:lpstr>
      <vt:lpstr>XDO_?NOVAL?457?</vt:lpstr>
      <vt:lpstr>XDO_?NOVAL?458?</vt:lpstr>
      <vt:lpstr>XDO_?NOVAL?459?</vt:lpstr>
      <vt:lpstr>XDO_?NOVAL?46?</vt:lpstr>
      <vt:lpstr>XDO_?NOVAL?460?</vt:lpstr>
      <vt:lpstr>XDO_?NOVAL?461?</vt:lpstr>
      <vt:lpstr>XDO_?NOVAL?462?</vt:lpstr>
      <vt:lpstr>XDO_?NOVAL?463?</vt:lpstr>
      <vt:lpstr>XDO_?NOVAL?464?</vt:lpstr>
      <vt:lpstr>XDO_?NOVAL?465?</vt:lpstr>
      <vt:lpstr>XDO_?NOVAL?466?</vt:lpstr>
      <vt:lpstr>XDO_?NOVAL?467?</vt:lpstr>
      <vt:lpstr>XDO_?NOVAL?468?</vt:lpstr>
      <vt:lpstr>XDO_?NOVAL?469?</vt:lpstr>
      <vt:lpstr>XDO_?NOVAL?47?</vt:lpstr>
      <vt:lpstr>XDO_?NOVAL?470?</vt:lpstr>
      <vt:lpstr>XDO_?NOVAL?471?</vt:lpstr>
      <vt:lpstr>XDO_?NOVAL?472?</vt:lpstr>
      <vt:lpstr>XDO_?NOVAL?473?</vt:lpstr>
      <vt:lpstr>XDO_?NOVAL?474?</vt:lpstr>
      <vt:lpstr>XDO_?NOVAL?475?</vt:lpstr>
      <vt:lpstr>XDO_?NOVAL?476?</vt:lpstr>
      <vt:lpstr>XDO_?NOVAL?477?</vt:lpstr>
      <vt:lpstr>XDO_?NOVAL?478?</vt:lpstr>
      <vt:lpstr>XDO_?NOVAL?479?</vt:lpstr>
      <vt:lpstr>XDO_?NOVAL?48?</vt:lpstr>
      <vt:lpstr>XDO_?NOVAL?480?</vt:lpstr>
      <vt:lpstr>XDO_?NOVAL?481?</vt:lpstr>
      <vt:lpstr>XDO_?NOVAL?482?</vt:lpstr>
      <vt:lpstr>XDO_?NOVAL?483?</vt:lpstr>
      <vt:lpstr>XDO_?NOVAL?484?</vt:lpstr>
      <vt:lpstr>XDO_?NOVAL?485?</vt:lpstr>
      <vt:lpstr>XDO_?NOVAL?486?</vt:lpstr>
      <vt:lpstr>XDO_?NOVAL?487?</vt:lpstr>
      <vt:lpstr>XDO_?NOVAL?488?</vt:lpstr>
      <vt:lpstr>XDO_?NOVAL?489?</vt:lpstr>
      <vt:lpstr>XDO_?NOVAL?49?</vt:lpstr>
      <vt:lpstr>XDO_?NOVAL?490?</vt:lpstr>
      <vt:lpstr>XDO_?NOVAL?491?</vt:lpstr>
      <vt:lpstr>XDO_?NOVAL?492?</vt:lpstr>
      <vt:lpstr>XDO_?NOVAL?493?</vt:lpstr>
      <vt:lpstr>XDO_?NOVAL?494?</vt:lpstr>
      <vt:lpstr>XDO_?NOVAL?495?</vt:lpstr>
      <vt:lpstr>XDO_?NOVAL?496?</vt:lpstr>
      <vt:lpstr>XDO_?NOVAL?497?</vt:lpstr>
      <vt:lpstr>XDO_?NOVAL?498?</vt:lpstr>
      <vt:lpstr>XDO_?NOVAL?499?</vt:lpstr>
      <vt:lpstr>XDO_?NOVAL?5?</vt:lpstr>
      <vt:lpstr>XDO_?NOVAL?50?</vt:lpstr>
      <vt:lpstr>XDO_?NOVAL?500?</vt:lpstr>
      <vt:lpstr>XDO_?NOVAL?501?</vt:lpstr>
      <vt:lpstr>XDO_?NOVAL?502?</vt:lpstr>
      <vt:lpstr>XDO_?NOVAL?503?</vt:lpstr>
      <vt:lpstr>XDO_?NOVAL?504?</vt:lpstr>
      <vt:lpstr>XDO_?NOVAL?505?</vt:lpstr>
      <vt:lpstr>XDO_?NOVAL?506?</vt:lpstr>
      <vt:lpstr>XDO_?NOVAL?507?</vt:lpstr>
      <vt:lpstr>XDO_?NOVAL?508?</vt:lpstr>
      <vt:lpstr>XDO_?NOVAL?509?</vt:lpstr>
      <vt:lpstr>XDO_?NOVAL?51?</vt:lpstr>
      <vt:lpstr>XDO_?NOVAL?510?</vt:lpstr>
      <vt:lpstr>XDO_?NOVAL?511?</vt:lpstr>
      <vt:lpstr>XDO_?NOVAL?512?</vt:lpstr>
      <vt:lpstr>XDO_?NOVAL?513?</vt:lpstr>
      <vt:lpstr>XDO_?NOVAL?514?</vt:lpstr>
      <vt:lpstr>XDO_?NOVAL?515?</vt:lpstr>
      <vt:lpstr>XDO_?NOVAL?516?</vt:lpstr>
      <vt:lpstr>XDO_?NOVAL?517?</vt:lpstr>
      <vt:lpstr>XDO_?NOVAL?518?</vt:lpstr>
      <vt:lpstr>XDO_?NOVAL?519?</vt:lpstr>
      <vt:lpstr>XDO_?NOVAL?52?</vt:lpstr>
      <vt:lpstr>XDO_?NOVAL?520?</vt:lpstr>
      <vt:lpstr>XDO_?NOVAL?521?</vt:lpstr>
      <vt:lpstr>XDO_?NOVAL?522?</vt:lpstr>
      <vt:lpstr>XDO_?NOVAL?523?</vt:lpstr>
      <vt:lpstr>XDO_?NOVAL?524?</vt:lpstr>
      <vt:lpstr>XDO_?NOVAL?525?</vt:lpstr>
      <vt:lpstr>XDO_?NOVAL?526?</vt:lpstr>
      <vt:lpstr>XDO_?NOVAL?527?</vt:lpstr>
      <vt:lpstr>XDO_?NOVAL?528?</vt:lpstr>
      <vt:lpstr>XDO_?NOVAL?529?</vt:lpstr>
      <vt:lpstr>XDO_?NOVAL?53?</vt:lpstr>
      <vt:lpstr>XDO_?NOVAL?530?</vt:lpstr>
      <vt:lpstr>XDO_?NOVAL?531?</vt:lpstr>
      <vt:lpstr>XDO_?NOVAL?532?</vt:lpstr>
      <vt:lpstr>XDO_?NOVAL?533?</vt:lpstr>
      <vt:lpstr>XDO_?NOVAL?534?</vt:lpstr>
      <vt:lpstr>XDO_?NOVAL?535?</vt:lpstr>
      <vt:lpstr>XDO_?NOVAL?536?</vt:lpstr>
      <vt:lpstr>XDO_?NOVAL?537?</vt:lpstr>
      <vt:lpstr>XDO_?NOVAL?538?</vt:lpstr>
      <vt:lpstr>XDO_?NOVAL?539?</vt:lpstr>
      <vt:lpstr>XDO_?NOVAL?54?</vt:lpstr>
      <vt:lpstr>XDO_?NOVAL?540?</vt:lpstr>
      <vt:lpstr>XDO_?NOVAL?541?</vt:lpstr>
      <vt:lpstr>XDO_?NOVAL?542?</vt:lpstr>
      <vt:lpstr>XDO_?NOVAL?543?</vt:lpstr>
      <vt:lpstr>XDO_?NOVAL?544?</vt:lpstr>
      <vt:lpstr>XDO_?NOVAL?545?</vt:lpstr>
      <vt:lpstr>XDO_?NOVAL?546?</vt:lpstr>
      <vt:lpstr>XDO_?NOVAL?547?</vt:lpstr>
      <vt:lpstr>XDO_?NOVAL?548?</vt:lpstr>
      <vt:lpstr>XDO_?NOVAL?549?</vt:lpstr>
      <vt:lpstr>XDO_?NOVAL?55?</vt:lpstr>
      <vt:lpstr>XDO_?NOVAL?550?</vt:lpstr>
      <vt:lpstr>XDO_?NOVAL?551?</vt:lpstr>
      <vt:lpstr>XDO_?NOVAL?552?</vt:lpstr>
      <vt:lpstr>XDO_?NOVAL?553?</vt:lpstr>
      <vt:lpstr>XDO_?NOVAL?554?</vt:lpstr>
      <vt:lpstr>XDO_?NOVAL?555?</vt:lpstr>
      <vt:lpstr>XDO_?NOVAL?556?</vt:lpstr>
      <vt:lpstr>XDO_?NOVAL?557?</vt:lpstr>
      <vt:lpstr>XDO_?NOVAL?558?</vt:lpstr>
      <vt:lpstr>XDO_?NOVAL?559?</vt:lpstr>
      <vt:lpstr>XDO_?NOVAL?56?</vt:lpstr>
      <vt:lpstr>XDO_?NOVAL?560?</vt:lpstr>
      <vt:lpstr>XDO_?NOVAL?561?</vt:lpstr>
      <vt:lpstr>XDO_?NOVAL?562?</vt:lpstr>
      <vt:lpstr>XDO_?NOVAL?563?</vt:lpstr>
      <vt:lpstr>XDO_?NOVAL?564?</vt:lpstr>
      <vt:lpstr>XDO_?NOVAL?565?</vt:lpstr>
      <vt:lpstr>XDO_?NOVAL?566?</vt:lpstr>
      <vt:lpstr>XDO_?NOVAL?567?</vt:lpstr>
      <vt:lpstr>XDO_?NOVAL?568?</vt:lpstr>
      <vt:lpstr>XDO_?NOVAL?569?</vt:lpstr>
      <vt:lpstr>XDO_?NOVAL?57?</vt:lpstr>
      <vt:lpstr>XDO_?NOVAL?570?</vt:lpstr>
      <vt:lpstr>XDO_?NOVAL?571?</vt:lpstr>
      <vt:lpstr>XDO_?NOVAL?572?</vt:lpstr>
      <vt:lpstr>XDO_?NOVAL?573?</vt:lpstr>
      <vt:lpstr>XDO_?NOVAL?574?</vt:lpstr>
      <vt:lpstr>XDO_?NOVAL?575?</vt:lpstr>
      <vt:lpstr>XDO_?NOVAL?576?</vt:lpstr>
      <vt:lpstr>XDO_?NOVAL?577?</vt:lpstr>
      <vt:lpstr>XDO_?NOVAL?578?</vt:lpstr>
      <vt:lpstr>XDO_?NOVAL?579?</vt:lpstr>
      <vt:lpstr>XDO_?NOVAL?58?</vt:lpstr>
      <vt:lpstr>XDO_?NOVAL?580?</vt:lpstr>
      <vt:lpstr>XDO_?NOVAL?581?</vt:lpstr>
      <vt:lpstr>XDO_?NOVAL?582?</vt:lpstr>
      <vt:lpstr>XDO_?NOVAL?583?</vt:lpstr>
      <vt:lpstr>XDO_?NOVAL?584?</vt:lpstr>
      <vt:lpstr>XDO_?NOVAL?585?</vt:lpstr>
      <vt:lpstr>XDO_?NOVAL?586?</vt:lpstr>
      <vt:lpstr>XDO_?NOVAL?587?</vt:lpstr>
      <vt:lpstr>XDO_?NOVAL?588?</vt:lpstr>
      <vt:lpstr>XDO_?NOVAL?589?</vt:lpstr>
      <vt:lpstr>XDO_?NOVAL?59?</vt:lpstr>
      <vt:lpstr>XDO_?NOVAL?590?</vt:lpstr>
      <vt:lpstr>XDO_?NOVAL?591?</vt:lpstr>
      <vt:lpstr>XDO_?NOVAL?592?</vt:lpstr>
      <vt:lpstr>XDO_?NOVAL?593?</vt:lpstr>
      <vt:lpstr>XDO_?NOVAL?594?</vt:lpstr>
      <vt:lpstr>XDO_?NOVAL?595?</vt:lpstr>
      <vt:lpstr>XDO_?NOVAL?596?</vt:lpstr>
      <vt:lpstr>XDO_?NOVAL?597?</vt:lpstr>
      <vt:lpstr>XDO_?NOVAL?598?</vt:lpstr>
      <vt:lpstr>XDO_?NOVAL?599?</vt:lpstr>
      <vt:lpstr>XDO_?NOVAL?6?</vt:lpstr>
      <vt:lpstr>XDO_?NOVAL?60?</vt:lpstr>
      <vt:lpstr>XDO_?NOVAL?600?</vt:lpstr>
      <vt:lpstr>XDO_?NOVAL?601?</vt:lpstr>
      <vt:lpstr>XDO_?NOVAL?602?</vt:lpstr>
      <vt:lpstr>XDO_?NOVAL?603?</vt:lpstr>
      <vt:lpstr>XDO_?NOVAL?604?</vt:lpstr>
      <vt:lpstr>XDO_?NOVAL?605?</vt:lpstr>
      <vt:lpstr>XDO_?NOVAL?606?</vt:lpstr>
      <vt:lpstr>XDO_?NOVAL?607?</vt:lpstr>
      <vt:lpstr>XDO_?NOVAL?608?</vt:lpstr>
      <vt:lpstr>XDO_?NOVAL?609?</vt:lpstr>
      <vt:lpstr>XDO_?NOVAL?61?</vt:lpstr>
      <vt:lpstr>XDO_?NOVAL?610?</vt:lpstr>
      <vt:lpstr>XDO_?NOVAL?611?</vt:lpstr>
      <vt:lpstr>XDO_?NOVAL?612?</vt:lpstr>
      <vt:lpstr>XDO_?NOVAL?613?</vt:lpstr>
      <vt:lpstr>XDO_?NOVAL?614?</vt:lpstr>
      <vt:lpstr>XDO_?NOVAL?617?</vt:lpstr>
      <vt:lpstr>XDO_?NOVAL?618?</vt:lpstr>
      <vt:lpstr>XDO_?NOVAL?619?</vt:lpstr>
      <vt:lpstr>XDO_?NOVAL?62?</vt:lpstr>
      <vt:lpstr>XDO_?NOVAL?63?</vt:lpstr>
      <vt:lpstr>XDO_?NOVAL?64?</vt:lpstr>
      <vt:lpstr>XDO_?NOVAL?65?</vt:lpstr>
      <vt:lpstr>XDO_?NOVAL?66?</vt:lpstr>
      <vt:lpstr>XDO_?NOVAL?67?</vt:lpstr>
      <vt:lpstr>XDO_?NOVAL?68?</vt:lpstr>
      <vt:lpstr>XDO_?NOVAL?69?</vt:lpstr>
      <vt:lpstr>XDO_?NOVAL?7?</vt:lpstr>
      <vt:lpstr>XDO_?NOVAL?70?</vt:lpstr>
      <vt:lpstr>XDO_?NOVAL?71?</vt:lpstr>
      <vt:lpstr>XDO_?NOVAL?72?</vt:lpstr>
      <vt:lpstr>XDO_?NOVAL?73?</vt:lpstr>
      <vt:lpstr>XDO_?NOVAL?74?</vt:lpstr>
      <vt:lpstr>XDO_?NOVAL?75?</vt:lpstr>
      <vt:lpstr>XDO_?NOVAL?76?</vt:lpstr>
      <vt:lpstr>XDO_?NOVAL?77?</vt:lpstr>
      <vt:lpstr>XDO_?NOVAL?78?</vt:lpstr>
      <vt:lpstr>XDO_?NOVAL?79?</vt:lpstr>
      <vt:lpstr>XDO_?NOVAL?8?</vt:lpstr>
      <vt:lpstr>XDO_?NOVAL?80?</vt:lpstr>
      <vt:lpstr>XDO_?NOVAL?81?</vt:lpstr>
      <vt:lpstr>XDO_?NOVAL?82?</vt:lpstr>
      <vt:lpstr>XDO_?NOVAL?83?</vt:lpstr>
      <vt:lpstr>XDO_?NOVAL?84?</vt:lpstr>
      <vt:lpstr>XDO_?NOVAL?85?</vt:lpstr>
      <vt:lpstr>XDO_?NOVAL?86?</vt:lpstr>
      <vt:lpstr>XDO_?NOVAL?87?</vt:lpstr>
      <vt:lpstr>XDO_?NOVAL?88?</vt:lpstr>
      <vt:lpstr>XDO_?NOVAL?89?</vt:lpstr>
      <vt:lpstr>XDO_?NOVAL?9?</vt:lpstr>
      <vt:lpstr>XDO_?NOVAL?90?</vt:lpstr>
      <vt:lpstr>XDO_?NOVAL?91?</vt:lpstr>
      <vt:lpstr>XDO_?NOVAL?92?</vt:lpstr>
      <vt:lpstr>XDO_?NOVAL?93?</vt:lpstr>
      <vt:lpstr>XDO_?NOVAL?94?</vt:lpstr>
      <vt:lpstr>XDO_?NOVAL?95?</vt:lpstr>
      <vt:lpstr>XDO_?NOVAL?96?</vt:lpstr>
      <vt:lpstr>XDO_?NOVAL?97?</vt:lpstr>
      <vt:lpstr>XDO_?NOVAL?98?</vt:lpstr>
      <vt:lpstr>XDO_?NOVAL?99?</vt:lpstr>
      <vt:lpstr>XDO_?NPTF?</vt:lpstr>
      <vt:lpstr>XDO_?NPTF?1?</vt:lpstr>
      <vt:lpstr>XDO_?NPTF?10?</vt:lpstr>
      <vt:lpstr>XDO_?NPTF?100?</vt:lpstr>
      <vt:lpstr>XDO_?NPTF?101?</vt:lpstr>
      <vt:lpstr>XDO_?NPTF?102?</vt:lpstr>
      <vt:lpstr>XDO_?NPTF?103?</vt:lpstr>
      <vt:lpstr>XDO_?NPTF?104?</vt:lpstr>
      <vt:lpstr>XDO_?NPTF?105?</vt:lpstr>
      <vt:lpstr>XDO_?NPTF?106?</vt:lpstr>
      <vt:lpstr>XDO_?NPTF?107?</vt:lpstr>
      <vt:lpstr>XDO_?NPTF?108?</vt:lpstr>
      <vt:lpstr>XDO_?NPTF?109?</vt:lpstr>
      <vt:lpstr>XDO_?NPTF?11?</vt:lpstr>
      <vt:lpstr>XDO_?NPTF?110?</vt:lpstr>
      <vt:lpstr>XDO_?NPTF?111?</vt:lpstr>
      <vt:lpstr>XDO_?NPTF?112?</vt:lpstr>
      <vt:lpstr>XDO_?NPTF?113?</vt:lpstr>
      <vt:lpstr>XDO_?NPTF?114?</vt:lpstr>
      <vt:lpstr>XDO_?NPTF?115?</vt:lpstr>
      <vt:lpstr>XDO_?NPTF?116?</vt:lpstr>
      <vt:lpstr>XDO_?NPTF?117?</vt:lpstr>
      <vt:lpstr>XDO_?NPTF?118?</vt:lpstr>
      <vt:lpstr>XDO_?NPTF?119?</vt:lpstr>
      <vt:lpstr>XDO_?NPTF?12?</vt:lpstr>
      <vt:lpstr>XDO_?NPTF?120?</vt:lpstr>
      <vt:lpstr>XDO_?NPTF?121?</vt:lpstr>
      <vt:lpstr>XDO_?NPTF?122?</vt:lpstr>
      <vt:lpstr>XDO_?NPTF?123?</vt:lpstr>
      <vt:lpstr>XDO_?NPTF?124?</vt:lpstr>
      <vt:lpstr>XDO_?NPTF?125?</vt:lpstr>
      <vt:lpstr>XDO_?NPTF?126?</vt:lpstr>
      <vt:lpstr>XDO_?NPTF?127?</vt:lpstr>
      <vt:lpstr>XDO_?NPTF?128?</vt:lpstr>
      <vt:lpstr>XDO_?NPTF?129?</vt:lpstr>
      <vt:lpstr>XDO_?NPTF?13?</vt:lpstr>
      <vt:lpstr>XDO_?NPTF?130?</vt:lpstr>
      <vt:lpstr>XDO_?NPTF?131?</vt:lpstr>
      <vt:lpstr>XDO_?NPTF?132?</vt:lpstr>
      <vt:lpstr>XDO_?NPTF?133?</vt:lpstr>
      <vt:lpstr>XDO_?NPTF?134?</vt:lpstr>
      <vt:lpstr>XDO_?NPTF?135?</vt:lpstr>
      <vt:lpstr>XDO_?NPTF?136?</vt:lpstr>
      <vt:lpstr>XDO_?NPTF?137?</vt:lpstr>
      <vt:lpstr>XDO_?NPTF?138?</vt:lpstr>
      <vt:lpstr>XDO_?NPTF?139?</vt:lpstr>
      <vt:lpstr>XDO_?NPTF?14?</vt:lpstr>
      <vt:lpstr>XDO_?NPTF?140?</vt:lpstr>
      <vt:lpstr>XDO_?NPTF?141?</vt:lpstr>
      <vt:lpstr>XDO_?NPTF?143?</vt:lpstr>
      <vt:lpstr>XDO_?NPTF?15?</vt:lpstr>
      <vt:lpstr>XDO_?NPTF?16?</vt:lpstr>
      <vt:lpstr>XDO_?NPTF?17?</vt:lpstr>
      <vt:lpstr>XDO_?NPTF?18?</vt:lpstr>
      <vt:lpstr>XDO_?NPTF?19?</vt:lpstr>
      <vt:lpstr>XDO_?NPTF?2?</vt:lpstr>
      <vt:lpstr>XDO_?NPTF?20?</vt:lpstr>
      <vt:lpstr>XDO_?NPTF?21?</vt:lpstr>
      <vt:lpstr>XDO_?NPTF?22?</vt:lpstr>
      <vt:lpstr>XDO_?NPTF?23?</vt:lpstr>
      <vt:lpstr>XDO_?NPTF?24?</vt:lpstr>
      <vt:lpstr>XDO_?NPTF?25?</vt:lpstr>
      <vt:lpstr>XDO_?NPTF?26?</vt:lpstr>
      <vt:lpstr>XDO_?NPTF?27?</vt:lpstr>
      <vt:lpstr>XDO_?NPTF?28?</vt:lpstr>
      <vt:lpstr>XDO_?NPTF?29?</vt:lpstr>
      <vt:lpstr>XDO_?NPTF?3?</vt:lpstr>
      <vt:lpstr>XDO_?NPTF?30?</vt:lpstr>
      <vt:lpstr>XDO_?NPTF?31?</vt:lpstr>
      <vt:lpstr>XDO_?NPTF?32?</vt:lpstr>
      <vt:lpstr>XDO_?NPTF?33?</vt:lpstr>
      <vt:lpstr>XDO_?NPTF?34?</vt:lpstr>
      <vt:lpstr>XDO_?NPTF?35?</vt:lpstr>
      <vt:lpstr>XDO_?NPTF?36?</vt:lpstr>
      <vt:lpstr>XDO_?NPTF?37?</vt:lpstr>
      <vt:lpstr>XDO_?NPTF?38?</vt:lpstr>
      <vt:lpstr>XDO_?NPTF?39?</vt:lpstr>
      <vt:lpstr>XDO_?NPTF?4?</vt:lpstr>
      <vt:lpstr>XDO_?NPTF?40?</vt:lpstr>
      <vt:lpstr>XDO_?NPTF?41?</vt:lpstr>
      <vt:lpstr>XDO_?NPTF?42?</vt:lpstr>
      <vt:lpstr>XDO_?NPTF?43?</vt:lpstr>
      <vt:lpstr>XDO_?NPTF?44?</vt:lpstr>
      <vt:lpstr>XDO_?NPTF?45?</vt:lpstr>
      <vt:lpstr>XDO_?NPTF?46?</vt:lpstr>
      <vt:lpstr>XDO_?NPTF?47?</vt:lpstr>
      <vt:lpstr>XDO_?NPTF?48?</vt:lpstr>
      <vt:lpstr>XDO_?NPTF?49?</vt:lpstr>
      <vt:lpstr>XDO_?NPTF?5?</vt:lpstr>
      <vt:lpstr>XDO_?NPTF?50?</vt:lpstr>
      <vt:lpstr>XDO_?NPTF?51?</vt:lpstr>
      <vt:lpstr>XDO_?NPTF?52?</vt:lpstr>
      <vt:lpstr>XDO_?NPTF?53?</vt:lpstr>
      <vt:lpstr>XDO_?NPTF?54?</vt:lpstr>
      <vt:lpstr>XDO_?NPTF?55?</vt:lpstr>
      <vt:lpstr>XDO_?NPTF?56?</vt:lpstr>
      <vt:lpstr>XDO_?NPTF?57?</vt:lpstr>
      <vt:lpstr>XDO_?NPTF?58?</vt:lpstr>
      <vt:lpstr>XDO_?NPTF?59?</vt:lpstr>
      <vt:lpstr>XDO_?NPTF?6?</vt:lpstr>
      <vt:lpstr>XDO_?NPTF?60?</vt:lpstr>
      <vt:lpstr>XDO_?NPTF?61?</vt:lpstr>
      <vt:lpstr>XDO_?NPTF?62?</vt:lpstr>
      <vt:lpstr>XDO_?NPTF?63?</vt:lpstr>
      <vt:lpstr>XDO_?NPTF?64?</vt:lpstr>
      <vt:lpstr>XDO_?NPTF?65?</vt:lpstr>
      <vt:lpstr>XDO_?NPTF?66?</vt:lpstr>
      <vt:lpstr>XDO_?NPTF?67?</vt:lpstr>
      <vt:lpstr>XDO_?NPTF?68?</vt:lpstr>
      <vt:lpstr>XDO_?NPTF?69?</vt:lpstr>
      <vt:lpstr>XDO_?NPTF?7?</vt:lpstr>
      <vt:lpstr>XDO_?NPTF?70?</vt:lpstr>
      <vt:lpstr>XDO_?NPTF?71?</vt:lpstr>
      <vt:lpstr>XDO_?NPTF?72?</vt:lpstr>
      <vt:lpstr>XDO_?NPTF?73?</vt:lpstr>
      <vt:lpstr>XDO_?NPTF?74?</vt:lpstr>
      <vt:lpstr>XDO_?NPTF?75?</vt:lpstr>
      <vt:lpstr>XDO_?NPTF?76?</vt:lpstr>
      <vt:lpstr>XDO_?NPTF?77?</vt:lpstr>
      <vt:lpstr>XDO_?NPTF?78?</vt:lpstr>
      <vt:lpstr>XDO_?NPTF?79?</vt:lpstr>
      <vt:lpstr>XDO_?NPTF?8?</vt:lpstr>
      <vt:lpstr>XDO_?NPTF?80?</vt:lpstr>
      <vt:lpstr>XDO_?NPTF?81?</vt:lpstr>
      <vt:lpstr>XDO_?NPTF?82?</vt:lpstr>
      <vt:lpstr>XDO_?NPTF?83?</vt:lpstr>
      <vt:lpstr>XDO_?NPTF?84?</vt:lpstr>
      <vt:lpstr>XDO_?NPTF?85?</vt:lpstr>
      <vt:lpstr>XDO_?NPTF?86?</vt:lpstr>
      <vt:lpstr>XDO_?NPTF?87?</vt:lpstr>
      <vt:lpstr>XDO_?NPTF?88?</vt:lpstr>
      <vt:lpstr>XDO_?NPTF?89?</vt:lpstr>
      <vt:lpstr>XDO_?NPTF?9?</vt:lpstr>
      <vt:lpstr>XDO_?NPTF?90?</vt:lpstr>
      <vt:lpstr>XDO_?NPTF?91?</vt:lpstr>
      <vt:lpstr>XDO_?NPTF?92?</vt:lpstr>
      <vt:lpstr>XDO_?NPTF?93?</vt:lpstr>
      <vt:lpstr>XDO_?NPTF?94?</vt:lpstr>
      <vt:lpstr>XDO_?NPTF?95?</vt:lpstr>
      <vt:lpstr>XDO_?NPTF?96?</vt:lpstr>
      <vt:lpstr>XDO_?NPTF?97?</vt:lpstr>
      <vt:lpstr>XDO_?NPTF?98?</vt:lpstr>
      <vt:lpstr>XDO_?NPTF?99?</vt:lpstr>
      <vt:lpstr>XDO_?RATING?</vt:lpstr>
      <vt:lpstr>XDO_?RATING?1?</vt:lpstr>
      <vt:lpstr>XDO_?RATING?10?</vt:lpstr>
      <vt:lpstr>XDO_?RATING?100?</vt:lpstr>
      <vt:lpstr>XDO_?RATING?101?</vt:lpstr>
      <vt:lpstr>XDO_?RATING?102?</vt:lpstr>
      <vt:lpstr>XDO_?RATING?103?</vt:lpstr>
      <vt:lpstr>XDO_?RATING?104?</vt:lpstr>
      <vt:lpstr>XDO_?RATING?105?</vt:lpstr>
      <vt:lpstr>XDO_?RATING?106?</vt:lpstr>
      <vt:lpstr>XDO_?RATING?107?</vt:lpstr>
      <vt:lpstr>XDO_?RATING?108?</vt:lpstr>
      <vt:lpstr>XDO_?RATING?109?</vt:lpstr>
      <vt:lpstr>XDO_?RATING?11?</vt:lpstr>
      <vt:lpstr>XDO_?RATING?110?</vt:lpstr>
      <vt:lpstr>XDO_?RATING?111?</vt:lpstr>
      <vt:lpstr>XDO_?RATING?112?</vt:lpstr>
      <vt:lpstr>XDO_?RATING?113?</vt:lpstr>
      <vt:lpstr>XDO_?RATING?114?</vt:lpstr>
      <vt:lpstr>XDO_?RATING?115?</vt:lpstr>
      <vt:lpstr>XDO_?RATING?116?</vt:lpstr>
      <vt:lpstr>XDO_?RATING?117?</vt:lpstr>
      <vt:lpstr>XDO_?RATING?118?</vt:lpstr>
      <vt:lpstr>XDO_?RATING?119?</vt:lpstr>
      <vt:lpstr>XDO_?RATING?12?</vt:lpstr>
      <vt:lpstr>XDO_?RATING?120?</vt:lpstr>
      <vt:lpstr>XDO_?RATING?121?</vt:lpstr>
      <vt:lpstr>XDO_?RATING?122?</vt:lpstr>
      <vt:lpstr>XDO_?RATING?123?</vt:lpstr>
      <vt:lpstr>XDO_?RATING?124?</vt:lpstr>
      <vt:lpstr>XDO_?RATING?125?</vt:lpstr>
      <vt:lpstr>XDO_?RATING?126?</vt:lpstr>
      <vt:lpstr>XDO_?RATING?127?</vt:lpstr>
      <vt:lpstr>XDO_?RATING?128?</vt:lpstr>
      <vt:lpstr>XDO_?RATING?129?</vt:lpstr>
      <vt:lpstr>XDO_?RATING?13?</vt:lpstr>
      <vt:lpstr>XDO_?RATING?130?</vt:lpstr>
      <vt:lpstr>XDO_?RATING?131?</vt:lpstr>
      <vt:lpstr>XDO_?RATING?132?</vt:lpstr>
      <vt:lpstr>XDO_?RATING?133?</vt:lpstr>
      <vt:lpstr>XDO_?RATING?134?</vt:lpstr>
      <vt:lpstr>XDO_?RATING?135?</vt:lpstr>
      <vt:lpstr>XDO_?RATING?136?</vt:lpstr>
      <vt:lpstr>XDO_?RATING?137?</vt:lpstr>
      <vt:lpstr>XDO_?RATING?138?</vt:lpstr>
      <vt:lpstr>XDO_?RATING?139?</vt:lpstr>
      <vt:lpstr>XDO_?RATING?14?</vt:lpstr>
      <vt:lpstr>XDO_?RATING?140?</vt:lpstr>
      <vt:lpstr>XDO_?RATING?141?</vt:lpstr>
      <vt:lpstr>XDO_?RATING?142?</vt:lpstr>
      <vt:lpstr>XDO_?RATING?143?</vt:lpstr>
      <vt:lpstr>XDO_?RATING?144?</vt:lpstr>
      <vt:lpstr>XDO_?RATING?145?</vt:lpstr>
      <vt:lpstr>XDO_?RATING?146?</vt:lpstr>
      <vt:lpstr>XDO_?RATING?147?</vt:lpstr>
      <vt:lpstr>XDO_?RATING?148?</vt:lpstr>
      <vt:lpstr>XDO_?RATING?149?</vt:lpstr>
      <vt:lpstr>XDO_?RATING?15?</vt:lpstr>
      <vt:lpstr>XDO_?RATING?150?</vt:lpstr>
      <vt:lpstr>XDO_?RATING?151?</vt:lpstr>
      <vt:lpstr>XDO_?RATING?152?</vt:lpstr>
      <vt:lpstr>XDO_?RATING?153?</vt:lpstr>
      <vt:lpstr>XDO_?RATING?154?</vt:lpstr>
      <vt:lpstr>XDO_?RATING?155?</vt:lpstr>
      <vt:lpstr>XDO_?RATING?156?</vt:lpstr>
      <vt:lpstr>XDO_?RATING?157?</vt:lpstr>
      <vt:lpstr>XDO_?RATING?158?</vt:lpstr>
      <vt:lpstr>XDO_?RATING?159?</vt:lpstr>
      <vt:lpstr>XDO_?RATING?16?</vt:lpstr>
      <vt:lpstr>XDO_?RATING?160?</vt:lpstr>
      <vt:lpstr>XDO_?RATING?161?</vt:lpstr>
      <vt:lpstr>XDO_?RATING?162?</vt:lpstr>
      <vt:lpstr>XDO_?RATING?163?</vt:lpstr>
      <vt:lpstr>XDO_?RATING?164?</vt:lpstr>
      <vt:lpstr>XDO_?RATING?165?</vt:lpstr>
      <vt:lpstr>XDO_?RATING?166?</vt:lpstr>
      <vt:lpstr>XDO_?RATING?167?</vt:lpstr>
      <vt:lpstr>XDO_?RATING?168?</vt:lpstr>
      <vt:lpstr>XDO_?RATING?169?</vt:lpstr>
      <vt:lpstr>XDO_?RATING?17?</vt:lpstr>
      <vt:lpstr>XDO_?RATING?170?</vt:lpstr>
      <vt:lpstr>XDO_?RATING?171?</vt:lpstr>
      <vt:lpstr>XDO_?RATING?172?</vt:lpstr>
      <vt:lpstr>XDO_?RATING?173?</vt:lpstr>
      <vt:lpstr>XDO_?RATING?174?</vt:lpstr>
      <vt:lpstr>XDO_?RATING?175?</vt:lpstr>
      <vt:lpstr>XDO_?RATING?176?</vt:lpstr>
      <vt:lpstr>XDO_?RATING?177?</vt:lpstr>
      <vt:lpstr>XDO_?RATING?178?</vt:lpstr>
      <vt:lpstr>XDO_?RATING?179?</vt:lpstr>
      <vt:lpstr>XDO_?RATING?18?</vt:lpstr>
      <vt:lpstr>XDO_?RATING?180?</vt:lpstr>
      <vt:lpstr>XDO_?RATING?181?</vt:lpstr>
      <vt:lpstr>XDO_?RATING?182?</vt:lpstr>
      <vt:lpstr>XDO_?RATING?183?</vt:lpstr>
      <vt:lpstr>XDO_?RATING?184?</vt:lpstr>
      <vt:lpstr>XDO_?RATING?185?</vt:lpstr>
      <vt:lpstr>XDO_?RATING?186?</vt:lpstr>
      <vt:lpstr>XDO_?RATING?187?</vt:lpstr>
      <vt:lpstr>XDO_?RATING?188?</vt:lpstr>
      <vt:lpstr>XDO_?RATING?189?</vt:lpstr>
      <vt:lpstr>XDO_?RATING?19?</vt:lpstr>
      <vt:lpstr>XDO_?RATING?190?</vt:lpstr>
      <vt:lpstr>XDO_?RATING?191?</vt:lpstr>
      <vt:lpstr>XDO_?RATING?192?</vt:lpstr>
      <vt:lpstr>XDO_?RATING?193?</vt:lpstr>
      <vt:lpstr>XDO_?RATING?194?</vt:lpstr>
      <vt:lpstr>XDO_?RATING?195?</vt:lpstr>
      <vt:lpstr>XDO_?RATING?196?</vt:lpstr>
      <vt:lpstr>XDO_?RATING?197?</vt:lpstr>
      <vt:lpstr>XDO_?RATING?198?</vt:lpstr>
      <vt:lpstr>XDO_?RATING?199?</vt:lpstr>
      <vt:lpstr>XDO_?RATING?2?</vt:lpstr>
      <vt:lpstr>XDO_?RATING?20?</vt:lpstr>
      <vt:lpstr>XDO_?RATING?200?</vt:lpstr>
      <vt:lpstr>XDO_?RATING?201?</vt:lpstr>
      <vt:lpstr>XDO_?RATING?202?</vt:lpstr>
      <vt:lpstr>XDO_?RATING?203?</vt:lpstr>
      <vt:lpstr>XDO_?RATING?204?</vt:lpstr>
      <vt:lpstr>XDO_?RATING?205?</vt:lpstr>
      <vt:lpstr>XDO_?RATING?206?</vt:lpstr>
      <vt:lpstr>XDO_?RATING?207?</vt:lpstr>
      <vt:lpstr>XDO_?RATING?208?</vt:lpstr>
      <vt:lpstr>XDO_?RATING?209?</vt:lpstr>
      <vt:lpstr>XDO_?RATING?21?</vt:lpstr>
      <vt:lpstr>XDO_?RATING?210?</vt:lpstr>
      <vt:lpstr>XDO_?RATING?211?</vt:lpstr>
      <vt:lpstr>XDO_?RATING?212?</vt:lpstr>
      <vt:lpstr>XDO_?RATING?213?</vt:lpstr>
      <vt:lpstr>XDO_?RATING?214?</vt:lpstr>
      <vt:lpstr>XDO_?RATING?215?</vt:lpstr>
      <vt:lpstr>XDO_?RATING?216?</vt:lpstr>
      <vt:lpstr>XDO_?RATING?217?</vt:lpstr>
      <vt:lpstr>XDO_?RATING?218?</vt:lpstr>
      <vt:lpstr>XDO_?RATING?219?</vt:lpstr>
      <vt:lpstr>XDO_?RATING?22?</vt:lpstr>
      <vt:lpstr>XDO_?RATING?220?</vt:lpstr>
      <vt:lpstr>XDO_?RATING?221?</vt:lpstr>
      <vt:lpstr>XDO_?RATING?222?</vt:lpstr>
      <vt:lpstr>XDO_?RATING?223?</vt:lpstr>
      <vt:lpstr>XDO_?RATING?224?</vt:lpstr>
      <vt:lpstr>XDO_?RATING?225?</vt:lpstr>
      <vt:lpstr>XDO_?RATING?226?</vt:lpstr>
      <vt:lpstr>XDO_?RATING?227?</vt:lpstr>
      <vt:lpstr>XDO_?RATING?228?</vt:lpstr>
      <vt:lpstr>XDO_?RATING?229?</vt:lpstr>
      <vt:lpstr>XDO_?RATING?23?</vt:lpstr>
      <vt:lpstr>XDO_?RATING?230?</vt:lpstr>
      <vt:lpstr>XDO_?RATING?231?</vt:lpstr>
      <vt:lpstr>XDO_?RATING?232?</vt:lpstr>
      <vt:lpstr>XDO_?RATING?233?</vt:lpstr>
      <vt:lpstr>XDO_?RATING?234?</vt:lpstr>
      <vt:lpstr>XDO_?RATING?235?</vt:lpstr>
      <vt:lpstr>XDO_?RATING?236?</vt:lpstr>
      <vt:lpstr>XDO_?RATING?237?</vt:lpstr>
      <vt:lpstr>XDO_?RATING?238?</vt:lpstr>
      <vt:lpstr>XDO_?RATING?239?</vt:lpstr>
      <vt:lpstr>XDO_?RATING?24?</vt:lpstr>
      <vt:lpstr>XDO_?RATING?240?</vt:lpstr>
      <vt:lpstr>XDO_?RATING?241?</vt:lpstr>
      <vt:lpstr>XDO_?RATING?242?</vt:lpstr>
      <vt:lpstr>XDO_?RATING?243?</vt:lpstr>
      <vt:lpstr>XDO_?RATING?244?</vt:lpstr>
      <vt:lpstr>XDO_?RATING?245?</vt:lpstr>
      <vt:lpstr>XDO_?RATING?246?</vt:lpstr>
      <vt:lpstr>XDO_?RATING?247?</vt:lpstr>
      <vt:lpstr>XDO_?RATING?248?</vt:lpstr>
      <vt:lpstr>XDO_?RATING?249?</vt:lpstr>
      <vt:lpstr>XDO_?RATING?25?</vt:lpstr>
      <vt:lpstr>XDO_?RATING?250?</vt:lpstr>
      <vt:lpstr>XDO_?RATING?251?</vt:lpstr>
      <vt:lpstr>XDO_?RATING?252?</vt:lpstr>
      <vt:lpstr>XDO_?RATING?253?</vt:lpstr>
      <vt:lpstr>XDO_?RATING?254?</vt:lpstr>
      <vt:lpstr>XDO_?RATING?255?</vt:lpstr>
      <vt:lpstr>XDO_?RATING?256?</vt:lpstr>
      <vt:lpstr>XDO_?RATING?257?</vt:lpstr>
      <vt:lpstr>XDO_?RATING?258?</vt:lpstr>
      <vt:lpstr>XDO_?RATING?259?</vt:lpstr>
      <vt:lpstr>XDO_?RATING?26?</vt:lpstr>
      <vt:lpstr>XDO_?RATING?260?</vt:lpstr>
      <vt:lpstr>XDO_?RATING?261?</vt:lpstr>
      <vt:lpstr>XDO_?RATING?262?</vt:lpstr>
      <vt:lpstr>XDO_?RATING?263?</vt:lpstr>
      <vt:lpstr>XDO_?RATING?264?</vt:lpstr>
      <vt:lpstr>XDO_?RATING?265?</vt:lpstr>
      <vt:lpstr>XDO_?RATING?266?</vt:lpstr>
      <vt:lpstr>XDO_?RATING?267?</vt:lpstr>
      <vt:lpstr>XDO_?RATING?268?</vt:lpstr>
      <vt:lpstr>XDO_?RATING?269?</vt:lpstr>
      <vt:lpstr>XDO_?RATING?27?</vt:lpstr>
      <vt:lpstr>XDO_?RATING?270?</vt:lpstr>
      <vt:lpstr>XDO_?RATING?271?</vt:lpstr>
      <vt:lpstr>XDO_?RATING?272?</vt:lpstr>
      <vt:lpstr>XDO_?RATING?273?</vt:lpstr>
      <vt:lpstr>XDO_?RATING?274?</vt:lpstr>
      <vt:lpstr>XDO_?RATING?275?</vt:lpstr>
      <vt:lpstr>XDO_?RATING?276?</vt:lpstr>
      <vt:lpstr>XDO_?RATING?277?</vt:lpstr>
      <vt:lpstr>XDO_?RATING?278?</vt:lpstr>
      <vt:lpstr>XDO_?RATING?279?</vt:lpstr>
      <vt:lpstr>XDO_?RATING?28?</vt:lpstr>
      <vt:lpstr>XDO_?RATING?280?</vt:lpstr>
      <vt:lpstr>XDO_?RATING?281?</vt:lpstr>
      <vt:lpstr>XDO_?RATING?282?</vt:lpstr>
      <vt:lpstr>XDO_?RATING?283?</vt:lpstr>
      <vt:lpstr>XDO_?RATING?284?</vt:lpstr>
      <vt:lpstr>XDO_?RATING?285?</vt:lpstr>
      <vt:lpstr>XDO_?RATING?286?</vt:lpstr>
      <vt:lpstr>XDO_?RATING?287?</vt:lpstr>
      <vt:lpstr>XDO_?RATING?288?</vt:lpstr>
      <vt:lpstr>XDO_?RATING?289?</vt:lpstr>
      <vt:lpstr>XDO_?RATING?29?</vt:lpstr>
      <vt:lpstr>XDO_?RATING?290?</vt:lpstr>
      <vt:lpstr>XDO_?RATING?291?</vt:lpstr>
      <vt:lpstr>XDO_?RATING?292?</vt:lpstr>
      <vt:lpstr>XDO_?RATING?293?</vt:lpstr>
      <vt:lpstr>XDO_?RATING?294?</vt:lpstr>
      <vt:lpstr>XDO_?RATING?295?</vt:lpstr>
      <vt:lpstr>XDO_?RATING?296?</vt:lpstr>
      <vt:lpstr>XDO_?RATING?297?</vt:lpstr>
      <vt:lpstr>XDO_?RATING?298?</vt:lpstr>
      <vt:lpstr>XDO_?RATING?299?</vt:lpstr>
      <vt:lpstr>XDO_?RATING?3?</vt:lpstr>
      <vt:lpstr>XDO_?RATING?30?</vt:lpstr>
      <vt:lpstr>XDO_?RATING?300?</vt:lpstr>
      <vt:lpstr>XDO_?RATING?301?</vt:lpstr>
      <vt:lpstr>XDO_?RATING?302?</vt:lpstr>
      <vt:lpstr>XDO_?RATING?303?</vt:lpstr>
      <vt:lpstr>XDO_?RATING?304?</vt:lpstr>
      <vt:lpstr>XDO_?RATING?305?</vt:lpstr>
      <vt:lpstr>XDO_?RATING?306?</vt:lpstr>
      <vt:lpstr>XDO_?RATING?307?</vt:lpstr>
      <vt:lpstr>XDO_?RATING?308?</vt:lpstr>
      <vt:lpstr>XDO_?RATING?309?</vt:lpstr>
      <vt:lpstr>XDO_?RATING?31?</vt:lpstr>
      <vt:lpstr>XDO_?RATING?310?</vt:lpstr>
      <vt:lpstr>XDO_?RATING?311?</vt:lpstr>
      <vt:lpstr>XDO_?RATING?312?</vt:lpstr>
      <vt:lpstr>XDO_?RATING?313?</vt:lpstr>
      <vt:lpstr>XDO_?RATING?314?</vt:lpstr>
      <vt:lpstr>XDO_?RATING?315?</vt:lpstr>
      <vt:lpstr>XDO_?RATING?316?</vt:lpstr>
      <vt:lpstr>XDO_?RATING?317?</vt:lpstr>
      <vt:lpstr>XDO_?RATING?318?</vt:lpstr>
      <vt:lpstr>XDO_?RATING?319?</vt:lpstr>
      <vt:lpstr>XDO_?RATING?32?</vt:lpstr>
      <vt:lpstr>XDO_?RATING?320?</vt:lpstr>
      <vt:lpstr>XDO_?RATING?321?</vt:lpstr>
      <vt:lpstr>XDO_?RATING?322?</vt:lpstr>
      <vt:lpstr>XDO_?RATING?323?</vt:lpstr>
      <vt:lpstr>XDO_?RATING?324?</vt:lpstr>
      <vt:lpstr>XDO_?RATING?325?</vt:lpstr>
      <vt:lpstr>XDO_?RATING?326?</vt:lpstr>
      <vt:lpstr>XDO_?RATING?327?</vt:lpstr>
      <vt:lpstr>XDO_?RATING?328?</vt:lpstr>
      <vt:lpstr>XDO_?RATING?329?</vt:lpstr>
      <vt:lpstr>XDO_?RATING?33?</vt:lpstr>
      <vt:lpstr>XDO_?RATING?330?</vt:lpstr>
      <vt:lpstr>XDO_?RATING?331?</vt:lpstr>
      <vt:lpstr>XDO_?RATING?332?</vt:lpstr>
      <vt:lpstr>XDO_?RATING?333?</vt:lpstr>
      <vt:lpstr>XDO_?RATING?334?</vt:lpstr>
      <vt:lpstr>XDO_?RATING?335?</vt:lpstr>
      <vt:lpstr>XDO_?RATING?336?</vt:lpstr>
      <vt:lpstr>XDO_?RATING?337?</vt:lpstr>
      <vt:lpstr>XDO_?RATING?338?</vt:lpstr>
      <vt:lpstr>XDO_?RATING?339?</vt:lpstr>
      <vt:lpstr>XDO_?RATING?34?</vt:lpstr>
      <vt:lpstr>XDO_?RATING?340?</vt:lpstr>
      <vt:lpstr>XDO_?RATING?341?</vt:lpstr>
      <vt:lpstr>XDO_?RATING?342?</vt:lpstr>
      <vt:lpstr>XDO_?RATING?343?</vt:lpstr>
      <vt:lpstr>XDO_?RATING?344?</vt:lpstr>
      <vt:lpstr>XDO_?RATING?345?</vt:lpstr>
      <vt:lpstr>XDO_?RATING?346?</vt:lpstr>
      <vt:lpstr>XDO_?RATING?347?</vt:lpstr>
      <vt:lpstr>XDO_?RATING?348?</vt:lpstr>
      <vt:lpstr>XDO_?RATING?349?</vt:lpstr>
      <vt:lpstr>XDO_?RATING?35?</vt:lpstr>
      <vt:lpstr>XDO_?RATING?350?</vt:lpstr>
      <vt:lpstr>XDO_?RATING?351?</vt:lpstr>
      <vt:lpstr>XDO_?RATING?352?</vt:lpstr>
      <vt:lpstr>XDO_?RATING?353?</vt:lpstr>
      <vt:lpstr>XDO_?RATING?354?</vt:lpstr>
      <vt:lpstr>XDO_?RATING?355?</vt:lpstr>
      <vt:lpstr>XDO_?RATING?356?</vt:lpstr>
      <vt:lpstr>XDO_?RATING?357?</vt:lpstr>
      <vt:lpstr>XDO_?RATING?358?</vt:lpstr>
      <vt:lpstr>XDO_?RATING?359?</vt:lpstr>
      <vt:lpstr>XDO_?RATING?36?</vt:lpstr>
      <vt:lpstr>XDO_?RATING?360?</vt:lpstr>
      <vt:lpstr>XDO_?RATING?361?</vt:lpstr>
      <vt:lpstr>XDO_?RATING?362?</vt:lpstr>
      <vt:lpstr>XDO_?RATING?363?</vt:lpstr>
      <vt:lpstr>XDO_?RATING?364?</vt:lpstr>
      <vt:lpstr>XDO_?RATING?365?</vt:lpstr>
      <vt:lpstr>XDO_?RATING?366?</vt:lpstr>
      <vt:lpstr>XDO_?RATING?367?</vt:lpstr>
      <vt:lpstr>XDO_?RATING?368?</vt:lpstr>
      <vt:lpstr>XDO_?RATING?369?</vt:lpstr>
      <vt:lpstr>XDO_?RATING?37?</vt:lpstr>
      <vt:lpstr>XDO_?RATING?370?</vt:lpstr>
      <vt:lpstr>XDO_?RATING?371?</vt:lpstr>
      <vt:lpstr>XDO_?RATING?372?</vt:lpstr>
      <vt:lpstr>XDO_?RATING?373?</vt:lpstr>
      <vt:lpstr>XDO_?RATING?374?</vt:lpstr>
      <vt:lpstr>XDO_?RATING?375?</vt:lpstr>
      <vt:lpstr>XDO_?RATING?376?</vt:lpstr>
      <vt:lpstr>XDO_?RATING?377?</vt:lpstr>
      <vt:lpstr>XDO_?RATING?378?</vt:lpstr>
      <vt:lpstr>XDO_?RATING?379?</vt:lpstr>
      <vt:lpstr>XDO_?RATING?38?</vt:lpstr>
      <vt:lpstr>XDO_?RATING?380?</vt:lpstr>
      <vt:lpstr>XDO_?RATING?381?</vt:lpstr>
      <vt:lpstr>XDO_?RATING?382?</vt:lpstr>
      <vt:lpstr>XDO_?RATING?383?</vt:lpstr>
      <vt:lpstr>XDO_?RATING?384?</vt:lpstr>
      <vt:lpstr>XDO_?RATING?385?</vt:lpstr>
      <vt:lpstr>XDO_?RATING?386?</vt:lpstr>
      <vt:lpstr>XDO_?RATING?387?</vt:lpstr>
      <vt:lpstr>XDO_?RATING?388?</vt:lpstr>
      <vt:lpstr>XDO_?RATING?389?</vt:lpstr>
      <vt:lpstr>XDO_?RATING?39?</vt:lpstr>
      <vt:lpstr>XDO_?RATING?390?</vt:lpstr>
      <vt:lpstr>XDO_?RATING?391?</vt:lpstr>
      <vt:lpstr>XDO_?RATING?392?</vt:lpstr>
      <vt:lpstr>XDO_?RATING?393?</vt:lpstr>
      <vt:lpstr>XDO_?RATING?394?</vt:lpstr>
      <vt:lpstr>XDO_?RATING?395?</vt:lpstr>
      <vt:lpstr>XDO_?RATING?396?</vt:lpstr>
      <vt:lpstr>XDO_?RATING?397?</vt:lpstr>
      <vt:lpstr>XDO_?RATING?398?</vt:lpstr>
      <vt:lpstr>XDO_?RATING?399?</vt:lpstr>
      <vt:lpstr>XDO_?RATING?4?</vt:lpstr>
      <vt:lpstr>XDO_?RATING?40?</vt:lpstr>
      <vt:lpstr>XDO_?RATING?400?</vt:lpstr>
      <vt:lpstr>XDO_?RATING?401?</vt:lpstr>
      <vt:lpstr>XDO_?RATING?402?</vt:lpstr>
      <vt:lpstr>XDO_?RATING?403?</vt:lpstr>
      <vt:lpstr>XDO_?RATING?404?</vt:lpstr>
      <vt:lpstr>XDO_?RATING?405?</vt:lpstr>
      <vt:lpstr>XDO_?RATING?406?</vt:lpstr>
      <vt:lpstr>XDO_?RATING?407?</vt:lpstr>
      <vt:lpstr>XDO_?RATING?408?</vt:lpstr>
      <vt:lpstr>XDO_?RATING?409?</vt:lpstr>
      <vt:lpstr>XDO_?RATING?41?</vt:lpstr>
      <vt:lpstr>XDO_?RATING?410?</vt:lpstr>
      <vt:lpstr>XDO_?RATING?411?</vt:lpstr>
      <vt:lpstr>XDO_?RATING?412?</vt:lpstr>
      <vt:lpstr>XDO_?RATING?413?</vt:lpstr>
      <vt:lpstr>XDO_?RATING?414?</vt:lpstr>
      <vt:lpstr>XDO_?RATING?415?</vt:lpstr>
      <vt:lpstr>XDO_?RATING?416?</vt:lpstr>
      <vt:lpstr>XDO_?RATING?417?</vt:lpstr>
      <vt:lpstr>XDO_?RATING?418?</vt:lpstr>
      <vt:lpstr>XDO_?RATING?419?</vt:lpstr>
      <vt:lpstr>XDO_?RATING?42?</vt:lpstr>
      <vt:lpstr>XDO_?RATING?420?</vt:lpstr>
      <vt:lpstr>XDO_?RATING?421?</vt:lpstr>
      <vt:lpstr>XDO_?RATING?422?</vt:lpstr>
      <vt:lpstr>XDO_?RATING?423?</vt:lpstr>
      <vt:lpstr>XDO_?RATING?424?</vt:lpstr>
      <vt:lpstr>XDO_?RATING?425?</vt:lpstr>
      <vt:lpstr>XDO_?RATING?426?</vt:lpstr>
      <vt:lpstr>XDO_?RATING?427?</vt:lpstr>
      <vt:lpstr>XDO_?RATING?428?</vt:lpstr>
      <vt:lpstr>XDO_?RATING?429?</vt:lpstr>
      <vt:lpstr>XDO_?RATING?43?</vt:lpstr>
      <vt:lpstr>XDO_?RATING?430?</vt:lpstr>
      <vt:lpstr>XDO_?RATING?431?</vt:lpstr>
      <vt:lpstr>XDO_?RATING?432?</vt:lpstr>
      <vt:lpstr>XDO_?RATING?433?</vt:lpstr>
      <vt:lpstr>XDO_?RATING?434?</vt:lpstr>
      <vt:lpstr>XDO_?RATING?435?</vt:lpstr>
      <vt:lpstr>XDO_?RATING?436?</vt:lpstr>
      <vt:lpstr>XDO_?RATING?437?</vt:lpstr>
      <vt:lpstr>XDO_?RATING?438?</vt:lpstr>
      <vt:lpstr>XDO_?RATING?439?</vt:lpstr>
      <vt:lpstr>XDO_?RATING?44?</vt:lpstr>
      <vt:lpstr>XDO_?RATING?440?</vt:lpstr>
      <vt:lpstr>XDO_?RATING?441?</vt:lpstr>
      <vt:lpstr>XDO_?RATING?442?</vt:lpstr>
      <vt:lpstr>XDO_?RATING?443?</vt:lpstr>
      <vt:lpstr>XDO_?RATING?444?</vt:lpstr>
      <vt:lpstr>XDO_?RATING?445?</vt:lpstr>
      <vt:lpstr>XDO_?RATING?446?</vt:lpstr>
      <vt:lpstr>XDO_?RATING?447?</vt:lpstr>
      <vt:lpstr>XDO_?RATING?448?</vt:lpstr>
      <vt:lpstr>XDO_?RATING?449?</vt:lpstr>
      <vt:lpstr>XDO_?RATING?45?</vt:lpstr>
      <vt:lpstr>XDO_?RATING?450?</vt:lpstr>
      <vt:lpstr>XDO_?RATING?451?</vt:lpstr>
      <vt:lpstr>XDO_?RATING?452?</vt:lpstr>
      <vt:lpstr>XDO_?RATING?453?</vt:lpstr>
      <vt:lpstr>XDO_?RATING?454?</vt:lpstr>
      <vt:lpstr>XDO_?RATING?455?</vt:lpstr>
      <vt:lpstr>XDO_?RATING?456?</vt:lpstr>
      <vt:lpstr>XDO_?RATING?457?</vt:lpstr>
      <vt:lpstr>XDO_?RATING?458?</vt:lpstr>
      <vt:lpstr>XDO_?RATING?459?</vt:lpstr>
      <vt:lpstr>XDO_?RATING?46?</vt:lpstr>
      <vt:lpstr>XDO_?RATING?460?</vt:lpstr>
      <vt:lpstr>XDO_?RATING?461?</vt:lpstr>
      <vt:lpstr>XDO_?RATING?462?</vt:lpstr>
      <vt:lpstr>XDO_?RATING?463?</vt:lpstr>
      <vt:lpstr>XDO_?RATING?464?</vt:lpstr>
      <vt:lpstr>XDO_?RATING?465?</vt:lpstr>
      <vt:lpstr>XDO_?RATING?466?</vt:lpstr>
      <vt:lpstr>XDO_?RATING?467?</vt:lpstr>
      <vt:lpstr>XDO_?RATING?468?</vt:lpstr>
      <vt:lpstr>XDO_?RATING?469?</vt:lpstr>
      <vt:lpstr>XDO_?RATING?47?</vt:lpstr>
      <vt:lpstr>XDO_?RATING?470?</vt:lpstr>
      <vt:lpstr>XDO_?RATING?471?</vt:lpstr>
      <vt:lpstr>XDO_?RATING?472?</vt:lpstr>
      <vt:lpstr>XDO_?RATING?473?</vt:lpstr>
      <vt:lpstr>XDO_?RATING?474?</vt:lpstr>
      <vt:lpstr>XDO_?RATING?475?</vt:lpstr>
      <vt:lpstr>XDO_?RATING?476?</vt:lpstr>
      <vt:lpstr>XDO_?RATING?477?</vt:lpstr>
      <vt:lpstr>XDO_?RATING?478?</vt:lpstr>
      <vt:lpstr>XDO_?RATING?479?</vt:lpstr>
      <vt:lpstr>XDO_?RATING?48?</vt:lpstr>
      <vt:lpstr>XDO_?RATING?480?</vt:lpstr>
      <vt:lpstr>XDO_?RATING?481?</vt:lpstr>
      <vt:lpstr>XDO_?RATING?482?</vt:lpstr>
      <vt:lpstr>XDO_?RATING?483?</vt:lpstr>
      <vt:lpstr>XDO_?RATING?484?</vt:lpstr>
      <vt:lpstr>XDO_?RATING?485?</vt:lpstr>
      <vt:lpstr>XDO_?RATING?486?</vt:lpstr>
      <vt:lpstr>XDO_?RATING?487?</vt:lpstr>
      <vt:lpstr>XDO_?RATING?488?</vt:lpstr>
      <vt:lpstr>XDO_?RATING?489?</vt:lpstr>
      <vt:lpstr>XDO_?RATING?49?</vt:lpstr>
      <vt:lpstr>XDO_?RATING?490?</vt:lpstr>
      <vt:lpstr>XDO_?RATING?491?</vt:lpstr>
      <vt:lpstr>XDO_?RATING?492?</vt:lpstr>
      <vt:lpstr>XDO_?RATING?493?</vt:lpstr>
      <vt:lpstr>XDO_?RATING?494?</vt:lpstr>
      <vt:lpstr>XDO_?RATING?495?</vt:lpstr>
      <vt:lpstr>XDO_?RATING?496?</vt:lpstr>
      <vt:lpstr>XDO_?RATING?497?</vt:lpstr>
      <vt:lpstr>XDO_?RATING?498?</vt:lpstr>
      <vt:lpstr>XDO_?RATING?499?</vt:lpstr>
      <vt:lpstr>XDO_?RATING?5?</vt:lpstr>
      <vt:lpstr>XDO_?RATING?50?</vt:lpstr>
      <vt:lpstr>XDO_?RATING?500?</vt:lpstr>
      <vt:lpstr>XDO_?RATING?501?</vt:lpstr>
      <vt:lpstr>XDO_?RATING?502?</vt:lpstr>
      <vt:lpstr>XDO_?RATING?503?</vt:lpstr>
      <vt:lpstr>XDO_?RATING?504?</vt:lpstr>
      <vt:lpstr>XDO_?RATING?505?</vt:lpstr>
      <vt:lpstr>XDO_?RATING?506?</vt:lpstr>
      <vt:lpstr>XDO_?RATING?507?</vt:lpstr>
      <vt:lpstr>XDO_?RATING?508?</vt:lpstr>
      <vt:lpstr>XDO_?RATING?509?</vt:lpstr>
      <vt:lpstr>XDO_?RATING?51?</vt:lpstr>
      <vt:lpstr>XDO_?RATING?510?</vt:lpstr>
      <vt:lpstr>XDO_?RATING?511?</vt:lpstr>
      <vt:lpstr>XDO_?RATING?512?</vt:lpstr>
      <vt:lpstr>XDO_?RATING?513?</vt:lpstr>
      <vt:lpstr>XDO_?RATING?514?</vt:lpstr>
      <vt:lpstr>XDO_?RATING?515?</vt:lpstr>
      <vt:lpstr>XDO_?RATING?516?</vt:lpstr>
      <vt:lpstr>XDO_?RATING?517?</vt:lpstr>
      <vt:lpstr>XDO_?RATING?518?</vt:lpstr>
      <vt:lpstr>XDO_?RATING?519?</vt:lpstr>
      <vt:lpstr>XDO_?RATING?52?</vt:lpstr>
      <vt:lpstr>XDO_?RATING?520?</vt:lpstr>
      <vt:lpstr>XDO_?RATING?521?</vt:lpstr>
      <vt:lpstr>XDO_?RATING?522?</vt:lpstr>
      <vt:lpstr>XDO_?RATING?523?</vt:lpstr>
      <vt:lpstr>XDO_?RATING?524?</vt:lpstr>
      <vt:lpstr>XDO_?RATING?525?</vt:lpstr>
      <vt:lpstr>XDO_?RATING?526?</vt:lpstr>
      <vt:lpstr>XDO_?RATING?527?</vt:lpstr>
      <vt:lpstr>XDO_?RATING?528?</vt:lpstr>
      <vt:lpstr>XDO_?RATING?529?</vt:lpstr>
      <vt:lpstr>XDO_?RATING?53?</vt:lpstr>
      <vt:lpstr>XDO_?RATING?530?</vt:lpstr>
      <vt:lpstr>XDO_?RATING?531?</vt:lpstr>
      <vt:lpstr>XDO_?RATING?532?</vt:lpstr>
      <vt:lpstr>XDO_?RATING?533?</vt:lpstr>
      <vt:lpstr>XDO_?RATING?534?</vt:lpstr>
      <vt:lpstr>XDO_?RATING?535?</vt:lpstr>
      <vt:lpstr>XDO_?RATING?536?</vt:lpstr>
      <vt:lpstr>XDO_?RATING?537?</vt:lpstr>
      <vt:lpstr>XDO_?RATING?538?</vt:lpstr>
      <vt:lpstr>XDO_?RATING?539?</vt:lpstr>
      <vt:lpstr>XDO_?RATING?54?</vt:lpstr>
      <vt:lpstr>XDO_?RATING?540?</vt:lpstr>
      <vt:lpstr>XDO_?RATING?541?</vt:lpstr>
      <vt:lpstr>XDO_?RATING?542?</vt:lpstr>
      <vt:lpstr>XDO_?RATING?543?</vt:lpstr>
      <vt:lpstr>XDO_?RATING?544?</vt:lpstr>
      <vt:lpstr>XDO_?RATING?545?</vt:lpstr>
      <vt:lpstr>XDO_?RATING?546?</vt:lpstr>
      <vt:lpstr>XDO_?RATING?547?</vt:lpstr>
      <vt:lpstr>XDO_?RATING?548?</vt:lpstr>
      <vt:lpstr>XDO_?RATING?549?</vt:lpstr>
      <vt:lpstr>XDO_?RATING?55?</vt:lpstr>
      <vt:lpstr>XDO_?RATING?550?</vt:lpstr>
      <vt:lpstr>XDO_?RATING?551?</vt:lpstr>
      <vt:lpstr>XDO_?RATING?552?</vt:lpstr>
      <vt:lpstr>XDO_?RATING?553?</vt:lpstr>
      <vt:lpstr>XDO_?RATING?554?</vt:lpstr>
      <vt:lpstr>XDO_?RATING?555?</vt:lpstr>
      <vt:lpstr>XDO_?RATING?556?</vt:lpstr>
      <vt:lpstr>XDO_?RATING?557?</vt:lpstr>
      <vt:lpstr>XDO_?RATING?558?</vt:lpstr>
      <vt:lpstr>XDO_?RATING?559?</vt:lpstr>
      <vt:lpstr>XDO_?RATING?56?</vt:lpstr>
      <vt:lpstr>XDO_?RATING?560?</vt:lpstr>
      <vt:lpstr>XDO_?RATING?561?</vt:lpstr>
      <vt:lpstr>XDO_?RATING?562?</vt:lpstr>
      <vt:lpstr>XDO_?RATING?563?</vt:lpstr>
      <vt:lpstr>XDO_?RATING?564?</vt:lpstr>
      <vt:lpstr>XDO_?RATING?565?</vt:lpstr>
      <vt:lpstr>XDO_?RATING?566?</vt:lpstr>
      <vt:lpstr>XDO_?RATING?567?</vt:lpstr>
      <vt:lpstr>XDO_?RATING?568?</vt:lpstr>
      <vt:lpstr>XDO_?RATING?569?</vt:lpstr>
      <vt:lpstr>XDO_?RATING?57?</vt:lpstr>
      <vt:lpstr>XDO_?RATING?570?</vt:lpstr>
      <vt:lpstr>XDO_?RATING?571?</vt:lpstr>
      <vt:lpstr>XDO_?RATING?572?</vt:lpstr>
      <vt:lpstr>XDO_?RATING?573?</vt:lpstr>
      <vt:lpstr>XDO_?RATING?574?</vt:lpstr>
      <vt:lpstr>XDO_?RATING?575?</vt:lpstr>
      <vt:lpstr>XDO_?RATING?576?</vt:lpstr>
      <vt:lpstr>XDO_?RATING?577?</vt:lpstr>
      <vt:lpstr>XDO_?RATING?578?</vt:lpstr>
      <vt:lpstr>XDO_?RATING?579?</vt:lpstr>
      <vt:lpstr>XDO_?RATING?58?</vt:lpstr>
      <vt:lpstr>XDO_?RATING?580?</vt:lpstr>
      <vt:lpstr>XDO_?RATING?581?</vt:lpstr>
      <vt:lpstr>XDO_?RATING?582?</vt:lpstr>
      <vt:lpstr>XDO_?RATING?583?</vt:lpstr>
      <vt:lpstr>XDO_?RATING?584?</vt:lpstr>
      <vt:lpstr>XDO_?RATING?585?</vt:lpstr>
      <vt:lpstr>XDO_?RATING?586?</vt:lpstr>
      <vt:lpstr>XDO_?RATING?587?</vt:lpstr>
      <vt:lpstr>XDO_?RATING?588?</vt:lpstr>
      <vt:lpstr>XDO_?RATING?589?</vt:lpstr>
      <vt:lpstr>XDO_?RATING?59?</vt:lpstr>
      <vt:lpstr>XDO_?RATING?590?</vt:lpstr>
      <vt:lpstr>XDO_?RATING?591?</vt:lpstr>
      <vt:lpstr>XDO_?RATING?592?</vt:lpstr>
      <vt:lpstr>XDO_?RATING?593?</vt:lpstr>
      <vt:lpstr>XDO_?RATING?594?</vt:lpstr>
      <vt:lpstr>XDO_?RATING?595?</vt:lpstr>
      <vt:lpstr>XDO_?RATING?596?</vt:lpstr>
      <vt:lpstr>XDO_?RATING?597?</vt:lpstr>
      <vt:lpstr>XDO_?RATING?598?</vt:lpstr>
      <vt:lpstr>XDO_?RATING?599?</vt:lpstr>
      <vt:lpstr>XDO_?RATING?6?</vt:lpstr>
      <vt:lpstr>XDO_?RATING?60?</vt:lpstr>
      <vt:lpstr>XDO_?RATING?600?</vt:lpstr>
      <vt:lpstr>XDO_?RATING?601?</vt:lpstr>
      <vt:lpstr>XDO_?RATING?602?</vt:lpstr>
      <vt:lpstr>XDO_?RATING?603?</vt:lpstr>
      <vt:lpstr>XDO_?RATING?604?</vt:lpstr>
      <vt:lpstr>XDO_?RATING?605?</vt:lpstr>
      <vt:lpstr>XDO_?RATING?606?</vt:lpstr>
      <vt:lpstr>XDO_?RATING?607?</vt:lpstr>
      <vt:lpstr>XDO_?RATING?608?</vt:lpstr>
      <vt:lpstr>XDO_?RATING?609?</vt:lpstr>
      <vt:lpstr>XDO_?RATING?61?</vt:lpstr>
      <vt:lpstr>XDO_?RATING?610?</vt:lpstr>
      <vt:lpstr>XDO_?RATING?611?</vt:lpstr>
      <vt:lpstr>XDO_?RATING?612?</vt:lpstr>
      <vt:lpstr>XDO_?RATING?613?</vt:lpstr>
      <vt:lpstr>XDO_?RATING?614?</vt:lpstr>
      <vt:lpstr>XDO_?RATING?617?</vt:lpstr>
      <vt:lpstr>XDO_?RATING?618?</vt:lpstr>
      <vt:lpstr>XDO_?RATING?619?</vt:lpstr>
      <vt:lpstr>XDO_?RATING?62?</vt:lpstr>
      <vt:lpstr>XDO_?RATING?63?</vt:lpstr>
      <vt:lpstr>XDO_?RATING?64?</vt:lpstr>
      <vt:lpstr>XDO_?RATING?65?</vt:lpstr>
      <vt:lpstr>XDO_?RATING?66?</vt:lpstr>
      <vt:lpstr>XDO_?RATING?67?</vt:lpstr>
      <vt:lpstr>XDO_?RATING?68?</vt:lpstr>
      <vt:lpstr>XDO_?RATING?69?</vt:lpstr>
      <vt:lpstr>XDO_?RATING?7?</vt:lpstr>
      <vt:lpstr>XDO_?RATING?70?</vt:lpstr>
      <vt:lpstr>XDO_?RATING?71?</vt:lpstr>
      <vt:lpstr>XDO_?RATING?72?</vt:lpstr>
      <vt:lpstr>XDO_?RATING?73?</vt:lpstr>
      <vt:lpstr>XDO_?RATING?74?</vt:lpstr>
      <vt:lpstr>XDO_?RATING?75?</vt:lpstr>
      <vt:lpstr>XDO_?RATING?76?</vt:lpstr>
      <vt:lpstr>XDO_?RATING?77?</vt:lpstr>
      <vt:lpstr>XDO_?RATING?78?</vt:lpstr>
      <vt:lpstr>XDO_?RATING?79?</vt:lpstr>
      <vt:lpstr>XDO_?RATING?8?</vt:lpstr>
      <vt:lpstr>XDO_?RATING?80?</vt:lpstr>
      <vt:lpstr>XDO_?RATING?81?</vt:lpstr>
      <vt:lpstr>XDO_?RATING?82?</vt:lpstr>
      <vt:lpstr>XDO_?RATING?83?</vt:lpstr>
      <vt:lpstr>XDO_?RATING?84?</vt:lpstr>
      <vt:lpstr>XDO_?RATING?85?</vt:lpstr>
      <vt:lpstr>XDO_?RATING?86?</vt:lpstr>
      <vt:lpstr>XDO_?RATING?87?</vt:lpstr>
      <vt:lpstr>XDO_?RATING?88?</vt:lpstr>
      <vt:lpstr>XDO_?RATING?89?</vt:lpstr>
      <vt:lpstr>XDO_?RATING?9?</vt:lpstr>
      <vt:lpstr>XDO_?RATING?90?</vt:lpstr>
      <vt:lpstr>XDO_?RATING?91?</vt:lpstr>
      <vt:lpstr>XDO_?RATING?92?</vt:lpstr>
      <vt:lpstr>XDO_?RATING?93?</vt:lpstr>
      <vt:lpstr>XDO_?RATING?94?</vt:lpstr>
      <vt:lpstr>XDO_?RATING?95?</vt:lpstr>
      <vt:lpstr>XDO_?RATING?96?</vt:lpstr>
      <vt:lpstr>XDO_?RATING?97?</vt:lpstr>
      <vt:lpstr>XDO_?RATING?98?</vt:lpstr>
      <vt:lpstr>XDO_?RATING?99?</vt:lpstr>
      <vt:lpstr>XDO_?REMARKS?</vt:lpstr>
      <vt:lpstr>XDO_?REMARKS?1?</vt:lpstr>
      <vt:lpstr>XDO_?REMARKS?10?</vt:lpstr>
      <vt:lpstr>XDO_?REMARKS?100?</vt:lpstr>
      <vt:lpstr>XDO_?REMARKS?101?</vt:lpstr>
      <vt:lpstr>XDO_?REMARKS?102?</vt:lpstr>
      <vt:lpstr>XDO_?REMARKS?103?</vt:lpstr>
      <vt:lpstr>XDO_?REMARKS?104?</vt:lpstr>
      <vt:lpstr>XDO_?REMARKS?105?</vt:lpstr>
      <vt:lpstr>XDO_?REMARKS?106?</vt:lpstr>
      <vt:lpstr>XDO_?REMARKS?107?</vt:lpstr>
      <vt:lpstr>XDO_?REMARKS?108?</vt:lpstr>
      <vt:lpstr>XDO_?REMARKS?109?</vt:lpstr>
      <vt:lpstr>XDO_?REMARKS?11?</vt:lpstr>
      <vt:lpstr>XDO_?REMARKS?110?</vt:lpstr>
      <vt:lpstr>XDO_?REMARKS?111?</vt:lpstr>
      <vt:lpstr>XDO_?REMARKS?112?</vt:lpstr>
      <vt:lpstr>XDO_?REMARKS?113?</vt:lpstr>
      <vt:lpstr>XDO_?REMARKS?114?</vt:lpstr>
      <vt:lpstr>XDO_?REMARKS?115?</vt:lpstr>
      <vt:lpstr>XDO_?REMARKS?116?</vt:lpstr>
      <vt:lpstr>XDO_?REMARKS?117?</vt:lpstr>
      <vt:lpstr>XDO_?REMARKS?118?</vt:lpstr>
      <vt:lpstr>XDO_?REMARKS?119?</vt:lpstr>
      <vt:lpstr>XDO_?REMARKS?12?</vt:lpstr>
      <vt:lpstr>XDO_?REMARKS?120?</vt:lpstr>
      <vt:lpstr>XDO_?REMARKS?121?</vt:lpstr>
      <vt:lpstr>XDO_?REMARKS?122?</vt:lpstr>
      <vt:lpstr>XDO_?REMARKS?123?</vt:lpstr>
      <vt:lpstr>XDO_?REMARKS?124?</vt:lpstr>
      <vt:lpstr>XDO_?REMARKS?125?</vt:lpstr>
      <vt:lpstr>XDO_?REMARKS?126?</vt:lpstr>
      <vt:lpstr>XDO_?REMARKS?127?</vt:lpstr>
      <vt:lpstr>XDO_?REMARKS?128?</vt:lpstr>
      <vt:lpstr>XDO_?REMARKS?129?</vt:lpstr>
      <vt:lpstr>XDO_?REMARKS?13?</vt:lpstr>
      <vt:lpstr>XDO_?REMARKS?130?</vt:lpstr>
      <vt:lpstr>XDO_?REMARKS?131?</vt:lpstr>
      <vt:lpstr>XDO_?REMARKS?132?</vt:lpstr>
      <vt:lpstr>XDO_?REMARKS?133?</vt:lpstr>
      <vt:lpstr>XDO_?REMARKS?134?</vt:lpstr>
      <vt:lpstr>XDO_?REMARKS?135?</vt:lpstr>
      <vt:lpstr>XDO_?REMARKS?136?</vt:lpstr>
      <vt:lpstr>XDO_?REMARKS?137?</vt:lpstr>
      <vt:lpstr>XDO_?REMARKS?138?</vt:lpstr>
      <vt:lpstr>XDO_?REMARKS?139?</vt:lpstr>
      <vt:lpstr>XDO_?REMARKS?14?</vt:lpstr>
      <vt:lpstr>XDO_?REMARKS?140?</vt:lpstr>
      <vt:lpstr>XDO_?REMARKS?141?</vt:lpstr>
      <vt:lpstr>XDO_?REMARKS?142?</vt:lpstr>
      <vt:lpstr>XDO_?REMARKS?143?</vt:lpstr>
      <vt:lpstr>XDO_?REMARKS?144?</vt:lpstr>
      <vt:lpstr>XDO_?REMARKS?145?</vt:lpstr>
      <vt:lpstr>XDO_?REMARKS?146?</vt:lpstr>
      <vt:lpstr>XDO_?REMARKS?147?</vt:lpstr>
      <vt:lpstr>XDO_?REMARKS?148?</vt:lpstr>
      <vt:lpstr>XDO_?REMARKS?149?</vt:lpstr>
      <vt:lpstr>XDO_?REMARKS?15?</vt:lpstr>
      <vt:lpstr>XDO_?REMARKS?150?</vt:lpstr>
      <vt:lpstr>XDO_?REMARKS?151?</vt:lpstr>
      <vt:lpstr>XDO_?REMARKS?152?</vt:lpstr>
      <vt:lpstr>XDO_?REMARKS?153?</vt:lpstr>
      <vt:lpstr>XDO_?REMARKS?154?</vt:lpstr>
      <vt:lpstr>XDO_?REMARKS?155?</vt:lpstr>
      <vt:lpstr>XDO_?REMARKS?156?</vt:lpstr>
      <vt:lpstr>XDO_?REMARKS?157?</vt:lpstr>
      <vt:lpstr>XDO_?REMARKS?158?</vt:lpstr>
      <vt:lpstr>XDO_?REMARKS?159?</vt:lpstr>
      <vt:lpstr>XDO_?REMARKS?16?</vt:lpstr>
      <vt:lpstr>XDO_?REMARKS?160?</vt:lpstr>
      <vt:lpstr>XDO_?REMARKS?161?</vt:lpstr>
      <vt:lpstr>XDO_?REMARKS?162?</vt:lpstr>
      <vt:lpstr>XDO_?REMARKS?163?</vt:lpstr>
      <vt:lpstr>XDO_?REMARKS?164?</vt:lpstr>
      <vt:lpstr>XDO_?REMARKS?165?</vt:lpstr>
      <vt:lpstr>XDO_?REMARKS?166?</vt:lpstr>
      <vt:lpstr>XDO_?REMARKS?167?</vt:lpstr>
      <vt:lpstr>XDO_?REMARKS?168?</vt:lpstr>
      <vt:lpstr>XDO_?REMARKS?169?</vt:lpstr>
      <vt:lpstr>XDO_?REMARKS?17?</vt:lpstr>
      <vt:lpstr>XDO_?REMARKS?170?</vt:lpstr>
      <vt:lpstr>XDO_?REMARKS?171?</vt:lpstr>
      <vt:lpstr>XDO_?REMARKS?172?</vt:lpstr>
      <vt:lpstr>XDO_?REMARKS?173?</vt:lpstr>
      <vt:lpstr>XDO_?REMARKS?174?</vt:lpstr>
      <vt:lpstr>XDO_?REMARKS?175?</vt:lpstr>
      <vt:lpstr>XDO_?REMARKS?176?</vt:lpstr>
      <vt:lpstr>XDO_?REMARKS?177?</vt:lpstr>
      <vt:lpstr>XDO_?REMARKS?178?</vt:lpstr>
      <vt:lpstr>XDO_?REMARKS?179?</vt:lpstr>
      <vt:lpstr>XDO_?REMARKS?18?</vt:lpstr>
      <vt:lpstr>XDO_?REMARKS?180?</vt:lpstr>
      <vt:lpstr>XDO_?REMARKS?181?</vt:lpstr>
      <vt:lpstr>XDO_?REMARKS?182?</vt:lpstr>
      <vt:lpstr>XDO_?REMARKS?183?</vt:lpstr>
      <vt:lpstr>XDO_?REMARKS?184?</vt:lpstr>
      <vt:lpstr>XDO_?REMARKS?185?</vt:lpstr>
      <vt:lpstr>XDO_?REMARKS?186?</vt:lpstr>
      <vt:lpstr>XDO_?REMARKS?187?</vt:lpstr>
      <vt:lpstr>XDO_?REMARKS?188?</vt:lpstr>
      <vt:lpstr>XDO_?REMARKS?189?</vt:lpstr>
      <vt:lpstr>XDO_?REMARKS?19?</vt:lpstr>
      <vt:lpstr>XDO_?REMARKS?190?</vt:lpstr>
      <vt:lpstr>XDO_?REMARKS?191?</vt:lpstr>
      <vt:lpstr>XDO_?REMARKS?192?</vt:lpstr>
      <vt:lpstr>XDO_?REMARKS?193?</vt:lpstr>
      <vt:lpstr>XDO_?REMARKS?194?</vt:lpstr>
      <vt:lpstr>XDO_?REMARKS?195?</vt:lpstr>
      <vt:lpstr>XDO_?REMARKS?196?</vt:lpstr>
      <vt:lpstr>XDO_?REMARKS?197?</vt:lpstr>
      <vt:lpstr>XDO_?REMARKS?198?</vt:lpstr>
      <vt:lpstr>XDO_?REMARKS?199?</vt:lpstr>
      <vt:lpstr>XDO_?REMARKS?2?</vt:lpstr>
      <vt:lpstr>XDO_?REMARKS?20?</vt:lpstr>
      <vt:lpstr>XDO_?REMARKS?200?</vt:lpstr>
      <vt:lpstr>XDO_?REMARKS?201?</vt:lpstr>
      <vt:lpstr>XDO_?REMARKS?202?</vt:lpstr>
      <vt:lpstr>XDO_?REMARKS?203?</vt:lpstr>
      <vt:lpstr>XDO_?REMARKS?204?</vt:lpstr>
      <vt:lpstr>XDO_?REMARKS?205?</vt:lpstr>
      <vt:lpstr>XDO_?REMARKS?206?</vt:lpstr>
      <vt:lpstr>XDO_?REMARKS?207?</vt:lpstr>
      <vt:lpstr>XDO_?REMARKS?208?</vt:lpstr>
      <vt:lpstr>XDO_?REMARKS?209?</vt:lpstr>
      <vt:lpstr>XDO_?REMARKS?21?</vt:lpstr>
      <vt:lpstr>XDO_?REMARKS?210?</vt:lpstr>
      <vt:lpstr>XDO_?REMARKS?211?</vt:lpstr>
      <vt:lpstr>XDO_?REMARKS?212?</vt:lpstr>
      <vt:lpstr>XDO_?REMARKS?213?</vt:lpstr>
      <vt:lpstr>XDO_?REMARKS?214?</vt:lpstr>
      <vt:lpstr>XDO_?REMARKS?215?</vt:lpstr>
      <vt:lpstr>XDO_?REMARKS?216?</vt:lpstr>
      <vt:lpstr>XDO_?REMARKS?217?</vt:lpstr>
      <vt:lpstr>XDO_?REMARKS?218?</vt:lpstr>
      <vt:lpstr>XDO_?REMARKS?219?</vt:lpstr>
      <vt:lpstr>XDO_?REMARKS?22?</vt:lpstr>
      <vt:lpstr>XDO_?REMARKS?220?</vt:lpstr>
      <vt:lpstr>XDO_?REMARKS?221?</vt:lpstr>
      <vt:lpstr>XDO_?REMARKS?222?</vt:lpstr>
      <vt:lpstr>XDO_?REMARKS?223?</vt:lpstr>
      <vt:lpstr>XDO_?REMARKS?224?</vt:lpstr>
      <vt:lpstr>XDO_?REMARKS?225?</vt:lpstr>
      <vt:lpstr>XDO_?REMARKS?226?</vt:lpstr>
      <vt:lpstr>XDO_?REMARKS?227?</vt:lpstr>
      <vt:lpstr>XDO_?REMARKS?228?</vt:lpstr>
      <vt:lpstr>XDO_?REMARKS?229?</vt:lpstr>
      <vt:lpstr>XDO_?REMARKS?23?</vt:lpstr>
      <vt:lpstr>XDO_?REMARKS?230?</vt:lpstr>
      <vt:lpstr>XDO_?REMARKS?231?</vt:lpstr>
      <vt:lpstr>XDO_?REMARKS?232?</vt:lpstr>
      <vt:lpstr>XDO_?REMARKS?233?</vt:lpstr>
      <vt:lpstr>XDO_?REMARKS?234?</vt:lpstr>
      <vt:lpstr>XDO_?REMARKS?235?</vt:lpstr>
      <vt:lpstr>XDO_?REMARKS?236?</vt:lpstr>
      <vt:lpstr>XDO_?REMARKS?237?</vt:lpstr>
      <vt:lpstr>XDO_?REMARKS?238?</vt:lpstr>
      <vt:lpstr>XDO_?REMARKS?239?</vt:lpstr>
      <vt:lpstr>XDO_?REMARKS?24?</vt:lpstr>
      <vt:lpstr>XDO_?REMARKS?240?</vt:lpstr>
      <vt:lpstr>XDO_?REMARKS?241?</vt:lpstr>
      <vt:lpstr>XDO_?REMARKS?242?</vt:lpstr>
      <vt:lpstr>XDO_?REMARKS?243?</vt:lpstr>
      <vt:lpstr>XDO_?REMARKS?244?</vt:lpstr>
      <vt:lpstr>XDO_?REMARKS?245?</vt:lpstr>
      <vt:lpstr>XDO_?REMARKS?246?</vt:lpstr>
      <vt:lpstr>XDO_?REMARKS?247?</vt:lpstr>
      <vt:lpstr>XDO_?REMARKS?248?</vt:lpstr>
      <vt:lpstr>XDO_?REMARKS?249?</vt:lpstr>
      <vt:lpstr>XDO_?REMARKS?25?</vt:lpstr>
      <vt:lpstr>XDO_?REMARKS?250?</vt:lpstr>
      <vt:lpstr>XDO_?REMARKS?251?</vt:lpstr>
      <vt:lpstr>XDO_?REMARKS?252?</vt:lpstr>
      <vt:lpstr>XDO_?REMARKS?253?</vt:lpstr>
      <vt:lpstr>XDO_?REMARKS?254?</vt:lpstr>
      <vt:lpstr>XDO_?REMARKS?255?</vt:lpstr>
      <vt:lpstr>XDO_?REMARKS?256?</vt:lpstr>
      <vt:lpstr>XDO_?REMARKS?257?</vt:lpstr>
      <vt:lpstr>XDO_?REMARKS?258?</vt:lpstr>
      <vt:lpstr>XDO_?REMARKS?259?</vt:lpstr>
      <vt:lpstr>XDO_?REMARKS?26?</vt:lpstr>
      <vt:lpstr>XDO_?REMARKS?260?</vt:lpstr>
      <vt:lpstr>XDO_?REMARKS?261?</vt:lpstr>
      <vt:lpstr>XDO_?REMARKS?262?</vt:lpstr>
      <vt:lpstr>XDO_?REMARKS?263?</vt:lpstr>
      <vt:lpstr>XDO_?REMARKS?264?</vt:lpstr>
      <vt:lpstr>XDO_?REMARKS?265?</vt:lpstr>
      <vt:lpstr>XDO_?REMARKS?266?</vt:lpstr>
      <vt:lpstr>XDO_?REMARKS?267?</vt:lpstr>
      <vt:lpstr>XDO_?REMARKS?268?</vt:lpstr>
      <vt:lpstr>XDO_?REMARKS?269?</vt:lpstr>
      <vt:lpstr>XDO_?REMARKS?27?</vt:lpstr>
      <vt:lpstr>XDO_?REMARKS?270?</vt:lpstr>
      <vt:lpstr>XDO_?REMARKS?271?</vt:lpstr>
      <vt:lpstr>XDO_?REMARKS?272?</vt:lpstr>
      <vt:lpstr>XDO_?REMARKS?273?</vt:lpstr>
      <vt:lpstr>XDO_?REMARKS?274?</vt:lpstr>
      <vt:lpstr>XDO_?REMARKS?275?</vt:lpstr>
      <vt:lpstr>XDO_?REMARKS?276?</vt:lpstr>
      <vt:lpstr>XDO_?REMARKS?277?</vt:lpstr>
      <vt:lpstr>XDO_?REMARKS?278?</vt:lpstr>
      <vt:lpstr>XDO_?REMARKS?279?</vt:lpstr>
      <vt:lpstr>XDO_?REMARKS?28?</vt:lpstr>
      <vt:lpstr>XDO_?REMARKS?280?</vt:lpstr>
      <vt:lpstr>XDO_?REMARKS?281?</vt:lpstr>
      <vt:lpstr>XDO_?REMARKS?282?</vt:lpstr>
      <vt:lpstr>XDO_?REMARKS?283?</vt:lpstr>
      <vt:lpstr>XDO_?REMARKS?284?</vt:lpstr>
      <vt:lpstr>XDO_?REMARKS?285?</vt:lpstr>
      <vt:lpstr>XDO_?REMARKS?286?</vt:lpstr>
      <vt:lpstr>XDO_?REMARKS?287?</vt:lpstr>
      <vt:lpstr>XDO_?REMARKS?288?</vt:lpstr>
      <vt:lpstr>XDO_?REMARKS?289?</vt:lpstr>
      <vt:lpstr>XDO_?REMARKS?29?</vt:lpstr>
      <vt:lpstr>XDO_?REMARKS?290?</vt:lpstr>
      <vt:lpstr>XDO_?REMARKS?291?</vt:lpstr>
      <vt:lpstr>XDO_?REMARKS?292?</vt:lpstr>
      <vt:lpstr>XDO_?REMARKS?293?</vt:lpstr>
      <vt:lpstr>XDO_?REMARKS?294?</vt:lpstr>
      <vt:lpstr>XDO_?REMARKS?295?</vt:lpstr>
      <vt:lpstr>XDO_?REMARKS?296?</vt:lpstr>
      <vt:lpstr>XDO_?REMARKS?297?</vt:lpstr>
      <vt:lpstr>XDO_?REMARKS?298?</vt:lpstr>
      <vt:lpstr>XDO_?REMARKS?299?</vt:lpstr>
      <vt:lpstr>XDO_?REMARKS?3?</vt:lpstr>
      <vt:lpstr>XDO_?REMARKS?30?</vt:lpstr>
      <vt:lpstr>XDO_?REMARKS?300?</vt:lpstr>
      <vt:lpstr>XDO_?REMARKS?301?</vt:lpstr>
      <vt:lpstr>XDO_?REMARKS?302?</vt:lpstr>
      <vt:lpstr>XDO_?REMARKS?303?</vt:lpstr>
      <vt:lpstr>XDO_?REMARKS?304?</vt:lpstr>
      <vt:lpstr>XDO_?REMARKS?305?</vt:lpstr>
      <vt:lpstr>XDO_?REMARKS?306?</vt:lpstr>
      <vt:lpstr>XDO_?REMARKS?307?</vt:lpstr>
      <vt:lpstr>XDO_?REMARKS?308?</vt:lpstr>
      <vt:lpstr>XDO_?REMARKS?309?</vt:lpstr>
      <vt:lpstr>XDO_?REMARKS?31?</vt:lpstr>
      <vt:lpstr>XDO_?REMARKS?310?</vt:lpstr>
      <vt:lpstr>XDO_?REMARKS?311?</vt:lpstr>
      <vt:lpstr>XDO_?REMARKS?312?</vt:lpstr>
      <vt:lpstr>XDO_?REMARKS?313?</vt:lpstr>
      <vt:lpstr>XDO_?REMARKS?314?</vt:lpstr>
      <vt:lpstr>XDO_?REMARKS?315?</vt:lpstr>
      <vt:lpstr>XDO_?REMARKS?316?</vt:lpstr>
      <vt:lpstr>XDO_?REMARKS?317?</vt:lpstr>
      <vt:lpstr>XDO_?REMARKS?318?</vt:lpstr>
      <vt:lpstr>XDO_?REMARKS?319?</vt:lpstr>
      <vt:lpstr>XDO_?REMARKS?32?</vt:lpstr>
      <vt:lpstr>XDO_?REMARKS?320?</vt:lpstr>
      <vt:lpstr>XDO_?REMARKS?321?</vt:lpstr>
      <vt:lpstr>XDO_?REMARKS?322?</vt:lpstr>
      <vt:lpstr>XDO_?REMARKS?323?</vt:lpstr>
      <vt:lpstr>XDO_?REMARKS?324?</vt:lpstr>
      <vt:lpstr>XDO_?REMARKS?325?</vt:lpstr>
      <vt:lpstr>XDO_?REMARKS?326?</vt:lpstr>
      <vt:lpstr>XDO_?REMARKS?327?</vt:lpstr>
      <vt:lpstr>XDO_?REMARKS?328?</vt:lpstr>
      <vt:lpstr>XDO_?REMARKS?329?</vt:lpstr>
      <vt:lpstr>XDO_?REMARKS?33?</vt:lpstr>
      <vt:lpstr>XDO_?REMARKS?330?</vt:lpstr>
      <vt:lpstr>XDO_?REMARKS?331?</vt:lpstr>
      <vt:lpstr>XDO_?REMARKS?332?</vt:lpstr>
      <vt:lpstr>XDO_?REMARKS?333?</vt:lpstr>
      <vt:lpstr>XDO_?REMARKS?334?</vt:lpstr>
      <vt:lpstr>XDO_?REMARKS?335?</vt:lpstr>
      <vt:lpstr>XDO_?REMARKS?336?</vt:lpstr>
      <vt:lpstr>XDO_?REMARKS?337?</vt:lpstr>
      <vt:lpstr>XDO_?REMARKS?338?</vt:lpstr>
      <vt:lpstr>XDO_?REMARKS?339?</vt:lpstr>
      <vt:lpstr>XDO_?REMARKS?34?</vt:lpstr>
      <vt:lpstr>XDO_?REMARKS?340?</vt:lpstr>
      <vt:lpstr>XDO_?REMARKS?341?</vt:lpstr>
      <vt:lpstr>XDO_?REMARKS?342?</vt:lpstr>
      <vt:lpstr>XDO_?REMARKS?343?</vt:lpstr>
      <vt:lpstr>XDO_?REMARKS?344?</vt:lpstr>
      <vt:lpstr>XDO_?REMARKS?345?</vt:lpstr>
      <vt:lpstr>XDO_?REMARKS?346?</vt:lpstr>
      <vt:lpstr>XDO_?REMARKS?347?</vt:lpstr>
      <vt:lpstr>XDO_?REMARKS?348?</vt:lpstr>
      <vt:lpstr>XDO_?REMARKS?349?</vt:lpstr>
      <vt:lpstr>XDO_?REMARKS?35?</vt:lpstr>
      <vt:lpstr>XDO_?REMARKS?350?</vt:lpstr>
      <vt:lpstr>XDO_?REMARKS?351?</vt:lpstr>
      <vt:lpstr>XDO_?REMARKS?352?</vt:lpstr>
      <vt:lpstr>XDO_?REMARKS?353?</vt:lpstr>
      <vt:lpstr>XDO_?REMARKS?354?</vt:lpstr>
      <vt:lpstr>XDO_?REMARKS?355?</vt:lpstr>
      <vt:lpstr>XDO_?REMARKS?356?</vt:lpstr>
      <vt:lpstr>XDO_?REMARKS?357?</vt:lpstr>
      <vt:lpstr>XDO_?REMARKS?358?</vt:lpstr>
      <vt:lpstr>XDO_?REMARKS?359?</vt:lpstr>
      <vt:lpstr>XDO_?REMARKS?36?</vt:lpstr>
      <vt:lpstr>XDO_?REMARKS?360?</vt:lpstr>
      <vt:lpstr>XDO_?REMARKS?361?</vt:lpstr>
      <vt:lpstr>XDO_?REMARKS?362?</vt:lpstr>
      <vt:lpstr>XDO_?REMARKS?363?</vt:lpstr>
      <vt:lpstr>XDO_?REMARKS?364?</vt:lpstr>
      <vt:lpstr>XDO_?REMARKS?365?</vt:lpstr>
      <vt:lpstr>XDO_?REMARKS?366?</vt:lpstr>
      <vt:lpstr>XDO_?REMARKS?367?</vt:lpstr>
      <vt:lpstr>XDO_?REMARKS?368?</vt:lpstr>
      <vt:lpstr>XDO_?REMARKS?369?</vt:lpstr>
      <vt:lpstr>XDO_?REMARKS?37?</vt:lpstr>
      <vt:lpstr>XDO_?REMARKS?370?</vt:lpstr>
      <vt:lpstr>XDO_?REMARKS?371?</vt:lpstr>
      <vt:lpstr>XDO_?REMARKS?372?</vt:lpstr>
      <vt:lpstr>XDO_?REMARKS?373?</vt:lpstr>
      <vt:lpstr>XDO_?REMARKS?374?</vt:lpstr>
      <vt:lpstr>XDO_?REMARKS?375?</vt:lpstr>
      <vt:lpstr>XDO_?REMARKS?376?</vt:lpstr>
      <vt:lpstr>XDO_?REMARKS?377?</vt:lpstr>
      <vt:lpstr>XDO_?REMARKS?378?</vt:lpstr>
      <vt:lpstr>XDO_?REMARKS?379?</vt:lpstr>
      <vt:lpstr>XDO_?REMARKS?38?</vt:lpstr>
      <vt:lpstr>XDO_?REMARKS?380?</vt:lpstr>
      <vt:lpstr>XDO_?REMARKS?381?</vt:lpstr>
      <vt:lpstr>XDO_?REMARKS?382?</vt:lpstr>
      <vt:lpstr>XDO_?REMARKS?383?</vt:lpstr>
      <vt:lpstr>XDO_?REMARKS?384?</vt:lpstr>
      <vt:lpstr>XDO_?REMARKS?385?</vt:lpstr>
      <vt:lpstr>XDO_?REMARKS?386?</vt:lpstr>
      <vt:lpstr>XDO_?REMARKS?387?</vt:lpstr>
      <vt:lpstr>XDO_?REMARKS?388?</vt:lpstr>
      <vt:lpstr>XDO_?REMARKS?389?</vt:lpstr>
      <vt:lpstr>XDO_?REMARKS?39?</vt:lpstr>
      <vt:lpstr>XDO_?REMARKS?390?</vt:lpstr>
      <vt:lpstr>XDO_?REMARKS?391?</vt:lpstr>
      <vt:lpstr>XDO_?REMARKS?392?</vt:lpstr>
      <vt:lpstr>XDO_?REMARKS?393?</vt:lpstr>
      <vt:lpstr>XDO_?REMARKS?394?</vt:lpstr>
      <vt:lpstr>XDO_?REMARKS?395?</vt:lpstr>
      <vt:lpstr>XDO_?REMARKS?396?</vt:lpstr>
      <vt:lpstr>XDO_?REMARKS?397?</vt:lpstr>
      <vt:lpstr>XDO_?REMARKS?398?</vt:lpstr>
      <vt:lpstr>XDO_?REMARKS?399?</vt:lpstr>
      <vt:lpstr>XDO_?REMARKS?4?</vt:lpstr>
      <vt:lpstr>XDO_?REMARKS?40?</vt:lpstr>
      <vt:lpstr>XDO_?REMARKS?400?</vt:lpstr>
      <vt:lpstr>XDO_?REMARKS?401?</vt:lpstr>
      <vt:lpstr>XDO_?REMARKS?402?</vt:lpstr>
      <vt:lpstr>XDO_?REMARKS?403?</vt:lpstr>
      <vt:lpstr>XDO_?REMARKS?404?</vt:lpstr>
      <vt:lpstr>XDO_?REMARKS?405?</vt:lpstr>
      <vt:lpstr>XDO_?REMARKS?406?</vt:lpstr>
      <vt:lpstr>XDO_?REMARKS?407?</vt:lpstr>
      <vt:lpstr>XDO_?REMARKS?408?</vt:lpstr>
      <vt:lpstr>XDO_?REMARKS?409?</vt:lpstr>
      <vt:lpstr>XDO_?REMARKS?41?</vt:lpstr>
      <vt:lpstr>XDO_?REMARKS?410?</vt:lpstr>
      <vt:lpstr>XDO_?REMARKS?411?</vt:lpstr>
      <vt:lpstr>XDO_?REMARKS?412?</vt:lpstr>
      <vt:lpstr>XDO_?REMARKS?413?</vt:lpstr>
      <vt:lpstr>XDO_?REMARKS?414?</vt:lpstr>
      <vt:lpstr>XDO_?REMARKS?415?</vt:lpstr>
      <vt:lpstr>XDO_?REMARKS?416?</vt:lpstr>
      <vt:lpstr>XDO_?REMARKS?417?</vt:lpstr>
      <vt:lpstr>XDO_?REMARKS?418?</vt:lpstr>
      <vt:lpstr>XDO_?REMARKS?419?</vt:lpstr>
      <vt:lpstr>XDO_?REMARKS?42?</vt:lpstr>
      <vt:lpstr>XDO_?REMARKS?420?</vt:lpstr>
      <vt:lpstr>XDO_?REMARKS?421?</vt:lpstr>
      <vt:lpstr>XDO_?REMARKS?422?</vt:lpstr>
      <vt:lpstr>XDO_?REMARKS?423?</vt:lpstr>
      <vt:lpstr>XDO_?REMARKS?424?</vt:lpstr>
      <vt:lpstr>XDO_?REMARKS?425?</vt:lpstr>
      <vt:lpstr>XDO_?REMARKS?426?</vt:lpstr>
      <vt:lpstr>XDO_?REMARKS?427?</vt:lpstr>
      <vt:lpstr>XDO_?REMARKS?428?</vt:lpstr>
      <vt:lpstr>XDO_?REMARKS?429?</vt:lpstr>
      <vt:lpstr>XDO_?REMARKS?43?</vt:lpstr>
      <vt:lpstr>XDO_?REMARKS?430?</vt:lpstr>
      <vt:lpstr>XDO_?REMARKS?431?</vt:lpstr>
      <vt:lpstr>XDO_?REMARKS?432?</vt:lpstr>
      <vt:lpstr>XDO_?REMARKS?433?</vt:lpstr>
      <vt:lpstr>XDO_?REMARKS?434?</vt:lpstr>
      <vt:lpstr>XDO_?REMARKS?435?</vt:lpstr>
      <vt:lpstr>XDO_?REMARKS?436?</vt:lpstr>
      <vt:lpstr>XDO_?REMARKS?437?</vt:lpstr>
      <vt:lpstr>XDO_?REMARKS?438?</vt:lpstr>
      <vt:lpstr>XDO_?REMARKS?439?</vt:lpstr>
      <vt:lpstr>XDO_?REMARKS?44?</vt:lpstr>
      <vt:lpstr>XDO_?REMARKS?440?</vt:lpstr>
      <vt:lpstr>XDO_?REMARKS?441?</vt:lpstr>
      <vt:lpstr>XDO_?REMARKS?442?</vt:lpstr>
      <vt:lpstr>XDO_?REMARKS?443?</vt:lpstr>
      <vt:lpstr>XDO_?REMARKS?444?</vt:lpstr>
      <vt:lpstr>XDO_?REMARKS?445?</vt:lpstr>
      <vt:lpstr>XDO_?REMARKS?446?</vt:lpstr>
      <vt:lpstr>XDO_?REMARKS?447?</vt:lpstr>
      <vt:lpstr>XDO_?REMARKS?448?</vt:lpstr>
      <vt:lpstr>XDO_?REMARKS?449?</vt:lpstr>
      <vt:lpstr>XDO_?REMARKS?45?</vt:lpstr>
      <vt:lpstr>XDO_?REMARKS?450?</vt:lpstr>
      <vt:lpstr>XDO_?REMARKS?451?</vt:lpstr>
      <vt:lpstr>XDO_?REMARKS?452?</vt:lpstr>
      <vt:lpstr>XDO_?REMARKS?453?</vt:lpstr>
      <vt:lpstr>XDO_?REMARKS?454?</vt:lpstr>
      <vt:lpstr>XDO_?REMARKS?455?</vt:lpstr>
      <vt:lpstr>XDO_?REMARKS?456?</vt:lpstr>
      <vt:lpstr>XDO_?REMARKS?457?</vt:lpstr>
      <vt:lpstr>XDO_?REMARKS?458?</vt:lpstr>
      <vt:lpstr>XDO_?REMARKS?459?</vt:lpstr>
      <vt:lpstr>XDO_?REMARKS?46?</vt:lpstr>
      <vt:lpstr>XDO_?REMARKS?460?</vt:lpstr>
      <vt:lpstr>XDO_?REMARKS?461?</vt:lpstr>
      <vt:lpstr>XDO_?REMARKS?462?</vt:lpstr>
      <vt:lpstr>XDO_?REMARKS?463?</vt:lpstr>
      <vt:lpstr>XDO_?REMARKS?464?</vt:lpstr>
      <vt:lpstr>XDO_?REMARKS?465?</vt:lpstr>
      <vt:lpstr>XDO_?REMARKS?466?</vt:lpstr>
      <vt:lpstr>XDO_?REMARKS?467?</vt:lpstr>
      <vt:lpstr>XDO_?REMARKS?468?</vt:lpstr>
      <vt:lpstr>XDO_?REMARKS?469?</vt:lpstr>
      <vt:lpstr>XDO_?REMARKS?47?</vt:lpstr>
      <vt:lpstr>XDO_?REMARKS?470?</vt:lpstr>
      <vt:lpstr>XDO_?REMARKS?471?</vt:lpstr>
      <vt:lpstr>XDO_?REMARKS?472?</vt:lpstr>
      <vt:lpstr>XDO_?REMARKS?473?</vt:lpstr>
      <vt:lpstr>XDO_?REMARKS?474?</vt:lpstr>
      <vt:lpstr>XDO_?REMARKS?475?</vt:lpstr>
      <vt:lpstr>XDO_?REMARKS?476?</vt:lpstr>
      <vt:lpstr>XDO_?REMARKS?477?</vt:lpstr>
      <vt:lpstr>XDO_?REMARKS?478?</vt:lpstr>
      <vt:lpstr>XDO_?REMARKS?479?</vt:lpstr>
      <vt:lpstr>XDO_?REMARKS?48?</vt:lpstr>
      <vt:lpstr>XDO_?REMARKS?480?</vt:lpstr>
      <vt:lpstr>XDO_?REMARKS?481?</vt:lpstr>
      <vt:lpstr>XDO_?REMARKS?482?</vt:lpstr>
      <vt:lpstr>XDO_?REMARKS?483?</vt:lpstr>
      <vt:lpstr>XDO_?REMARKS?484?</vt:lpstr>
      <vt:lpstr>XDO_?REMARKS?485?</vt:lpstr>
      <vt:lpstr>XDO_?REMARKS?486?</vt:lpstr>
      <vt:lpstr>XDO_?REMARKS?487?</vt:lpstr>
      <vt:lpstr>XDO_?REMARKS?488?</vt:lpstr>
      <vt:lpstr>XDO_?REMARKS?489?</vt:lpstr>
      <vt:lpstr>XDO_?REMARKS?49?</vt:lpstr>
      <vt:lpstr>XDO_?REMARKS?490?</vt:lpstr>
      <vt:lpstr>XDO_?REMARKS?491?</vt:lpstr>
      <vt:lpstr>XDO_?REMARKS?492?</vt:lpstr>
      <vt:lpstr>XDO_?REMARKS?493?</vt:lpstr>
      <vt:lpstr>XDO_?REMARKS?494?</vt:lpstr>
      <vt:lpstr>XDO_?REMARKS?495?</vt:lpstr>
      <vt:lpstr>XDO_?REMARKS?496?</vt:lpstr>
      <vt:lpstr>XDO_?REMARKS?497?</vt:lpstr>
      <vt:lpstr>XDO_?REMARKS?498?</vt:lpstr>
      <vt:lpstr>XDO_?REMARKS?499?</vt:lpstr>
      <vt:lpstr>XDO_?REMARKS?5?</vt:lpstr>
      <vt:lpstr>XDO_?REMARKS?50?</vt:lpstr>
      <vt:lpstr>XDO_?REMARKS?500?</vt:lpstr>
      <vt:lpstr>XDO_?REMARKS?501?</vt:lpstr>
      <vt:lpstr>XDO_?REMARKS?502?</vt:lpstr>
      <vt:lpstr>XDO_?REMARKS?503?</vt:lpstr>
      <vt:lpstr>XDO_?REMARKS?504?</vt:lpstr>
      <vt:lpstr>XDO_?REMARKS?505?</vt:lpstr>
      <vt:lpstr>XDO_?REMARKS?506?</vt:lpstr>
      <vt:lpstr>XDO_?REMARKS?507?</vt:lpstr>
      <vt:lpstr>XDO_?REMARKS?508?</vt:lpstr>
      <vt:lpstr>XDO_?REMARKS?509?</vt:lpstr>
      <vt:lpstr>XDO_?REMARKS?51?</vt:lpstr>
      <vt:lpstr>XDO_?REMARKS?510?</vt:lpstr>
      <vt:lpstr>XDO_?REMARKS?511?</vt:lpstr>
      <vt:lpstr>XDO_?REMARKS?512?</vt:lpstr>
      <vt:lpstr>XDO_?REMARKS?513?</vt:lpstr>
      <vt:lpstr>XDO_?REMARKS?514?</vt:lpstr>
      <vt:lpstr>XDO_?REMARKS?515?</vt:lpstr>
      <vt:lpstr>XDO_?REMARKS?516?</vt:lpstr>
      <vt:lpstr>XDO_?REMARKS?517?</vt:lpstr>
      <vt:lpstr>XDO_?REMARKS?518?</vt:lpstr>
      <vt:lpstr>XDO_?REMARKS?519?</vt:lpstr>
      <vt:lpstr>XDO_?REMARKS?52?</vt:lpstr>
      <vt:lpstr>XDO_?REMARKS?520?</vt:lpstr>
      <vt:lpstr>XDO_?REMARKS?521?</vt:lpstr>
      <vt:lpstr>XDO_?REMARKS?522?</vt:lpstr>
      <vt:lpstr>XDO_?REMARKS?523?</vt:lpstr>
      <vt:lpstr>XDO_?REMARKS?524?</vt:lpstr>
      <vt:lpstr>XDO_?REMARKS?525?</vt:lpstr>
      <vt:lpstr>XDO_?REMARKS?526?</vt:lpstr>
      <vt:lpstr>XDO_?REMARKS?527?</vt:lpstr>
      <vt:lpstr>XDO_?REMARKS?528?</vt:lpstr>
      <vt:lpstr>XDO_?REMARKS?529?</vt:lpstr>
      <vt:lpstr>XDO_?REMARKS?53?</vt:lpstr>
      <vt:lpstr>XDO_?REMARKS?530?</vt:lpstr>
      <vt:lpstr>XDO_?REMARKS?531?</vt:lpstr>
      <vt:lpstr>XDO_?REMARKS?532?</vt:lpstr>
      <vt:lpstr>XDO_?REMARKS?533?</vt:lpstr>
      <vt:lpstr>XDO_?REMARKS?534?</vt:lpstr>
      <vt:lpstr>XDO_?REMARKS?535?</vt:lpstr>
      <vt:lpstr>XDO_?REMARKS?536?</vt:lpstr>
      <vt:lpstr>XDO_?REMARKS?537?</vt:lpstr>
      <vt:lpstr>XDO_?REMARKS?538?</vt:lpstr>
      <vt:lpstr>XDO_?REMARKS?539?</vt:lpstr>
      <vt:lpstr>XDO_?REMARKS?54?</vt:lpstr>
      <vt:lpstr>XDO_?REMARKS?540?</vt:lpstr>
      <vt:lpstr>XDO_?REMARKS?541?</vt:lpstr>
      <vt:lpstr>XDO_?REMARKS?542?</vt:lpstr>
      <vt:lpstr>XDO_?REMARKS?543?</vt:lpstr>
      <vt:lpstr>XDO_?REMARKS?544?</vt:lpstr>
      <vt:lpstr>XDO_?REMARKS?545?</vt:lpstr>
      <vt:lpstr>XDO_?REMARKS?546?</vt:lpstr>
      <vt:lpstr>XDO_?REMARKS?547?</vt:lpstr>
      <vt:lpstr>XDO_?REMARKS?548?</vt:lpstr>
      <vt:lpstr>XDO_?REMARKS?549?</vt:lpstr>
      <vt:lpstr>XDO_?REMARKS?55?</vt:lpstr>
      <vt:lpstr>XDO_?REMARKS?550?</vt:lpstr>
      <vt:lpstr>XDO_?REMARKS?551?</vt:lpstr>
      <vt:lpstr>XDO_?REMARKS?552?</vt:lpstr>
      <vt:lpstr>XDO_?REMARKS?553?</vt:lpstr>
      <vt:lpstr>XDO_?REMARKS?554?</vt:lpstr>
      <vt:lpstr>XDO_?REMARKS?555?</vt:lpstr>
      <vt:lpstr>XDO_?REMARKS?556?</vt:lpstr>
      <vt:lpstr>XDO_?REMARKS?557?</vt:lpstr>
      <vt:lpstr>XDO_?REMARKS?558?</vt:lpstr>
      <vt:lpstr>XDO_?REMARKS?559?</vt:lpstr>
      <vt:lpstr>XDO_?REMARKS?56?</vt:lpstr>
      <vt:lpstr>XDO_?REMARKS?560?</vt:lpstr>
      <vt:lpstr>XDO_?REMARKS?561?</vt:lpstr>
      <vt:lpstr>XDO_?REMARKS?562?</vt:lpstr>
      <vt:lpstr>XDO_?REMARKS?563?</vt:lpstr>
      <vt:lpstr>XDO_?REMARKS?564?</vt:lpstr>
      <vt:lpstr>XDO_?REMARKS?565?</vt:lpstr>
      <vt:lpstr>XDO_?REMARKS?566?</vt:lpstr>
      <vt:lpstr>XDO_?REMARKS?567?</vt:lpstr>
      <vt:lpstr>XDO_?REMARKS?568?</vt:lpstr>
      <vt:lpstr>XDO_?REMARKS?569?</vt:lpstr>
      <vt:lpstr>XDO_?REMARKS?57?</vt:lpstr>
      <vt:lpstr>XDO_?REMARKS?570?</vt:lpstr>
      <vt:lpstr>XDO_?REMARKS?571?</vt:lpstr>
      <vt:lpstr>XDO_?REMARKS?572?</vt:lpstr>
      <vt:lpstr>XDO_?REMARKS?573?</vt:lpstr>
      <vt:lpstr>XDO_?REMARKS?574?</vt:lpstr>
      <vt:lpstr>XDO_?REMARKS?575?</vt:lpstr>
      <vt:lpstr>XDO_?REMARKS?576?</vt:lpstr>
      <vt:lpstr>XDO_?REMARKS?577?</vt:lpstr>
      <vt:lpstr>XDO_?REMARKS?578?</vt:lpstr>
      <vt:lpstr>XDO_?REMARKS?579?</vt:lpstr>
      <vt:lpstr>XDO_?REMARKS?58?</vt:lpstr>
      <vt:lpstr>XDO_?REMARKS?580?</vt:lpstr>
      <vt:lpstr>XDO_?REMARKS?581?</vt:lpstr>
      <vt:lpstr>XDO_?REMARKS?582?</vt:lpstr>
      <vt:lpstr>XDO_?REMARKS?583?</vt:lpstr>
      <vt:lpstr>XDO_?REMARKS?584?</vt:lpstr>
      <vt:lpstr>XDO_?REMARKS?585?</vt:lpstr>
      <vt:lpstr>XDO_?REMARKS?586?</vt:lpstr>
      <vt:lpstr>XDO_?REMARKS?587?</vt:lpstr>
      <vt:lpstr>XDO_?REMARKS?588?</vt:lpstr>
      <vt:lpstr>XDO_?REMARKS?589?</vt:lpstr>
      <vt:lpstr>XDO_?REMARKS?59?</vt:lpstr>
      <vt:lpstr>XDO_?REMARKS?590?</vt:lpstr>
      <vt:lpstr>XDO_?REMARKS?591?</vt:lpstr>
      <vt:lpstr>XDO_?REMARKS?592?</vt:lpstr>
      <vt:lpstr>XDO_?REMARKS?593?</vt:lpstr>
      <vt:lpstr>XDO_?REMARKS?594?</vt:lpstr>
      <vt:lpstr>XDO_?REMARKS?595?</vt:lpstr>
      <vt:lpstr>XDO_?REMARKS?596?</vt:lpstr>
      <vt:lpstr>XDO_?REMARKS?597?</vt:lpstr>
      <vt:lpstr>XDO_?REMARKS?598?</vt:lpstr>
      <vt:lpstr>XDO_?REMARKS?599?</vt:lpstr>
      <vt:lpstr>XDO_?REMARKS?6?</vt:lpstr>
      <vt:lpstr>XDO_?REMARKS?60?</vt:lpstr>
      <vt:lpstr>XDO_?REMARKS?600?</vt:lpstr>
      <vt:lpstr>XDO_?REMARKS?601?</vt:lpstr>
      <vt:lpstr>XDO_?REMARKS?602?</vt:lpstr>
      <vt:lpstr>XDO_?REMARKS?603?</vt:lpstr>
      <vt:lpstr>XDO_?REMARKS?604?</vt:lpstr>
      <vt:lpstr>XDO_?REMARKS?605?</vt:lpstr>
      <vt:lpstr>XDO_?REMARKS?606?</vt:lpstr>
      <vt:lpstr>XDO_?REMARKS?607?</vt:lpstr>
      <vt:lpstr>XDO_?REMARKS?608?</vt:lpstr>
      <vt:lpstr>XDO_?REMARKS?609?</vt:lpstr>
      <vt:lpstr>XDO_?REMARKS?61?</vt:lpstr>
      <vt:lpstr>XDO_?REMARKS?610?</vt:lpstr>
      <vt:lpstr>XDO_?REMARKS?611?</vt:lpstr>
      <vt:lpstr>XDO_?REMARKS?612?</vt:lpstr>
      <vt:lpstr>XDO_?REMARKS?613?</vt:lpstr>
      <vt:lpstr>XDO_?REMARKS?614?</vt:lpstr>
      <vt:lpstr>XDO_?REMARKS?617?</vt:lpstr>
      <vt:lpstr>XDO_?REMARKS?618?</vt:lpstr>
      <vt:lpstr>XDO_?REMARKS?619?</vt:lpstr>
      <vt:lpstr>XDO_?REMARKS?62?</vt:lpstr>
      <vt:lpstr>XDO_?REMARKS?63?</vt:lpstr>
      <vt:lpstr>XDO_?REMARKS?64?</vt:lpstr>
      <vt:lpstr>XDO_?REMARKS?65?</vt:lpstr>
      <vt:lpstr>XDO_?REMARKS?66?</vt:lpstr>
      <vt:lpstr>XDO_?REMARKS?67?</vt:lpstr>
      <vt:lpstr>XDO_?REMARKS?68?</vt:lpstr>
      <vt:lpstr>XDO_?REMARKS?69?</vt:lpstr>
      <vt:lpstr>XDO_?REMARKS?7?</vt:lpstr>
      <vt:lpstr>XDO_?REMARKS?70?</vt:lpstr>
      <vt:lpstr>XDO_?REMARKS?71?</vt:lpstr>
      <vt:lpstr>XDO_?REMARKS?72?</vt:lpstr>
      <vt:lpstr>XDO_?REMARKS?73?</vt:lpstr>
      <vt:lpstr>XDO_?REMARKS?74?</vt:lpstr>
      <vt:lpstr>XDO_?REMARKS?75?</vt:lpstr>
      <vt:lpstr>XDO_?REMARKS?76?</vt:lpstr>
      <vt:lpstr>XDO_?REMARKS?77?</vt:lpstr>
      <vt:lpstr>XDO_?REMARKS?78?</vt:lpstr>
      <vt:lpstr>XDO_?REMARKS?79?</vt:lpstr>
      <vt:lpstr>XDO_?REMARKS?8?</vt:lpstr>
      <vt:lpstr>XDO_?REMARKS?80?</vt:lpstr>
      <vt:lpstr>XDO_?REMARKS?81?</vt:lpstr>
      <vt:lpstr>XDO_?REMARKS?82?</vt:lpstr>
      <vt:lpstr>XDO_?REMARKS?83?</vt:lpstr>
      <vt:lpstr>XDO_?REMARKS?84?</vt:lpstr>
      <vt:lpstr>XDO_?REMARKS?85?</vt:lpstr>
      <vt:lpstr>XDO_?REMARKS?86?</vt:lpstr>
      <vt:lpstr>XDO_?REMARKS?87?</vt:lpstr>
      <vt:lpstr>XDO_?REMARKS?88?</vt:lpstr>
      <vt:lpstr>XDO_?REMARKS?89?</vt:lpstr>
      <vt:lpstr>XDO_?REMARKS?9?</vt:lpstr>
      <vt:lpstr>XDO_?REMARKS?90?</vt:lpstr>
      <vt:lpstr>XDO_?REMARKS?91?</vt:lpstr>
      <vt:lpstr>XDO_?REMARKS?92?</vt:lpstr>
      <vt:lpstr>XDO_?REMARKS?93?</vt:lpstr>
      <vt:lpstr>XDO_?REMARKS?94?</vt:lpstr>
      <vt:lpstr>XDO_?REMARKS?95?</vt:lpstr>
      <vt:lpstr>XDO_?REMARKS?96?</vt:lpstr>
      <vt:lpstr>XDO_?REMARKS?97?</vt:lpstr>
      <vt:lpstr>XDO_?REMARKS?98?</vt:lpstr>
      <vt:lpstr>XDO_?REMARKS?99?</vt:lpstr>
      <vt:lpstr>XDO_?TDATE?</vt:lpstr>
      <vt:lpstr>XDO_?TITL?</vt:lpstr>
      <vt:lpstr>XDO_?TITL?1?</vt:lpstr>
      <vt:lpstr>XDO_?TITL?10?</vt:lpstr>
      <vt:lpstr>XDO_?TITL?100?</vt:lpstr>
      <vt:lpstr>XDO_?TITL?101?</vt:lpstr>
      <vt:lpstr>XDO_?TITL?102?</vt:lpstr>
      <vt:lpstr>XDO_?TITL?103?</vt:lpstr>
      <vt:lpstr>XDO_?TITL?104?</vt:lpstr>
      <vt:lpstr>XDO_?TITL?105?</vt:lpstr>
      <vt:lpstr>XDO_?TITL?106?</vt:lpstr>
      <vt:lpstr>XDO_?TITL?107?</vt:lpstr>
      <vt:lpstr>XDO_?TITL?108?</vt:lpstr>
      <vt:lpstr>XDO_?TITL?109?</vt:lpstr>
      <vt:lpstr>XDO_?TITL?11?</vt:lpstr>
      <vt:lpstr>XDO_?TITL?110?</vt:lpstr>
      <vt:lpstr>XDO_?TITL?111?</vt:lpstr>
      <vt:lpstr>XDO_?TITL?112?</vt:lpstr>
      <vt:lpstr>XDO_?TITL?113?</vt:lpstr>
      <vt:lpstr>XDO_?TITL?114?</vt:lpstr>
      <vt:lpstr>XDO_?TITL?115?</vt:lpstr>
      <vt:lpstr>XDO_?TITL?116?</vt:lpstr>
      <vt:lpstr>XDO_?TITL?117?</vt:lpstr>
      <vt:lpstr>XDO_?TITL?118?</vt:lpstr>
      <vt:lpstr>XDO_?TITL?119?</vt:lpstr>
      <vt:lpstr>XDO_?TITL?12?</vt:lpstr>
      <vt:lpstr>XDO_?TITL?120?</vt:lpstr>
      <vt:lpstr>XDO_?TITL?121?</vt:lpstr>
      <vt:lpstr>XDO_?TITL?122?</vt:lpstr>
      <vt:lpstr>XDO_?TITL?123?</vt:lpstr>
      <vt:lpstr>XDO_?TITL?124?</vt:lpstr>
      <vt:lpstr>XDO_?TITL?125?</vt:lpstr>
      <vt:lpstr>XDO_?TITL?126?</vt:lpstr>
      <vt:lpstr>XDO_?TITL?127?</vt:lpstr>
      <vt:lpstr>XDO_?TITL?128?</vt:lpstr>
      <vt:lpstr>XDO_?TITL?129?</vt:lpstr>
      <vt:lpstr>XDO_?TITL?13?</vt:lpstr>
      <vt:lpstr>XDO_?TITL?130?</vt:lpstr>
      <vt:lpstr>XDO_?TITL?131?</vt:lpstr>
      <vt:lpstr>XDO_?TITL?132?</vt:lpstr>
      <vt:lpstr>XDO_?TITL?133?</vt:lpstr>
      <vt:lpstr>XDO_?TITL?134?</vt:lpstr>
      <vt:lpstr>XDO_?TITL?135?</vt:lpstr>
      <vt:lpstr>XDO_?TITL?136?</vt:lpstr>
      <vt:lpstr>XDO_?TITL?137?</vt:lpstr>
      <vt:lpstr>XDO_?TITL?138?</vt:lpstr>
      <vt:lpstr>XDO_?TITL?139?</vt:lpstr>
      <vt:lpstr>XDO_?TITL?14?</vt:lpstr>
      <vt:lpstr>XDO_?TITL?140?</vt:lpstr>
      <vt:lpstr>XDO_?TITL?141?</vt:lpstr>
      <vt:lpstr>XDO_?TITL?143?</vt:lpstr>
      <vt:lpstr>XDO_?TITL?15?</vt:lpstr>
      <vt:lpstr>XDO_?TITL?16?</vt:lpstr>
      <vt:lpstr>XDO_?TITL?17?</vt:lpstr>
      <vt:lpstr>XDO_?TITL?18?</vt:lpstr>
      <vt:lpstr>XDO_?TITL?19?</vt:lpstr>
      <vt:lpstr>XDO_?TITL?2?</vt:lpstr>
      <vt:lpstr>XDO_?TITL?20?</vt:lpstr>
      <vt:lpstr>XDO_?TITL?21?</vt:lpstr>
      <vt:lpstr>XDO_?TITL?22?</vt:lpstr>
      <vt:lpstr>XDO_?TITL?23?</vt:lpstr>
      <vt:lpstr>XDO_?TITL?24?</vt:lpstr>
      <vt:lpstr>XDO_?TITL?25?</vt:lpstr>
      <vt:lpstr>XDO_?TITL?26?</vt:lpstr>
      <vt:lpstr>XDO_?TITL?27?</vt:lpstr>
      <vt:lpstr>XDO_?TITL?28?</vt:lpstr>
      <vt:lpstr>XDO_?TITL?29?</vt:lpstr>
      <vt:lpstr>XDO_?TITL?3?</vt:lpstr>
      <vt:lpstr>XDO_?TITL?30?</vt:lpstr>
      <vt:lpstr>XDO_?TITL?31?</vt:lpstr>
      <vt:lpstr>XDO_?TITL?32?</vt:lpstr>
      <vt:lpstr>XDO_?TITL?33?</vt:lpstr>
      <vt:lpstr>XDO_?TITL?34?</vt:lpstr>
      <vt:lpstr>XDO_?TITL?35?</vt:lpstr>
      <vt:lpstr>XDO_?TITL?36?</vt:lpstr>
      <vt:lpstr>XDO_?TITL?37?</vt:lpstr>
      <vt:lpstr>XDO_?TITL?38?</vt:lpstr>
      <vt:lpstr>XDO_?TITL?39?</vt:lpstr>
      <vt:lpstr>XDO_?TITL?4?</vt:lpstr>
      <vt:lpstr>XDO_?TITL?40?</vt:lpstr>
      <vt:lpstr>XDO_?TITL?41?</vt:lpstr>
      <vt:lpstr>XDO_?TITL?42?</vt:lpstr>
      <vt:lpstr>XDO_?TITL?43?</vt:lpstr>
      <vt:lpstr>XDO_?TITL?44?</vt:lpstr>
      <vt:lpstr>XDO_?TITL?45?</vt:lpstr>
      <vt:lpstr>XDO_?TITL?46?</vt:lpstr>
      <vt:lpstr>XDO_?TITL?47?</vt:lpstr>
      <vt:lpstr>XDO_?TITL?48?</vt:lpstr>
      <vt:lpstr>XDO_?TITL?49?</vt:lpstr>
      <vt:lpstr>XDO_?TITL?5?</vt:lpstr>
      <vt:lpstr>XDO_?TITL?50?</vt:lpstr>
      <vt:lpstr>XDO_?TITL?51?</vt:lpstr>
      <vt:lpstr>XDO_?TITL?52?</vt:lpstr>
      <vt:lpstr>XDO_?TITL?53?</vt:lpstr>
      <vt:lpstr>XDO_?TITL?54?</vt:lpstr>
      <vt:lpstr>XDO_?TITL?55?</vt:lpstr>
      <vt:lpstr>XDO_?TITL?56?</vt:lpstr>
      <vt:lpstr>XDO_?TITL?57?</vt:lpstr>
      <vt:lpstr>XDO_?TITL?58?</vt:lpstr>
      <vt:lpstr>XDO_?TITL?59?</vt:lpstr>
      <vt:lpstr>XDO_?TITL?6?</vt:lpstr>
      <vt:lpstr>XDO_?TITL?60?</vt:lpstr>
      <vt:lpstr>XDO_?TITL?61?</vt:lpstr>
      <vt:lpstr>XDO_?TITL?62?</vt:lpstr>
      <vt:lpstr>XDO_?TITL?63?</vt:lpstr>
      <vt:lpstr>XDO_?TITL?64?</vt:lpstr>
      <vt:lpstr>XDO_?TITL?65?</vt:lpstr>
      <vt:lpstr>XDO_?TITL?66?</vt:lpstr>
      <vt:lpstr>XDO_?TITL?67?</vt:lpstr>
      <vt:lpstr>XDO_?TITL?68?</vt:lpstr>
      <vt:lpstr>XDO_?TITL?69?</vt:lpstr>
      <vt:lpstr>XDO_?TITL?7?</vt:lpstr>
      <vt:lpstr>XDO_?TITL?70?</vt:lpstr>
      <vt:lpstr>XDO_?TITL?71?</vt:lpstr>
      <vt:lpstr>XDO_?TITL?72?</vt:lpstr>
      <vt:lpstr>XDO_?TITL?73?</vt:lpstr>
      <vt:lpstr>XDO_?TITL?74?</vt:lpstr>
      <vt:lpstr>XDO_?TITL?75?</vt:lpstr>
      <vt:lpstr>XDO_?TITL?76?</vt:lpstr>
      <vt:lpstr>XDO_?TITL?77?</vt:lpstr>
      <vt:lpstr>XDO_?TITL?78?</vt:lpstr>
      <vt:lpstr>XDO_?TITL?79?</vt:lpstr>
      <vt:lpstr>XDO_?TITL?8?</vt:lpstr>
      <vt:lpstr>XDO_?TITL?80?</vt:lpstr>
      <vt:lpstr>XDO_?TITL?81?</vt:lpstr>
      <vt:lpstr>XDO_?TITL?82?</vt:lpstr>
      <vt:lpstr>XDO_?TITL?83?</vt:lpstr>
      <vt:lpstr>XDO_?TITL?84?</vt:lpstr>
      <vt:lpstr>XDO_?TITL?85?</vt:lpstr>
      <vt:lpstr>XDO_?TITL?86?</vt:lpstr>
      <vt:lpstr>XDO_?TITL?87?</vt:lpstr>
      <vt:lpstr>XDO_?TITL?88?</vt:lpstr>
      <vt:lpstr>XDO_?TITL?89?</vt:lpstr>
      <vt:lpstr>XDO_?TITL?9?</vt:lpstr>
      <vt:lpstr>XDO_?TITL?90?</vt:lpstr>
      <vt:lpstr>XDO_?TITL?91?</vt:lpstr>
      <vt:lpstr>XDO_?TITL?92?</vt:lpstr>
      <vt:lpstr>XDO_?TITL?93?</vt:lpstr>
      <vt:lpstr>XDO_?TITL?94?</vt:lpstr>
      <vt:lpstr>XDO_?TITL?95?</vt:lpstr>
      <vt:lpstr>XDO_?TITL?96?</vt:lpstr>
      <vt:lpstr>XDO_?TITL?97?</vt:lpstr>
      <vt:lpstr>XDO_?TITL?98?</vt:lpstr>
      <vt:lpstr>XDO_?TITL?99?</vt:lpstr>
      <vt:lpstr>XDO_GROUP_?G_2?</vt:lpstr>
      <vt:lpstr>XDO_GROUP_?G_2?1?</vt:lpstr>
      <vt:lpstr>XDO_GROUP_?G_2?10?</vt:lpstr>
      <vt:lpstr>XDO_GROUP_?G_2?100?</vt:lpstr>
      <vt:lpstr>XDO_GROUP_?G_2?101?</vt:lpstr>
      <vt:lpstr>XDO_GROUP_?G_2?102?</vt:lpstr>
      <vt:lpstr>XDO_GROUP_?G_2?103?</vt:lpstr>
      <vt:lpstr>XDO_GROUP_?G_2?104?</vt:lpstr>
      <vt:lpstr>XDO_GROUP_?G_2?105?</vt:lpstr>
      <vt:lpstr>XDO_GROUP_?G_2?106?</vt:lpstr>
      <vt:lpstr>XDO_GROUP_?G_2?107?</vt:lpstr>
      <vt:lpstr>XDO_GROUP_?G_2?108?</vt:lpstr>
      <vt:lpstr>XDO_GROUP_?G_2?109?</vt:lpstr>
      <vt:lpstr>XDO_GROUP_?G_2?11?</vt:lpstr>
      <vt:lpstr>XDO_GROUP_?G_2?110?</vt:lpstr>
      <vt:lpstr>XDO_GROUP_?G_2?111?</vt:lpstr>
      <vt:lpstr>XDO_GROUP_?G_2?112?</vt:lpstr>
      <vt:lpstr>XDO_GROUP_?G_2?113?</vt:lpstr>
      <vt:lpstr>XDO_GROUP_?G_2?114?</vt:lpstr>
      <vt:lpstr>XDO_GROUP_?G_2?115?</vt:lpstr>
      <vt:lpstr>XDO_GROUP_?G_2?116?</vt:lpstr>
      <vt:lpstr>XDO_GROUP_?G_2?117?</vt:lpstr>
      <vt:lpstr>XDO_GROUP_?G_2?118?</vt:lpstr>
      <vt:lpstr>XDO_GROUP_?G_2?119?</vt:lpstr>
      <vt:lpstr>XDO_GROUP_?G_2?12?</vt:lpstr>
      <vt:lpstr>XDO_GROUP_?G_2?120?</vt:lpstr>
      <vt:lpstr>XDO_GROUP_?G_2?121?</vt:lpstr>
      <vt:lpstr>XDO_GROUP_?G_2?122?</vt:lpstr>
      <vt:lpstr>XDO_GROUP_?G_2?123?</vt:lpstr>
      <vt:lpstr>XDO_GROUP_?G_2?124?</vt:lpstr>
      <vt:lpstr>XDO_GROUP_?G_2?125?</vt:lpstr>
      <vt:lpstr>XDO_GROUP_?G_2?126?</vt:lpstr>
      <vt:lpstr>XDO_GROUP_?G_2?127?</vt:lpstr>
      <vt:lpstr>XDO_GROUP_?G_2?128?</vt:lpstr>
      <vt:lpstr>XDO_GROUP_?G_2?129?</vt:lpstr>
      <vt:lpstr>XDO_GROUP_?G_2?13?</vt:lpstr>
      <vt:lpstr>XDO_GROUP_?G_2?130?</vt:lpstr>
      <vt:lpstr>XDO_GROUP_?G_2?131?</vt:lpstr>
      <vt:lpstr>XDO_GROUP_?G_2?132?</vt:lpstr>
      <vt:lpstr>XDO_GROUP_?G_2?133?</vt:lpstr>
      <vt:lpstr>XDO_GROUP_?G_2?134?</vt:lpstr>
      <vt:lpstr>XDO_GROUP_?G_2?135?</vt:lpstr>
      <vt:lpstr>XDO_GROUP_?G_2?136?</vt:lpstr>
      <vt:lpstr>XDO_GROUP_?G_2?137?</vt:lpstr>
      <vt:lpstr>XDO_GROUP_?G_2?138?</vt:lpstr>
      <vt:lpstr>XDO_GROUP_?G_2?139?</vt:lpstr>
      <vt:lpstr>XDO_GROUP_?G_2?14?</vt:lpstr>
      <vt:lpstr>XDO_GROUP_?G_2?140?</vt:lpstr>
      <vt:lpstr>XDO_GROUP_?G_2?141?</vt:lpstr>
      <vt:lpstr>XDO_GROUP_?G_2?143?</vt:lpstr>
      <vt:lpstr>XDO_GROUP_?G_2?15?</vt:lpstr>
      <vt:lpstr>XDO_GROUP_?G_2?16?</vt:lpstr>
      <vt:lpstr>XDO_GROUP_?G_2?17?</vt:lpstr>
      <vt:lpstr>XDO_GROUP_?G_2?18?</vt:lpstr>
      <vt:lpstr>XDO_GROUP_?G_2?19?</vt:lpstr>
      <vt:lpstr>XDO_GROUP_?G_2?2?</vt:lpstr>
      <vt:lpstr>XDO_GROUP_?G_2?20?</vt:lpstr>
      <vt:lpstr>XDO_GROUP_?G_2?21?</vt:lpstr>
      <vt:lpstr>XDO_GROUP_?G_2?22?</vt:lpstr>
      <vt:lpstr>XDO_GROUP_?G_2?23?</vt:lpstr>
      <vt:lpstr>XDO_GROUP_?G_2?24?</vt:lpstr>
      <vt:lpstr>XDO_GROUP_?G_2?25?</vt:lpstr>
      <vt:lpstr>XDO_GROUP_?G_2?26?</vt:lpstr>
      <vt:lpstr>XDO_GROUP_?G_2?27?</vt:lpstr>
      <vt:lpstr>XDO_GROUP_?G_2?28?</vt:lpstr>
      <vt:lpstr>XDO_GROUP_?G_2?29?</vt:lpstr>
      <vt:lpstr>XDO_GROUP_?G_2?3?</vt:lpstr>
      <vt:lpstr>XDO_GROUP_?G_2?30?</vt:lpstr>
      <vt:lpstr>XDO_GROUP_?G_2?31?</vt:lpstr>
      <vt:lpstr>XDO_GROUP_?G_2?32?</vt:lpstr>
      <vt:lpstr>XDO_GROUP_?G_2?33?</vt:lpstr>
      <vt:lpstr>XDO_GROUP_?G_2?34?</vt:lpstr>
      <vt:lpstr>XDO_GROUP_?G_2?35?</vt:lpstr>
      <vt:lpstr>XDO_GROUP_?G_2?36?</vt:lpstr>
      <vt:lpstr>XDO_GROUP_?G_2?37?</vt:lpstr>
      <vt:lpstr>XDO_GROUP_?G_2?38?</vt:lpstr>
      <vt:lpstr>XDO_GROUP_?G_2?39?</vt:lpstr>
      <vt:lpstr>XDO_GROUP_?G_2?4?</vt:lpstr>
      <vt:lpstr>XDO_GROUP_?G_2?40?</vt:lpstr>
      <vt:lpstr>XDO_GROUP_?G_2?41?</vt:lpstr>
      <vt:lpstr>XDO_GROUP_?G_2?42?</vt:lpstr>
      <vt:lpstr>XDO_GROUP_?G_2?43?</vt:lpstr>
      <vt:lpstr>XDO_GROUP_?G_2?44?</vt:lpstr>
      <vt:lpstr>XDO_GROUP_?G_2?45?</vt:lpstr>
      <vt:lpstr>XDO_GROUP_?G_2?46?</vt:lpstr>
      <vt:lpstr>XDO_GROUP_?G_2?47?</vt:lpstr>
      <vt:lpstr>XDO_GROUP_?G_2?48?</vt:lpstr>
      <vt:lpstr>XDO_GROUP_?G_2?49?</vt:lpstr>
      <vt:lpstr>XDO_GROUP_?G_2?5?</vt:lpstr>
      <vt:lpstr>XDO_GROUP_?G_2?50?</vt:lpstr>
      <vt:lpstr>XDO_GROUP_?G_2?51?</vt:lpstr>
      <vt:lpstr>XDO_GROUP_?G_2?52?</vt:lpstr>
      <vt:lpstr>XDO_GROUP_?G_2?53?</vt:lpstr>
      <vt:lpstr>XDO_GROUP_?G_2?54?</vt:lpstr>
      <vt:lpstr>XDO_GROUP_?G_2?55?</vt:lpstr>
      <vt:lpstr>XDO_GROUP_?G_2?56?</vt:lpstr>
      <vt:lpstr>XDO_GROUP_?G_2?57?</vt:lpstr>
      <vt:lpstr>XDO_GROUP_?G_2?58?</vt:lpstr>
      <vt:lpstr>XDO_GROUP_?G_2?59?</vt:lpstr>
      <vt:lpstr>XDO_GROUP_?G_2?6?</vt:lpstr>
      <vt:lpstr>XDO_GROUP_?G_2?60?</vt:lpstr>
      <vt:lpstr>XDO_GROUP_?G_2?61?</vt:lpstr>
      <vt:lpstr>XDO_GROUP_?G_2?62?</vt:lpstr>
      <vt:lpstr>XDO_GROUP_?G_2?63?</vt:lpstr>
      <vt:lpstr>XDO_GROUP_?G_2?64?</vt:lpstr>
      <vt:lpstr>XDO_GROUP_?G_2?65?</vt:lpstr>
      <vt:lpstr>XDO_GROUP_?G_2?66?</vt:lpstr>
      <vt:lpstr>XDO_GROUP_?G_2?67?</vt:lpstr>
      <vt:lpstr>XDO_GROUP_?G_2?68?</vt:lpstr>
      <vt:lpstr>XDO_GROUP_?G_2?69?</vt:lpstr>
      <vt:lpstr>XDO_GROUP_?G_2?7?</vt:lpstr>
      <vt:lpstr>XDO_GROUP_?G_2?70?</vt:lpstr>
      <vt:lpstr>XDO_GROUP_?G_2?71?</vt:lpstr>
      <vt:lpstr>XDO_GROUP_?G_2?72?</vt:lpstr>
      <vt:lpstr>XDO_GROUP_?G_2?73?</vt:lpstr>
      <vt:lpstr>XDO_GROUP_?G_2?74?</vt:lpstr>
      <vt:lpstr>XDO_GROUP_?G_2?75?</vt:lpstr>
      <vt:lpstr>XDO_GROUP_?G_2?76?</vt:lpstr>
      <vt:lpstr>XDO_GROUP_?G_2?77?</vt:lpstr>
      <vt:lpstr>XDO_GROUP_?G_2?78?</vt:lpstr>
      <vt:lpstr>XDO_GROUP_?G_2?79?</vt:lpstr>
      <vt:lpstr>XDO_GROUP_?G_2?8?</vt:lpstr>
      <vt:lpstr>XDO_GROUP_?G_2?80?</vt:lpstr>
      <vt:lpstr>XDO_GROUP_?G_2?81?</vt:lpstr>
      <vt:lpstr>XDO_GROUP_?G_2?82?</vt:lpstr>
      <vt:lpstr>XDO_GROUP_?G_2?83?</vt:lpstr>
      <vt:lpstr>XDO_GROUP_?G_2?84?</vt:lpstr>
      <vt:lpstr>XDO_GROUP_?G_2?85?</vt:lpstr>
      <vt:lpstr>XDO_GROUP_?G_2?86?</vt:lpstr>
      <vt:lpstr>XDO_GROUP_?G_2?87?</vt:lpstr>
      <vt:lpstr>XDO_GROUP_?G_2?88?</vt:lpstr>
      <vt:lpstr>XDO_GROUP_?G_2?89?</vt:lpstr>
      <vt:lpstr>XDO_GROUP_?G_2?9?</vt:lpstr>
      <vt:lpstr>XDO_GROUP_?G_2?90?</vt:lpstr>
      <vt:lpstr>XDO_GROUP_?G_2?91?</vt:lpstr>
      <vt:lpstr>XDO_GROUP_?G_2?92?</vt:lpstr>
      <vt:lpstr>XDO_GROUP_?G_2?93?</vt:lpstr>
      <vt:lpstr>XDO_GROUP_?G_2?94?</vt:lpstr>
      <vt:lpstr>XDO_GROUP_?G_2?95?</vt:lpstr>
      <vt:lpstr>XDO_GROUP_?G_2?96?</vt:lpstr>
      <vt:lpstr>XDO_GROUP_?G_2?97?</vt:lpstr>
      <vt:lpstr>XDO_GROUP_?G_2?98?</vt:lpstr>
      <vt:lpstr>XDO_GROUP_?G_2?99?</vt:lpstr>
      <vt:lpstr>XDO_GROUP_?G_3?</vt:lpstr>
      <vt:lpstr>XDO_GROUP_?G_3?1?</vt:lpstr>
      <vt:lpstr>XDO_GROUP_?G_3?10?</vt:lpstr>
      <vt:lpstr>XDO_GROUP_?G_3?100?</vt:lpstr>
      <vt:lpstr>XDO_GROUP_?G_3?101?</vt:lpstr>
      <vt:lpstr>XDO_GROUP_?G_3?102?</vt:lpstr>
      <vt:lpstr>XDO_GROUP_?G_3?103?</vt:lpstr>
      <vt:lpstr>XDO_GROUP_?G_3?104?</vt:lpstr>
      <vt:lpstr>XDO_GROUP_?G_3?105?</vt:lpstr>
      <vt:lpstr>XDO_GROUP_?G_3?106?</vt:lpstr>
      <vt:lpstr>XDO_GROUP_?G_3?107?</vt:lpstr>
      <vt:lpstr>XDO_GROUP_?G_3?108?</vt:lpstr>
      <vt:lpstr>XDO_GROUP_?G_3?109?</vt:lpstr>
      <vt:lpstr>XDO_GROUP_?G_3?11?</vt:lpstr>
      <vt:lpstr>XDO_GROUP_?G_3?110?</vt:lpstr>
      <vt:lpstr>XDO_GROUP_?G_3?111?</vt:lpstr>
      <vt:lpstr>XDO_GROUP_?G_3?112?</vt:lpstr>
      <vt:lpstr>XDO_GROUP_?G_3?113?</vt:lpstr>
      <vt:lpstr>XDO_GROUP_?G_3?114?</vt:lpstr>
      <vt:lpstr>XDO_GROUP_?G_3?115?</vt:lpstr>
      <vt:lpstr>XDO_GROUP_?G_3?116?</vt:lpstr>
      <vt:lpstr>XDO_GROUP_?G_3?117?</vt:lpstr>
      <vt:lpstr>XDO_GROUP_?G_3?118?</vt:lpstr>
      <vt:lpstr>XDO_GROUP_?G_3?119?</vt:lpstr>
      <vt:lpstr>XDO_GROUP_?G_3?12?</vt:lpstr>
      <vt:lpstr>XDO_GROUP_?G_3?120?</vt:lpstr>
      <vt:lpstr>XDO_GROUP_?G_3?121?</vt:lpstr>
      <vt:lpstr>XDO_GROUP_?G_3?122?</vt:lpstr>
      <vt:lpstr>XDO_GROUP_?G_3?123?</vt:lpstr>
      <vt:lpstr>XDO_GROUP_?G_3?124?</vt:lpstr>
      <vt:lpstr>XDO_GROUP_?G_3?125?</vt:lpstr>
      <vt:lpstr>XDO_GROUP_?G_3?126?</vt:lpstr>
      <vt:lpstr>XDO_GROUP_?G_3?127?</vt:lpstr>
      <vt:lpstr>XDO_GROUP_?G_3?128?</vt:lpstr>
      <vt:lpstr>XDO_GROUP_?G_3?129?</vt:lpstr>
      <vt:lpstr>XDO_GROUP_?G_3?13?</vt:lpstr>
      <vt:lpstr>XDO_GROUP_?G_3?130?</vt:lpstr>
      <vt:lpstr>XDO_GROUP_?G_3?131?</vt:lpstr>
      <vt:lpstr>XDO_GROUP_?G_3?132?</vt:lpstr>
      <vt:lpstr>XDO_GROUP_?G_3?133?</vt:lpstr>
      <vt:lpstr>XDO_GROUP_?G_3?134?</vt:lpstr>
      <vt:lpstr>XDO_GROUP_?G_3?135?</vt:lpstr>
      <vt:lpstr>XDO_GROUP_?G_3?136?</vt:lpstr>
      <vt:lpstr>XDO_GROUP_?G_3?137?</vt:lpstr>
      <vt:lpstr>XDO_GROUP_?G_3?138?</vt:lpstr>
      <vt:lpstr>XDO_GROUP_?G_3?139?</vt:lpstr>
      <vt:lpstr>XDO_GROUP_?G_3?14?</vt:lpstr>
      <vt:lpstr>XDO_GROUP_?G_3?140?</vt:lpstr>
      <vt:lpstr>XDO_GROUP_?G_3?141?</vt:lpstr>
      <vt:lpstr>XDO_GROUP_?G_3?143?</vt:lpstr>
      <vt:lpstr>XDO_GROUP_?G_3?15?</vt:lpstr>
      <vt:lpstr>XDO_GROUP_?G_3?16?</vt:lpstr>
      <vt:lpstr>XDO_GROUP_?G_3?17?</vt:lpstr>
      <vt:lpstr>XDO_GROUP_?G_3?18?</vt:lpstr>
      <vt:lpstr>XDO_GROUP_?G_3?19?</vt:lpstr>
      <vt:lpstr>XDO_GROUP_?G_3?2?</vt:lpstr>
      <vt:lpstr>XDO_GROUP_?G_3?20?</vt:lpstr>
      <vt:lpstr>XDO_GROUP_?G_3?21?</vt:lpstr>
      <vt:lpstr>XDO_GROUP_?G_3?22?</vt:lpstr>
      <vt:lpstr>XDO_GROUP_?G_3?23?</vt:lpstr>
      <vt:lpstr>XDO_GROUP_?G_3?24?</vt:lpstr>
      <vt:lpstr>XDO_GROUP_?G_3?25?</vt:lpstr>
      <vt:lpstr>XDO_GROUP_?G_3?26?</vt:lpstr>
      <vt:lpstr>XDO_GROUP_?G_3?27?</vt:lpstr>
      <vt:lpstr>XDO_GROUP_?G_3?28?</vt:lpstr>
      <vt:lpstr>XDO_GROUP_?G_3?29?</vt:lpstr>
      <vt:lpstr>XDO_GROUP_?G_3?3?</vt:lpstr>
      <vt:lpstr>XDO_GROUP_?G_3?30?</vt:lpstr>
      <vt:lpstr>XDO_GROUP_?G_3?31?</vt:lpstr>
      <vt:lpstr>XDO_GROUP_?G_3?32?</vt:lpstr>
      <vt:lpstr>XDO_GROUP_?G_3?33?</vt:lpstr>
      <vt:lpstr>XDO_GROUP_?G_3?34?</vt:lpstr>
      <vt:lpstr>XDO_GROUP_?G_3?35?</vt:lpstr>
      <vt:lpstr>XDO_GROUP_?G_3?36?</vt:lpstr>
      <vt:lpstr>XDO_GROUP_?G_3?37?</vt:lpstr>
      <vt:lpstr>XDO_GROUP_?G_3?38?</vt:lpstr>
      <vt:lpstr>XDO_GROUP_?G_3?39?</vt:lpstr>
      <vt:lpstr>XDO_GROUP_?G_3?4?</vt:lpstr>
      <vt:lpstr>XDO_GROUP_?G_3?40?</vt:lpstr>
      <vt:lpstr>XDO_GROUP_?G_3?41?</vt:lpstr>
      <vt:lpstr>XDO_GROUP_?G_3?42?</vt:lpstr>
      <vt:lpstr>XDO_GROUP_?G_3?43?</vt:lpstr>
      <vt:lpstr>XDO_GROUP_?G_3?44?</vt:lpstr>
      <vt:lpstr>XDO_GROUP_?G_3?45?</vt:lpstr>
      <vt:lpstr>XDO_GROUP_?G_3?46?</vt:lpstr>
      <vt:lpstr>XDO_GROUP_?G_3?47?</vt:lpstr>
      <vt:lpstr>XDO_GROUP_?G_3?48?</vt:lpstr>
      <vt:lpstr>XDO_GROUP_?G_3?49?</vt:lpstr>
      <vt:lpstr>XDO_GROUP_?G_3?5?</vt:lpstr>
      <vt:lpstr>XDO_GROUP_?G_3?50?</vt:lpstr>
      <vt:lpstr>XDO_GROUP_?G_3?51?</vt:lpstr>
      <vt:lpstr>XDO_GROUP_?G_3?52?</vt:lpstr>
      <vt:lpstr>XDO_GROUP_?G_3?53?</vt:lpstr>
      <vt:lpstr>XDO_GROUP_?G_3?54?</vt:lpstr>
      <vt:lpstr>XDO_GROUP_?G_3?55?</vt:lpstr>
      <vt:lpstr>XDO_GROUP_?G_3?56?</vt:lpstr>
      <vt:lpstr>XDO_GROUP_?G_3?57?</vt:lpstr>
      <vt:lpstr>XDO_GROUP_?G_3?58?</vt:lpstr>
      <vt:lpstr>XDO_GROUP_?G_3?59?</vt:lpstr>
      <vt:lpstr>XDO_GROUP_?G_3?6?</vt:lpstr>
      <vt:lpstr>XDO_GROUP_?G_3?60?</vt:lpstr>
      <vt:lpstr>XDO_GROUP_?G_3?61?</vt:lpstr>
      <vt:lpstr>XDO_GROUP_?G_3?62?</vt:lpstr>
      <vt:lpstr>XDO_GROUP_?G_3?63?</vt:lpstr>
      <vt:lpstr>XDO_GROUP_?G_3?64?</vt:lpstr>
      <vt:lpstr>XDO_GROUP_?G_3?65?</vt:lpstr>
      <vt:lpstr>XDO_GROUP_?G_3?66?</vt:lpstr>
      <vt:lpstr>XDO_GROUP_?G_3?67?</vt:lpstr>
      <vt:lpstr>XDO_GROUP_?G_3?68?</vt:lpstr>
      <vt:lpstr>XDO_GROUP_?G_3?69?</vt:lpstr>
      <vt:lpstr>XDO_GROUP_?G_3?7?</vt:lpstr>
      <vt:lpstr>XDO_GROUP_?G_3?70?</vt:lpstr>
      <vt:lpstr>XDO_GROUP_?G_3?71?</vt:lpstr>
      <vt:lpstr>XDO_GROUP_?G_3?72?</vt:lpstr>
      <vt:lpstr>XDO_GROUP_?G_3?73?</vt:lpstr>
      <vt:lpstr>XDO_GROUP_?G_3?74?</vt:lpstr>
      <vt:lpstr>XDO_GROUP_?G_3?75?</vt:lpstr>
      <vt:lpstr>XDO_GROUP_?G_3?76?</vt:lpstr>
      <vt:lpstr>XDO_GROUP_?G_3?77?</vt:lpstr>
      <vt:lpstr>XDO_GROUP_?G_3?78?</vt:lpstr>
      <vt:lpstr>XDO_GROUP_?G_3?79?</vt:lpstr>
      <vt:lpstr>XDO_GROUP_?G_3?8?</vt:lpstr>
      <vt:lpstr>XDO_GROUP_?G_3?80?</vt:lpstr>
      <vt:lpstr>XDO_GROUP_?G_3?81?</vt:lpstr>
      <vt:lpstr>XDO_GROUP_?G_3?82?</vt:lpstr>
      <vt:lpstr>XDO_GROUP_?G_3?83?</vt:lpstr>
      <vt:lpstr>XDO_GROUP_?G_3?84?</vt:lpstr>
      <vt:lpstr>XDO_GROUP_?G_3?85?</vt:lpstr>
      <vt:lpstr>XDO_GROUP_?G_3?86?</vt:lpstr>
      <vt:lpstr>XDO_GROUP_?G_3?87?</vt:lpstr>
      <vt:lpstr>XDO_GROUP_?G_3?88?</vt:lpstr>
      <vt:lpstr>XDO_GROUP_?G_3?89?</vt:lpstr>
      <vt:lpstr>XDO_GROUP_?G_3?9?</vt:lpstr>
      <vt:lpstr>XDO_GROUP_?G_3?90?</vt:lpstr>
      <vt:lpstr>XDO_GROUP_?G_3?91?</vt:lpstr>
      <vt:lpstr>XDO_GROUP_?G_3?92?</vt:lpstr>
      <vt:lpstr>XDO_GROUP_?G_3?93?</vt:lpstr>
      <vt:lpstr>XDO_GROUP_?G_3?94?</vt:lpstr>
      <vt:lpstr>XDO_GROUP_?G_3?95?</vt:lpstr>
      <vt:lpstr>XDO_GROUP_?G_3?96?</vt:lpstr>
      <vt:lpstr>XDO_GROUP_?G_3?97?</vt:lpstr>
      <vt:lpstr>XDO_GROUP_?G_3?98?</vt:lpstr>
      <vt:lpstr>XDO_GROUP_?G_3?99?</vt:lpstr>
      <vt:lpstr>XDO_GROUP_?G_4?</vt:lpstr>
      <vt:lpstr>XDO_GROUP_?G_4?1?</vt:lpstr>
      <vt:lpstr>XDO_GROUP_?G_4?10?</vt:lpstr>
      <vt:lpstr>XDO_GROUP_?G_4?100?</vt:lpstr>
      <vt:lpstr>XDO_GROUP_?G_4?101?</vt:lpstr>
      <vt:lpstr>XDO_GROUP_?G_4?102?</vt:lpstr>
      <vt:lpstr>XDO_GROUP_?G_4?103?</vt:lpstr>
      <vt:lpstr>XDO_GROUP_?G_4?104?</vt:lpstr>
      <vt:lpstr>XDO_GROUP_?G_4?105?</vt:lpstr>
      <vt:lpstr>XDO_GROUP_?G_4?106?</vt:lpstr>
      <vt:lpstr>XDO_GROUP_?G_4?107?</vt:lpstr>
      <vt:lpstr>XDO_GROUP_?G_4?108?</vt:lpstr>
      <vt:lpstr>XDO_GROUP_?G_4?109?</vt:lpstr>
      <vt:lpstr>XDO_GROUP_?G_4?11?</vt:lpstr>
      <vt:lpstr>XDO_GROUP_?G_4?110?</vt:lpstr>
      <vt:lpstr>XDO_GROUP_?G_4?111?</vt:lpstr>
      <vt:lpstr>XDO_GROUP_?G_4?112?</vt:lpstr>
      <vt:lpstr>XDO_GROUP_?G_4?113?</vt:lpstr>
      <vt:lpstr>XDO_GROUP_?G_4?114?</vt:lpstr>
      <vt:lpstr>XDO_GROUP_?G_4?115?</vt:lpstr>
      <vt:lpstr>XDO_GROUP_?G_4?116?</vt:lpstr>
      <vt:lpstr>XDO_GROUP_?G_4?117?</vt:lpstr>
      <vt:lpstr>XDO_GROUP_?G_4?118?</vt:lpstr>
      <vt:lpstr>XDO_GROUP_?G_4?119?</vt:lpstr>
      <vt:lpstr>XDO_GROUP_?G_4?12?</vt:lpstr>
      <vt:lpstr>XDO_GROUP_?G_4?120?</vt:lpstr>
      <vt:lpstr>XDO_GROUP_?G_4?121?</vt:lpstr>
      <vt:lpstr>XDO_GROUP_?G_4?122?</vt:lpstr>
      <vt:lpstr>XDO_GROUP_?G_4?123?</vt:lpstr>
      <vt:lpstr>XDO_GROUP_?G_4?124?</vt:lpstr>
      <vt:lpstr>XDO_GROUP_?G_4?125?</vt:lpstr>
      <vt:lpstr>XDO_GROUP_?G_4?126?</vt:lpstr>
      <vt:lpstr>XDO_GROUP_?G_4?127?</vt:lpstr>
      <vt:lpstr>XDO_GROUP_?G_4?128?</vt:lpstr>
      <vt:lpstr>XDO_GROUP_?G_4?129?</vt:lpstr>
      <vt:lpstr>XDO_GROUP_?G_4?13?</vt:lpstr>
      <vt:lpstr>XDO_GROUP_?G_4?130?</vt:lpstr>
      <vt:lpstr>XDO_GROUP_?G_4?131?</vt:lpstr>
      <vt:lpstr>XDO_GROUP_?G_4?132?</vt:lpstr>
      <vt:lpstr>XDO_GROUP_?G_4?133?</vt:lpstr>
      <vt:lpstr>XDO_GROUP_?G_4?134?</vt:lpstr>
      <vt:lpstr>XDO_GROUP_?G_4?135?</vt:lpstr>
      <vt:lpstr>XDO_GROUP_?G_4?136?</vt:lpstr>
      <vt:lpstr>XDO_GROUP_?G_4?137?</vt:lpstr>
      <vt:lpstr>XDO_GROUP_?G_4?138?</vt:lpstr>
      <vt:lpstr>XDO_GROUP_?G_4?139?</vt:lpstr>
      <vt:lpstr>XDO_GROUP_?G_4?14?</vt:lpstr>
      <vt:lpstr>XDO_GROUP_?G_4?140?</vt:lpstr>
      <vt:lpstr>XDO_GROUP_?G_4?141?</vt:lpstr>
      <vt:lpstr>XDO_GROUP_?G_4?142?</vt:lpstr>
      <vt:lpstr>XDO_GROUP_?G_4?143?</vt:lpstr>
      <vt:lpstr>XDO_GROUP_?G_4?144?</vt:lpstr>
      <vt:lpstr>XDO_GROUP_?G_4?145?</vt:lpstr>
      <vt:lpstr>XDO_GROUP_?G_4?146?</vt:lpstr>
      <vt:lpstr>XDO_GROUP_?G_4?147?</vt:lpstr>
      <vt:lpstr>XDO_GROUP_?G_4?148?</vt:lpstr>
      <vt:lpstr>XDO_GROUP_?G_4?149?</vt:lpstr>
      <vt:lpstr>XDO_GROUP_?G_4?15?</vt:lpstr>
      <vt:lpstr>XDO_GROUP_?G_4?150?</vt:lpstr>
      <vt:lpstr>XDO_GROUP_?G_4?151?</vt:lpstr>
      <vt:lpstr>XDO_GROUP_?G_4?152?</vt:lpstr>
      <vt:lpstr>XDO_GROUP_?G_4?153?</vt:lpstr>
      <vt:lpstr>XDO_GROUP_?G_4?154?</vt:lpstr>
      <vt:lpstr>XDO_GROUP_?G_4?155?</vt:lpstr>
      <vt:lpstr>XDO_GROUP_?G_4?156?</vt:lpstr>
      <vt:lpstr>XDO_GROUP_?G_4?157?</vt:lpstr>
      <vt:lpstr>XDO_GROUP_?G_4?158?</vt:lpstr>
      <vt:lpstr>XDO_GROUP_?G_4?159?</vt:lpstr>
      <vt:lpstr>XDO_GROUP_?G_4?16?</vt:lpstr>
      <vt:lpstr>XDO_GROUP_?G_4?160?</vt:lpstr>
      <vt:lpstr>XDO_GROUP_?G_4?161?</vt:lpstr>
      <vt:lpstr>XDO_GROUP_?G_4?162?</vt:lpstr>
      <vt:lpstr>XDO_GROUP_?G_4?163?</vt:lpstr>
      <vt:lpstr>XDO_GROUP_?G_4?164?</vt:lpstr>
      <vt:lpstr>XDO_GROUP_?G_4?165?</vt:lpstr>
      <vt:lpstr>XDO_GROUP_?G_4?166?</vt:lpstr>
      <vt:lpstr>XDO_GROUP_?G_4?167?</vt:lpstr>
      <vt:lpstr>XDO_GROUP_?G_4?168?</vt:lpstr>
      <vt:lpstr>XDO_GROUP_?G_4?169?</vt:lpstr>
      <vt:lpstr>XDO_GROUP_?G_4?17?</vt:lpstr>
      <vt:lpstr>XDO_GROUP_?G_4?170?</vt:lpstr>
      <vt:lpstr>XDO_GROUP_?G_4?171?</vt:lpstr>
      <vt:lpstr>XDO_GROUP_?G_4?172?</vt:lpstr>
      <vt:lpstr>XDO_GROUP_?G_4?173?</vt:lpstr>
      <vt:lpstr>XDO_GROUP_?G_4?174?</vt:lpstr>
      <vt:lpstr>XDO_GROUP_?G_4?175?</vt:lpstr>
      <vt:lpstr>XDO_GROUP_?G_4?176?</vt:lpstr>
      <vt:lpstr>XDO_GROUP_?G_4?177?</vt:lpstr>
      <vt:lpstr>XDO_GROUP_?G_4?178?</vt:lpstr>
      <vt:lpstr>XDO_GROUP_?G_4?179?</vt:lpstr>
      <vt:lpstr>XDO_GROUP_?G_4?18?</vt:lpstr>
      <vt:lpstr>XDO_GROUP_?G_4?180?</vt:lpstr>
      <vt:lpstr>XDO_GROUP_?G_4?181?</vt:lpstr>
      <vt:lpstr>XDO_GROUP_?G_4?182?</vt:lpstr>
      <vt:lpstr>XDO_GROUP_?G_4?183?</vt:lpstr>
      <vt:lpstr>XDO_GROUP_?G_4?184?</vt:lpstr>
      <vt:lpstr>XDO_GROUP_?G_4?185?</vt:lpstr>
      <vt:lpstr>XDO_GROUP_?G_4?186?</vt:lpstr>
      <vt:lpstr>XDO_GROUP_?G_4?187?</vt:lpstr>
      <vt:lpstr>XDO_GROUP_?G_4?188?</vt:lpstr>
      <vt:lpstr>XDO_GROUP_?G_4?189?</vt:lpstr>
      <vt:lpstr>XDO_GROUP_?G_4?19?</vt:lpstr>
      <vt:lpstr>XDO_GROUP_?G_4?190?</vt:lpstr>
      <vt:lpstr>XDO_GROUP_?G_4?191?</vt:lpstr>
      <vt:lpstr>XDO_GROUP_?G_4?192?</vt:lpstr>
      <vt:lpstr>XDO_GROUP_?G_4?193?</vt:lpstr>
      <vt:lpstr>XDO_GROUP_?G_4?194?</vt:lpstr>
      <vt:lpstr>XDO_GROUP_?G_4?195?</vt:lpstr>
      <vt:lpstr>XDO_GROUP_?G_4?196?</vt:lpstr>
      <vt:lpstr>XDO_GROUP_?G_4?197?</vt:lpstr>
      <vt:lpstr>XDO_GROUP_?G_4?198?</vt:lpstr>
      <vt:lpstr>XDO_GROUP_?G_4?199?</vt:lpstr>
      <vt:lpstr>XDO_GROUP_?G_4?2?</vt:lpstr>
      <vt:lpstr>XDO_GROUP_?G_4?20?</vt:lpstr>
      <vt:lpstr>XDO_GROUP_?G_4?200?</vt:lpstr>
      <vt:lpstr>XDO_GROUP_?G_4?201?</vt:lpstr>
      <vt:lpstr>XDO_GROUP_?G_4?202?</vt:lpstr>
      <vt:lpstr>XDO_GROUP_?G_4?203?</vt:lpstr>
      <vt:lpstr>XDO_GROUP_?G_4?204?</vt:lpstr>
      <vt:lpstr>XDO_GROUP_?G_4?205?</vt:lpstr>
      <vt:lpstr>XDO_GROUP_?G_4?206?</vt:lpstr>
      <vt:lpstr>XDO_GROUP_?G_4?207?</vt:lpstr>
      <vt:lpstr>XDO_GROUP_?G_4?208?</vt:lpstr>
      <vt:lpstr>XDO_GROUP_?G_4?209?</vt:lpstr>
      <vt:lpstr>XDO_GROUP_?G_4?21?</vt:lpstr>
      <vt:lpstr>XDO_GROUP_?G_4?210?</vt:lpstr>
      <vt:lpstr>XDO_GROUP_?G_4?211?</vt:lpstr>
      <vt:lpstr>XDO_GROUP_?G_4?212?</vt:lpstr>
      <vt:lpstr>XDO_GROUP_?G_4?213?</vt:lpstr>
      <vt:lpstr>XDO_GROUP_?G_4?214?</vt:lpstr>
      <vt:lpstr>XDO_GROUP_?G_4?215?</vt:lpstr>
      <vt:lpstr>XDO_GROUP_?G_4?216?</vt:lpstr>
      <vt:lpstr>XDO_GROUP_?G_4?217?</vt:lpstr>
      <vt:lpstr>XDO_GROUP_?G_4?218?</vt:lpstr>
      <vt:lpstr>XDO_GROUP_?G_4?219?</vt:lpstr>
      <vt:lpstr>XDO_GROUP_?G_4?22?</vt:lpstr>
      <vt:lpstr>XDO_GROUP_?G_4?220?</vt:lpstr>
      <vt:lpstr>XDO_GROUP_?G_4?221?</vt:lpstr>
      <vt:lpstr>XDO_GROUP_?G_4?222?</vt:lpstr>
      <vt:lpstr>XDO_GROUP_?G_4?223?</vt:lpstr>
      <vt:lpstr>XDO_GROUP_?G_4?224?</vt:lpstr>
      <vt:lpstr>XDO_GROUP_?G_4?225?</vt:lpstr>
      <vt:lpstr>XDO_GROUP_?G_4?226?</vt:lpstr>
      <vt:lpstr>XDO_GROUP_?G_4?227?</vt:lpstr>
      <vt:lpstr>XDO_GROUP_?G_4?228?</vt:lpstr>
      <vt:lpstr>XDO_GROUP_?G_4?229?</vt:lpstr>
      <vt:lpstr>XDO_GROUP_?G_4?23?</vt:lpstr>
      <vt:lpstr>XDO_GROUP_?G_4?230?</vt:lpstr>
      <vt:lpstr>XDO_GROUP_?G_4?231?</vt:lpstr>
      <vt:lpstr>XDO_GROUP_?G_4?232?</vt:lpstr>
      <vt:lpstr>XDO_GROUP_?G_4?233?</vt:lpstr>
      <vt:lpstr>XDO_GROUP_?G_4?234?</vt:lpstr>
      <vt:lpstr>XDO_GROUP_?G_4?235?</vt:lpstr>
      <vt:lpstr>XDO_GROUP_?G_4?236?</vt:lpstr>
      <vt:lpstr>XDO_GROUP_?G_4?237?</vt:lpstr>
      <vt:lpstr>XDO_GROUP_?G_4?238?</vt:lpstr>
      <vt:lpstr>XDO_GROUP_?G_4?239?</vt:lpstr>
      <vt:lpstr>XDO_GROUP_?G_4?24?</vt:lpstr>
      <vt:lpstr>XDO_GROUP_?G_4?240?</vt:lpstr>
      <vt:lpstr>XDO_GROUP_?G_4?241?</vt:lpstr>
      <vt:lpstr>XDO_GROUP_?G_4?242?</vt:lpstr>
      <vt:lpstr>XDO_GROUP_?G_4?243?</vt:lpstr>
      <vt:lpstr>XDO_GROUP_?G_4?244?</vt:lpstr>
      <vt:lpstr>XDO_GROUP_?G_4?245?</vt:lpstr>
      <vt:lpstr>XDO_GROUP_?G_4?246?</vt:lpstr>
      <vt:lpstr>XDO_GROUP_?G_4?247?</vt:lpstr>
      <vt:lpstr>XDO_GROUP_?G_4?248?</vt:lpstr>
      <vt:lpstr>XDO_GROUP_?G_4?249?</vt:lpstr>
      <vt:lpstr>XDO_GROUP_?G_4?25?</vt:lpstr>
      <vt:lpstr>XDO_GROUP_?G_4?250?</vt:lpstr>
      <vt:lpstr>XDO_GROUP_?G_4?251?</vt:lpstr>
      <vt:lpstr>XDO_GROUP_?G_4?252?</vt:lpstr>
      <vt:lpstr>XDO_GROUP_?G_4?253?</vt:lpstr>
      <vt:lpstr>XDO_GROUP_?G_4?254?</vt:lpstr>
      <vt:lpstr>XDO_GROUP_?G_4?255?</vt:lpstr>
      <vt:lpstr>XDO_GROUP_?G_4?256?</vt:lpstr>
      <vt:lpstr>XDO_GROUP_?G_4?257?</vt:lpstr>
      <vt:lpstr>XDO_GROUP_?G_4?258?</vt:lpstr>
      <vt:lpstr>XDO_GROUP_?G_4?259?</vt:lpstr>
      <vt:lpstr>XDO_GROUP_?G_4?26?</vt:lpstr>
      <vt:lpstr>XDO_GROUP_?G_4?260?</vt:lpstr>
      <vt:lpstr>XDO_GROUP_?G_4?261?</vt:lpstr>
      <vt:lpstr>XDO_GROUP_?G_4?262?</vt:lpstr>
      <vt:lpstr>XDO_GROUP_?G_4?263?</vt:lpstr>
      <vt:lpstr>XDO_GROUP_?G_4?264?</vt:lpstr>
      <vt:lpstr>XDO_GROUP_?G_4?265?</vt:lpstr>
      <vt:lpstr>XDO_GROUP_?G_4?266?</vt:lpstr>
      <vt:lpstr>XDO_GROUP_?G_4?267?</vt:lpstr>
      <vt:lpstr>XDO_GROUP_?G_4?268?</vt:lpstr>
      <vt:lpstr>XDO_GROUP_?G_4?269?</vt:lpstr>
      <vt:lpstr>XDO_GROUP_?G_4?27?</vt:lpstr>
      <vt:lpstr>XDO_GROUP_?G_4?270?</vt:lpstr>
      <vt:lpstr>XDO_GROUP_?G_4?271?</vt:lpstr>
      <vt:lpstr>XDO_GROUP_?G_4?272?</vt:lpstr>
      <vt:lpstr>XDO_GROUP_?G_4?273?</vt:lpstr>
      <vt:lpstr>XDO_GROUP_?G_4?274?</vt:lpstr>
      <vt:lpstr>XDO_GROUP_?G_4?275?</vt:lpstr>
      <vt:lpstr>XDO_GROUP_?G_4?276?</vt:lpstr>
      <vt:lpstr>XDO_GROUP_?G_4?277?</vt:lpstr>
      <vt:lpstr>XDO_GROUP_?G_4?278?</vt:lpstr>
      <vt:lpstr>XDO_GROUP_?G_4?279?</vt:lpstr>
      <vt:lpstr>XDO_GROUP_?G_4?28?</vt:lpstr>
      <vt:lpstr>XDO_GROUP_?G_4?280?</vt:lpstr>
      <vt:lpstr>XDO_GROUP_?G_4?281?</vt:lpstr>
      <vt:lpstr>XDO_GROUP_?G_4?282?</vt:lpstr>
      <vt:lpstr>XDO_GROUP_?G_4?283?</vt:lpstr>
      <vt:lpstr>XDO_GROUP_?G_4?284?</vt:lpstr>
      <vt:lpstr>XDO_GROUP_?G_4?285?</vt:lpstr>
      <vt:lpstr>XDO_GROUP_?G_4?286?</vt:lpstr>
      <vt:lpstr>XDO_GROUP_?G_4?287?</vt:lpstr>
      <vt:lpstr>XDO_GROUP_?G_4?288?</vt:lpstr>
      <vt:lpstr>XDO_GROUP_?G_4?289?</vt:lpstr>
      <vt:lpstr>XDO_GROUP_?G_4?29?</vt:lpstr>
      <vt:lpstr>XDO_GROUP_?G_4?290?</vt:lpstr>
      <vt:lpstr>XDO_GROUP_?G_4?291?</vt:lpstr>
      <vt:lpstr>XDO_GROUP_?G_4?292?</vt:lpstr>
      <vt:lpstr>XDO_GROUP_?G_4?293?</vt:lpstr>
      <vt:lpstr>XDO_GROUP_?G_4?294?</vt:lpstr>
      <vt:lpstr>XDO_GROUP_?G_4?295?</vt:lpstr>
      <vt:lpstr>XDO_GROUP_?G_4?296?</vt:lpstr>
      <vt:lpstr>XDO_GROUP_?G_4?297?</vt:lpstr>
      <vt:lpstr>XDO_GROUP_?G_4?298?</vt:lpstr>
      <vt:lpstr>XDO_GROUP_?G_4?299?</vt:lpstr>
      <vt:lpstr>XDO_GROUP_?G_4?3?</vt:lpstr>
      <vt:lpstr>XDO_GROUP_?G_4?30?</vt:lpstr>
      <vt:lpstr>XDO_GROUP_?G_4?300?</vt:lpstr>
      <vt:lpstr>XDO_GROUP_?G_4?301?</vt:lpstr>
      <vt:lpstr>XDO_GROUP_?G_4?302?</vt:lpstr>
      <vt:lpstr>XDO_GROUP_?G_4?303?</vt:lpstr>
      <vt:lpstr>XDO_GROUP_?G_4?304?</vt:lpstr>
      <vt:lpstr>XDO_GROUP_?G_4?305?</vt:lpstr>
      <vt:lpstr>XDO_GROUP_?G_4?306?</vt:lpstr>
      <vt:lpstr>XDO_GROUP_?G_4?307?</vt:lpstr>
      <vt:lpstr>XDO_GROUP_?G_4?308?</vt:lpstr>
      <vt:lpstr>XDO_GROUP_?G_4?309?</vt:lpstr>
      <vt:lpstr>XDO_GROUP_?G_4?31?</vt:lpstr>
      <vt:lpstr>XDO_GROUP_?G_4?310?</vt:lpstr>
      <vt:lpstr>XDO_GROUP_?G_4?311?</vt:lpstr>
      <vt:lpstr>XDO_GROUP_?G_4?312?</vt:lpstr>
      <vt:lpstr>XDO_GROUP_?G_4?313?</vt:lpstr>
      <vt:lpstr>XDO_GROUP_?G_4?314?</vt:lpstr>
      <vt:lpstr>XDO_GROUP_?G_4?315?</vt:lpstr>
      <vt:lpstr>XDO_GROUP_?G_4?316?</vt:lpstr>
      <vt:lpstr>XDO_GROUP_?G_4?317?</vt:lpstr>
      <vt:lpstr>XDO_GROUP_?G_4?318?</vt:lpstr>
      <vt:lpstr>XDO_GROUP_?G_4?319?</vt:lpstr>
      <vt:lpstr>XDO_GROUP_?G_4?32?</vt:lpstr>
      <vt:lpstr>XDO_GROUP_?G_4?320?</vt:lpstr>
      <vt:lpstr>XDO_GROUP_?G_4?321?</vt:lpstr>
      <vt:lpstr>XDO_GROUP_?G_4?322?</vt:lpstr>
      <vt:lpstr>XDO_GROUP_?G_4?323?</vt:lpstr>
      <vt:lpstr>XDO_GROUP_?G_4?324?</vt:lpstr>
      <vt:lpstr>XDO_GROUP_?G_4?325?</vt:lpstr>
      <vt:lpstr>XDO_GROUP_?G_4?326?</vt:lpstr>
      <vt:lpstr>XDO_GROUP_?G_4?327?</vt:lpstr>
      <vt:lpstr>XDO_GROUP_?G_4?328?</vt:lpstr>
      <vt:lpstr>XDO_GROUP_?G_4?329?</vt:lpstr>
      <vt:lpstr>XDO_GROUP_?G_4?33?</vt:lpstr>
      <vt:lpstr>XDO_GROUP_?G_4?330?</vt:lpstr>
      <vt:lpstr>XDO_GROUP_?G_4?331?</vt:lpstr>
      <vt:lpstr>XDO_GROUP_?G_4?332?</vt:lpstr>
      <vt:lpstr>XDO_GROUP_?G_4?333?</vt:lpstr>
      <vt:lpstr>XDO_GROUP_?G_4?334?</vt:lpstr>
      <vt:lpstr>XDO_GROUP_?G_4?335?</vt:lpstr>
      <vt:lpstr>XDO_GROUP_?G_4?336?</vt:lpstr>
      <vt:lpstr>XDO_GROUP_?G_4?337?</vt:lpstr>
      <vt:lpstr>XDO_GROUP_?G_4?338?</vt:lpstr>
      <vt:lpstr>XDO_GROUP_?G_4?339?</vt:lpstr>
      <vt:lpstr>XDO_GROUP_?G_4?34?</vt:lpstr>
      <vt:lpstr>XDO_GROUP_?G_4?340?</vt:lpstr>
      <vt:lpstr>XDO_GROUP_?G_4?341?</vt:lpstr>
      <vt:lpstr>XDO_GROUP_?G_4?342?</vt:lpstr>
      <vt:lpstr>XDO_GROUP_?G_4?343?</vt:lpstr>
      <vt:lpstr>XDO_GROUP_?G_4?344?</vt:lpstr>
      <vt:lpstr>XDO_GROUP_?G_4?345?</vt:lpstr>
      <vt:lpstr>XDO_GROUP_?G_4?346?</vt:lpstr>
      <vt:lpstr>XDO_GROUP_?G_4?347?</vt:lpstr>
      <vt:lpstr>XDO_GROUP_?G_4?348?</vt:lpstr>
      <vt:lpstr>XDO_GROUP_?G_4?349?</vt:lpstr>
      <vt:lpstr>XDO_GROUP_?G_4?35?</vt:lpstr>
      <vt:lpstr>XDO_GROUP_?G_4?350?</vt:lpstr>
      <vt:lpstr>XDO_GROUP_?G_4?351?</vt:lpstr>
      <vt:lpstr>XDO_GROUP_?G_4?352?</vt:lpstr>
      <vt:lpstr>XDO_GROUP_?G_4?353?</vt:lpstr>
      <vt:lpstr>XDO_GROUP_?G_4?354?</vt:lpstr>
      <vt:lpstr>XDO_GROUP_?G_4?355?</vt:lpstr>
      <vt:lpstr>XDO_GROUP_?G_4?356?</vt:lpstr>
      <vt:lpstr>XDO_GROUP_?G_4?357?</vt:lpstr>
      <vt:lpstr>XDO_GROUP_?G_4?358?</vt:lpstr>
      <vt:lpstr>XDO_GROUP_?G_4?359?</vt:lpstr>
      <vt:lpstr>XDO_GROUP_?G_4?36?</vt:lpstr>
      <vt:lpstr>XDO_GROUP_?G_4?360?</vt:lpstr>
      <vt:lpstr>XDO_GROUP_?G_4?361?</vt:lpstr>
      <vt:lpstr>XDO_GROUP_?G_4?362?</vt:lpstr>
      <vt:lpstr>XDO_GROUP_?G_4?363?</vt:lpstr>
      <vt:lpstr>XDO_GROUP_?G_4?364?</vt:lpstr>
      <vt:lpstr>XDO_GROUP_?G_4?365?</vt:lpstr>
      <vt:lpstr>XDO_GROUP_?G_4?366?</vt:lpstr>
      <vt:lpstr>XDO_GROUP_?G_4?367?</vt:lpstr>
      <vt:lpstr>XDO_GROUP_?G_4?368?</vt:lpstr>
      <vt:lpstr>XDO_GROUP_?G_4?369?</vt:lpstr>
      <vt:lpstr>XDO_GROUP_?G_4?37?</vt:lpstr>
      <vt:lpstr>XDO_GROUP_?G_4?370?</vt:lpstr>
      <vt:lpstr>XDO_GROUP_?G_4?371?</vt:lpstr>
      <vt:lpstr>XDO_GROUP_?G_4?372?</vt:lpstr>
      <vt:lpstr>XDO_GROUP_?G_4?373?</vt:lpstr>
      <vt:lpstr>XDO_GROUP_?G_4?374?</vt:lpstr>
      <vt:lpstr>XDO_GROUP_?G_4?375?</vt:lpstr>
      <vt:lpstr>XDO_GROUP_?G_4?376?</vt:lpstr>
      <vt:lpstr>XDO_GROUP_?G_4?377?</vt:lpstr>
      <vt:lpstr>XDO_GROUP_?G_4?378?</vt:lpstr>
      <vt:lpstr>XDO_GROUP_?G_4?379?</vt:lpstr>
      <vt:lpstr>XDO_GROUP_?G_4?38?</vt:lpstr>
      <vt:lpstr>XDO_GROUP_?G_4?380?</vt:lpstr>
      <vt:lpstr>XDO_GROUP_?G_4?381?</vt:lpstr>
      <vt:lpstr>XDO_GROUP_?G_4?382?</vt:lpstr>
      <vt:lpstr>XDO_GROUP_?G_4?383?</vt:lpstr>
      <vt:lpstr>XDO_GROUP_?G_4?384?</vt:lpstr>
      <vt:lpstr>XDO_GROUP_?G_4?385?</vt:lpstr>
      <vt:lpstr>XDO_GROUP_?G_4?386?</vt:lpstr>
      <vt:lpstr>XDO_GROUP_?G_4?387?</vt:lpstr>
      <vt:lpstr>XDO_GROUP_?G_4?388?</vt:lpstr>
      <vt:lpstr>XDO_GROUP_?G_4?389?</vt:lpstr>
      <vt:lpstr>XDO_GROUP_?G_4?39?</vt:lpstr>
      <vt:lpstr>XDO_GROUP_?G_4?390?</vt:lpstr>
      <vt:lpstr>XDO_GROUP_?G_4?391?</vt:lpstr>
      <vt:lpstr>XDO_GROUP_?G_4?392?</vt:lpstr>
      <vt:lpstr>XDO_GROUP_?G_4?393?</vt:lpstr>
      <vt:lpstr>XDO_GROUP_?G_4?394?</vt:lpstr>
      <vt:lpstr>XDO_GROUP_?G_4?395?</vt:lpstr>
      <vt:lpstr>XDO_GROUP_?G_4?396?</vt:lpstr>
      <vt:lpstr>XDO_GROUP_?G_4?397?</vt:lpstr>
      <vt:lpstr>XDO_GROUP_?G_4?398?</vt:lpstr>
      <vt:lpstr>XDO_GROUP_?G_4?399?</vt:lpstr>
      <vt:lpstr>XDO_GROUP_?G_4?4?</vt:lpstr>
      <vt:lpstr>XDO_GROUP_?G_4?40?</vt:lpstr>
      <vt:lpstr>XDO_GROUP_?G_4?400?</vt:lpstr>
      <vt:lpstr>XDO_GROUP_?G_4?401?</vt:lpstr>
      <vt:lpstr>XDO_GROUP_?G_4?402?</vt:lpstr>
      <vt:lpstr>XDO_GROUP_?G_4?403?</vt:lpstr>
      <vt:lpstr>XDO_GROUP_?G_4?404?</vt:lpstr>
      <vt:lpstr>XDO_GROUP_?G_4?405?</vt:lpstr>
      <vt:lpstr>XDO_GROUP_?G_4?406?</vt:lpstr>
      <vt:lpstr>XDO_GROUP_?G_4?407?</vt:lpstr>
      <vt:lpstr>XDO_GROUP_?G_4?408?</vt:lpstr>
      <vt:lpstr>XDO_GROUP_?G_4?409?</vt:lpstr>
      <vt:lpstr>XDO_GROUP_?G_4?41?</vt:lpstr>
      <vt:lpstr>XDO_GROUP_?G_4?410?</vt:lpstr>
      <vt:lpstr>XDO_GROUP_?G_4?411?</vt:lpstr>
      <vt:lpstr>XDO_GROUP_?G_4?412?</vt:lpstr>
      <vt:lpstr>XDO_GROUP_?G_4?413?</vt:lpstr>
      <vt:lpstr>XDO_GROUP_?G_4?414?</vt:lpstr>
      <vt:lpstr>XDO_GROUP_?G_4?415?</vt:lpstr>
      <vt:lpstr>XDO_GROUP_?G_4?416?</vt:lpstr>
      <vt:lpstr>XDO_GROUP_?G_4?417?</vt:lpstr>
      <vt:lpstr>XDO_GROUP_?G_4?418?</vt:lpstr>
      <vt:lpstr>XDO_GROUP_?G_4?419?</vt:lpstr>
      <vt:lpstr>XDO_GROUP_?G_4?42?</vt:lpstr>
      <vt:lpstr>XDO_GROUP_?G_4?420?</vt:lpstr>
      <vt:lpstr>XDO_GROUP_?G_4?421?</vt:lpstr>
      <vt:lpstr>XDO_GROUP_?G_4?422?</vt:lpstr>
      <vt:lpstr>XDO_GROUP_?G_4?423?</vt:lpstr>
      <vt:lpstr>XDO_GROUP_?G_4?424?</vt:lpstr>
      <vt:lpstr>XDO_GROUP_?G_4?425?</vt:lpstr>
      <vt:lpstr>XDO_GROUP_?G_4?426?</vt:lpstr>
      <vt:lpstr>XDO_GROUP_?G_4?427?</vt:lpstr>
      <vt:lpstr>XDO_GROUP_?G_4?428?</vt:lpstr>
      <vt:lpstr>XDO_GROUP_?G_4?429?</vt:lpstr>
      <vt:lpstr>XDO_GROUP_?G_4?43?</vt:lpstr>
      <vt:lpstr>XDO_GROUP_?G_4?430?</vt:lpstr>
      <vt:lpstr>XDO_GROUP_?G_4?431?</vt:lpstr>
      <vt:lpstr>XDO_GROUP_?G_4?432?</vt:lpstr>
      <vt:lpstr>XDO_GROUP_?G_4?433?</vt:lpstr>
      <vt:lpstr>XDO_GROUP_?G_4?434?</vt:lpstr>
      <vt:lpstr>XDO_GROUP_?G_4?435?</vt:lpstr>
      <vt:lpstr>XDO_GROUP_?G_4?436?</vt:lpstr>
      <vt:lpstr>XDO_GROUP_?G_4?437?</vt:lpstr>
      <vt:lpstr>XDO_GROUP_?G_4?438?</vt:lpstr>
      <vt:lpstr>XDO_GROUP_?G_4?439?</vt:lpstr>
      <vt:lpstr>XDO_GROUP_?G_4?44?</vt:lpstr>
      <vt:lpstr>XDO_GROUP_?G_4?440?</vt:lpstr>
      <vt:lpstr>XDO_GROUP_?G_4?441?</vt:lpstr>
      <vt:lpstr>XDO_GROUP_?G_4?442?</vt:lpstr>
      <vt:lpstr>XDO_GROUP_?G_4?443?</vt:lpstr>
      <vt:lpstr>XDO_GROUP_?G_4?444?</vt:lpstr>
      <vt:lpstr>XDO_GROUP_?G_4?445?</vt:lpstr>
      <vt:lpstr>XDO_GROUP_?G_4?446?</vt:lpstr>
      <vt:lpstr>XDO_GROUP_?G_4?447?</vt:lpstr>
      <vt:lpstr>XDO_GROUP_?G_4?448?</vt:lpstr>
      <vt:lpstr>XDO_GROUP_?G_4?449?</vt:lpstr>
      <vt:lpstr>XDO_GROUP_?G_4?45?</vt:lpstr>
      <vt:lpstr>XDO_GROUP_?G_4?450?</vt:lpstr>
      <vt:lpstr>XDO_GROUP_?G_4?451?</vt:lpstr>
      <vt:lpstr>XDO_GROUP_?G_4?452?</vt:lpstr>
      <vt:lpstr>XDO_GROUP_?G_4?453?</vt:lpstr>
      <vt:lpstr>XDO_GROUP_?G_4?454?</vt:lpstr>
      <vt:lpstr>XDO_GROUP_?G_4?455?</vt:lpstr>
      <vt:lpstr>XDO_GROUP_?G_4?456?</vt:lpstr>
      <vt:lpstr>XDO_GROUP_?G_4?457?</vt:lpstr>
      <vt:lpstr>XDO_GROUP_?G_4?458?</vt:lpstr>
      <vt:lpstr>XDO_GROUP_?G_4?459?</vt:lpstr>
      <vt:lpstr>XDO_GROUP_?G_4?46?</vt:lpstr>
      <vt:lpstr>XDO_GROUP_?G_4?460?</vt:lpstr>
      <vt:lpstr>XDO_GROUP_?G_4?461?</vt:lpstr>
      <vt:lpstr>XDO_GROUP_?G_4?462?</vt:lpstr>
      <vt:lpstr>XDO_GROUP_?G_4?463?</vt:lpstr>
      <vt:lpstr>XDO_GROUP_?G_4?464?</vt:lpstr>
      <vt:lpstr>XDO_GROUP_?G_4?465?</vt:lpstr>
      <vt:lpstr>XDO_GROUP_?G_4?466?</vt:lpstr>
      <vt:lpstr>XDO_GROUP_?G_4?467?</vt:lpstr>
      <vt:lpstr>XDO_GROUP_?G_4?468?</vt:lpstr>
      <vt:lpstr>XDO_GROUP_?G_4?469?</vt:lpstr>
      <vt:lpstr>XDO_GROUP_?G_4?47?</vt:lpstr>
      <vt:lpstr>XDO_GROUP_?G_4?470?</vt:lpstr>
      <vt:lpstr>XDO_GROUP_?G_4?471?</vt:lpstr>
      <vt:lpstr>XDO_GROUP_?G_4?472?</vt:lpstr>
      <vt:lpstr>XDO_GROUP_?G_4?473?</vt:lpstr>
      <vt:lpstr>XDO_GROUP_?G_4?474?</vt:lpstr>
      <vt:lpstr>XDO_GROUP_?G_4?475?</vt:lpstr>
      <vt:lpstr>XDO_GROUP_?G_4?476?</vt:lpstr>
      <vt:lpstr>XDO_GROUP_?G_4?477?</vt:lpstr>
      <vt:lpstr>XDO_GROUP_?G_4?478?</vt:lpstr>
      <vt:lpstr>XDO_GROUP_?G_4?479?</vt:lpstr>
      <vt:lpstr>XDO_GROUP_?G_4?48?</vt:lpstr>
      <vt:lpstr>XDO_GROUP_?G_4?480?</vt:lpstr>
      <vt:lpstr>XDO_GROUP_?G_4?481?</vt:lpstr>
      <vt:lpstr>XDO_GROUP_?G_4?482?</vt:lpstr>
      <vt:lpstr>XDO_GROUP_?G_4?483?</vt:lpstr>
      <vt:lpstr>XDO_GROUP_?G_4?484?</vt:lpstr>
      <vt:lpstr>XDO_GROUP_?G_4?485?</vt:lpstr>
      <vt:lpstr>XDO_GROUP_?G_4?486?</vt:lpstr>
      <vt:lpstr>XDO_GROUP_?G_4?487?</vt:lpstr>
      <vt:lpstr>XDO_GROUP_?G_4?488?</vt:lpstr>
      <vt:lpstr>XDO_GROUP_?G_4?489?</vt:lpstr>
      <vt:lpstr>XDO_GROUP_?G_4?49?</vt:lpstr>
      <vt:lpstr>XDO_GROUP_?G_4?490?</vt:lpstr>
      <vt:lpstr>XDO_GROUP_?G_4?491?</vt:lpstr>
      <vt:lpstr>XDO_GROUP_?G_4?492?</vt:lpstr>
      <vt:lpstr>XDO_GROUP_?G_4?493?</vt:lpstr>
      <vt:lpstr>XDO_GROUP_?G_4?494?</vt:lpstr>
      <vt:lpstr>XDO_GROUP_?G_4?495?</vt:lpstr>
      <vt:lpstr>XDO_GROUP_?G_4?496?</vt:lpstr>
      <vt:lpstr>XDO_GROUP_?G_4?497?</vt:lpstr>
      <vt:lpstr>XDO_GROUP_?G_4?498?</vt:lpstr>
      <vt:lpstr>XDO_GROUP_?G_4?499?</vt:lpstr>
      <vt:lpstr>XDO_GROUP_?G_4?5?</vt:lpstr>
      <vt:lpstr>XDO_GROUP_?G_4?50?</vt:lpstr>
      <vt:lpstr>XDO_GROUP_?G_4?500?</vt:lpstr>
      <vt:lpstr>XDO_GROUP_?G_4?501?</vt:lpstr>
      <vt:lpstr>XDO_GROUP_?G_4?502?</vt:lpstr>
      <vt:lpstr>XDO_GROUP_?G_4?503?</vt:lpstr>
      <vt:lpstr>XDO_GROUP_?G_4?504?</vt:lpstr>
      <vt:lpstr>XDO_GROUP_?G_4?505?</vt:lpstr>
      <vt:lpstr>XDO_GROUP_?G_4?506?</vt:lpstr>
      <vt:lpstr>XDO_GROUP_?G_4?507?</vt:lpstr>
      <vt:lpstr>XDO_GROUP_?G_4?508?</vt:lpstr>
      <vt:lpstr>XDO_GROUP_?G_4?509?</vt:lpstr>
      <vt:lpstr>XDO_GROUP_?G_4?51?</vt:lpstr>
      <vt:lpstr>XDO_GROUP_?G_4?510?</vt:lpstr>
      <vt:lpstr>XDO_GROUP_?G_4?511?</vt:lpstr>
      <vt:lpstr>XDO_GROUP_?G_4?512?</vt:lpstr>
      <vt:lpstr>XDO_GROUP_?G_4?513?</vt:lpstr>
      <vt:lpstr>XDO_GROUP_?G_4?514?</vt:lpstr>
      <vt:lpstr>XDO_GROUP_?G_4?515?</vt:lpstr>
      <vt:lpstr>XDO_GROUP_?G_4?516?</vt:lpstr>
      <vt:lpstr>XDO_GROUP_?G_4?517?</vt:lpstr>
      <vt:lpstr>XDO_GROUP_?G_4?518?</vt:lpstr>
      <vt:lpstr>XDO_GROUP_?G_4?519?</vt:lpstr>
      <vt:lpstr>XDO_GROUP_?G_4?52?</vt:lpstr>
      <vt:lpstr>XDO_GROUP_?G_4?520?</vt:lpstr>
      <vt:lpstr>XDO_GROUP_?G_4?521?</vt:lpstr>
      <vt:lpstr>XDO_GROUP_?G_4?522?</vt:lpstr>
      <vt:lpstr>XDO_GROUP_?G_4?523?</vt:lpstr>
      <vt:lpstr>XDO_GROUP_?G_4?524?</vt:lpstr>
      <vt:lpstr>XDO_GROUP_?G_4?525?</vt:lpstr>
      <vt:lpstr>XDO_GROUP_?G_4?526?</vt:lpstr>
      <vt:lpstr>XDO_GROUP_?G_4?527?</vt:lpstr>
      <vt:lpstr>XDO_GROUP_?G_4?528?</vt:lpstr>
      <vt:lpstr>XDO_GROUP_?G_4?529?</vt:lpstr>
      <vt:lpstr>XDO_GROUP_?G_4?53?</vt:lpstr>
      <vt:lpstr>XDO_GROUP_?G_4?530?</vt:lpstr>
      <vt:lpstr>XDO_GROUP_?G_4?531?</vt:lpstr>
      <vt:lpstr>XDO_GROUP_?G_4?532?</vt:lpstr>
      <vt:lpstr>XDO_GROUP_?G_4?533?</vt:lpstr>
      <vt:lpstr>XDO_GROUP_?G_4?534?</vt:lpstr>
      <vt:lpstr>XDO_GROUP_?G_4?535?</vt:lpstr>
      <vt:lpstr>XDO_GROUP_?G_4?536?</vt:lpstr>
      <vt:lpstr>XDO_GROUP_?G_4?537?</vt:lpstr>
      <vt:lpstr>XDO_GROUP_?G_4?538?</vt:lpstr>
      <vt:lpstr>XDO_GROUP_?G_4?539?</vt:lpstr>
      <vt:lpstr>XDO_GROUP_?G_4?54?</vt:lpstr>
      <vt:lpstr>XDO_GROUP_?G_4?540?</vt:lpstr>
      <vt:lpstr>XDO_GROUP_?G_4?541?</vt:lpstr>
      <vt:lpstr>XDO_GROUP_?G_4?542?</vt:lpstr>
      <vt:lpstr>XDO_GROUP_?G_4?543?</vt:lpstr>
      <vt:lpstr>XDO_GROUP_?G_4?544?</vt:lpstr>
      <vt:lpstr>XDO_GROUP_?G_4?545?</vt:lpstr>
      <vt:lpstr>XDO_GROUP_?G_4?546?</vt:lpstr>
      <vt:lpstr>XDO_GROUP_?G_4?547?</vt:lpstr>
      <vt:lpstr>XDO_GROUP_?G_4?548?</vt:lpstr>
      <vt:lpstr>XDO_GROUP_?G_4?549?</vt:lpstr>
      <vt:lpstr>XDO_GROUP_?G_4?55?</vt:lpstr>
      <vt:lpstr>XDO_GROUP_?G_4?550?</vt:lpstr>
      <vt:lpstr>XDO_GROUP_?G_4?551?</vt:lpstr>
      <vt:lpstr>XDO_GROUP_?G_4?552?</vt:lpstr>
      <vt:lpstr>XDO_GROUP_?G_4?553?</vt:lpstr>
      <vt:lpstr>XDO_GROUP_?G_4?554?</vt:lpstr>
      <vt:lpstr>XDO_GROUP_?G_4?555?</vt:lpstr>
      <vt:lpstr>XDO_GROUP_?G_4?556?</vt:lpstr>
      <vt:lpstr>XDO_GROUP_?G_4?557?</vt:lpstr>
      <vt:lpstr>XDO_GROUP_?G_4?558?</vt:lpstr>
      <vt:lpstr>XDO_GROUP_?G_4?559?</vt:lpstr>
      <vt:lpstr>XDO_GROUP_?G_4?56?</vt:lpstr>
      <vt:lpstr>XDO_GROUP_?G_4?560?</vt:lpstr>
      <vt:lpstr>XDO_GROUP_?G_4?561?</vt:lpstr>
      <vt:lpstr>XDO_GROUP_?G_4?562?</vt:lpstr>
      <vt:lpstr>XDO_GROUP_?G_4?563?</vt:lpstr>
      <vt:lpstr>XDO_GROUP_?G_4?564?</vt:lpstr>
      <vt:lpstr>XDO_GROUP_?G_4?565?</vt:lpstr>
      <vt:lpstr>XDO_GROUP_?G_4?566?</vt:lpstr>
      <vt:lpstr>XDO_GROUP_?G_4?567?</vt:lpstr>
      <vt:lpstr>XDO_GROUP_?G_4?568?</vt:lpstr>
      <vt:lpstr>XDO_GROUP_?G_4?569?</vt:lpstr>
      <vt:lpstr>XDO_GROUP_?G_4?57?</vt:lpstr>
      <vt:lpstr>XDO_GROUP_?G_4?570?</vt:lpstr>
      <vt:lpstr>XDO_GROUP_?G_4?571?</vt:lpstr>
      <vt:lpstr>XDO_GROUP_?G_4?572?</vt:lpstr>
      <vt:lpstr>XDO_GROUP_?G_4?573?</vt:lpstr>
      <vt:lpstr>XDO_GROUP_?G_4?574?</vt:lpstr>
      <vt:lpstr>XDO_GROUP_?G_4?575?</vt:lpstr>
      <vt:lpstr>XDO_GROUP_?G_4?576?</vt:lpstr>
      <vt:lpstr>XDO_GROUP_?G_4?577?</vt:lpstr>
      <vt:lpstr>XDO_GROUP_?G_4?578?</vt:lpstr>
      <vt:lpstr>XDO_GROUP_?G_4?579?</vt:lpstr>
      <vt:lpstr>XDO_GROUP_?G_4?58?</vt:lpstr>
      <vt:lpstr>XDO_GROUP_?G_4?580?</vt:lpstr>
      <vt:lpstr>XDO_GROUP_?G_4?581?</vt:lpstr>
      <vt:lpstr>XDO_GROUP_?G_4?582?</vt:lpstr>
      <vt:lpstr>XDO_GROUP_?G_4?583?</vt:lpstr>
      <vt:lpstr>XDO_GROUP_?G_4?584?</vt:lpstr>
      <vt:lpstr>XDO_GROUP_?G_4?585?</vt:lpstr>
      <vt:lpstr>XDO_GROUP_?G_4?586?</vt:lpstr>
      <vt:lpstr>XDO_GROUP_?G_4?587?</vt:lpstr>
      <vt:lpstr>XDO_GROUP_?G_4?588?</vt:lpstr>
      <vt:lpstr>XDO_GROUP_?G_4?589?</vt:lpstr>
      <vt:lpstr>XDO_GROUP_?G_4?59?</vt:lpstr>
      <vt:lpstr>XDO_GROUP_?G_4?590?</vt:lpstr>
      <vt:lpstr>XDO_GROUP_?G_4?591?</vt:lpstr>
      <vt:lpstr>XDO_GROUP_?G_4?592?</vt:lpstr>
      <vt:lpstr>XDO_GROUP_?G_4?593?</vt:lpstr>
      <vt:lpstr>XDO_GROUP_?G_4?594?</vt:lpstr>
      <vt:lpstr>XDO_GROUP_?G_4?595?</vt:lpstr>
      <vt:lpstr>XDO_GROUP_?G_4?596?</vt:lpstr>
      <vt:lpstr>XDO_GROUP_?G_4?597?</vt:lpstr>
      <vt:lpstr>XDO_GROUP_?G_4?598?</vt:lpstr>
      <vt:lpstr>XDO_GROUP_?G_4?599?</vt:lpstr>
      <vt:lpstr>XDO_GROUP_?G_4?6?</vt:lpstr>
      <vt:lpstr>XDO_GROUP_?G_4?60?</vt:lpstr>
      <vt:lpstr>XDO_GROUP_?G_4?600?</vt:lpstr>
      <vt:lpstr>XDO_GROUP_?G_4?601?</vt:lpstr>
      <vt:lpstr>XDO_GROUP_?G_4?602?</vt:lpstr>
      <vt:lpstr>XDO_GROUP_?G_4?603?</vt:lpstr>
      <vt:lpstr>XDO_GROUP_?G_4?604?</vt:lpstr>
      <vt:lpstr>XDO_GROUP_?G_4?605?</vt:lpstr>
      <vt:lpstr>XDO_GROUP_?G_4?606?</vt:lpstr>
      <vt:lpstr>XDO_GROUP_?G_4?607?</vt:lpstr>
      <vt:lpstr>XDO_GROUP_?G_4?608?</vt:lpstr>
      <vt:lpstr>XDO_GROUP_?G_4?609?</vt:lpstr>
      <vt:lpstr>XDO_GROUP_?G_4?61?</vt:lpstr>
      <vt:lpstr>XDO_GROUP_?G_4?610?</vt:lpstr>
      <vt:lpstr>XDO_GROUP_?G_4?611?</vt:lpstr>
      <vt:lpstr>XDO_GROUP_?G_4?612?</vt:lpstr>
      <vt:lpstr>XDO_GROUP_?G_4?613?</vt:lpstr>
      <vt:lpstr>XDO_GROUP_?G_4?614?</vt:lpstr>
      <vt:lpstr>XDO_GROUP_?G_4?617?</vt:lpstr>
      <vt:lpstr>XDO_GROUP_?G_4?618?</vt:lpstr>
      <vt:lpstr>XDO_GROUP_?G_4?619?</vt:lpstr>
      <vt:lpstr>XDO_GROUP_?G_4?62?</vt:lpstr>
      <vt:lpstr>XDO_GROUP_?G_4?63?</vt:lpstr>
      <vt:lpstr>XDO_GROUP_?G_4?64?</vt:lpstr>
      <vt:lpstr>XDO_GROUP_?G_4?65?</vt:lpstr>
      <vt:lpstr>XDO_GROUP_?G_4?66?</vt:lpstr>
      <vt:lpstr>XDO_GROUP_?G_4?67?</vt:lpstr>
      <vt:lpstr>XDO_GROUP_?G_4?68?</vt:lpstr>
      <vt:lpstr>XDO_GROUP_?G_4?69?</vt:lpstr>
      <vt:lpstr>XDO_GROUP_?G_4?7?</vt:lpstr>
      <vt:lpstr>XDO_GROUP_?G_4?70?</vt:lpstr>
      <vt:lpstr>XDO_GROUP_?G_4?71?</vt:lpstr>
      <vt:lpstr>XDO_GROUP_?G_4?72?</vt:lpstr>
      <vt:lpstr>XDO_GROUP_?G_4?73?</vt:lpstr>
      <vt:lpstr>XDO_GROUP_?G_4?74?</vt:lpstr>
      <vt:lpstr>XDO_GROUP_?G_4?75?</vt:lpstr>
      <vt:lpstr>XDO_GROUP_?G_4?76?</vt:lpstr>
      <vt:lpstr>XDO_GROUP_?G_4?77?</vt:lpstr>
      <vt:lpstr>XDO_GROUP_?G_4?78?</vt:lpstr>
      <vt:lpstr>XDO_GROUP_?G_4?79?</vt:lpstr>
      <vt:lpstr>XDO_GROUP_?G_4?8?</vt:lpstr>
      <vt:lpstr>XDO_GROUP_?G_4?80?</vt:lpstr>
      <vt:lpstr>XDO_GROUP_?G_4?81?</vt:lpstr>
      <vt:lpstr>XDO_GROUP_?G_4?82?</vt:lpstr>
      <vt:lpstr>XDO_GROUP_?G_4?83?</vt:lpstr>
      <vt:lpstr>XDO_GROUP_?G_4?84?</vt:lpstr>
      <vt:lpstr>XDO_GROUP_?G_4?85?</vt:lpstr>
      <vt:lpstr>XDO_GROUP_?G_4?86?</vt:lpstr>
      <vt:lpstr>XDO_GROUP_?G_4?87?</vt:lpstr>
      <vt:lpstr>XDO_GROUP_?G_4?88?</vt:lpstr>
      <vt:lpstr>XDO_GROUP_?G_4?89?</vt:lpstr>
      <vt:lpstr>XDO_GROUP_?G_4?9?</vt:lpstr>
      <vt:lpstr>XDO_GROUP_?G_4?90?</vt:lpstr>
      <vt:lpstr>XDO_GROUP_?G_4?91?</vt:lpstr>
      <vt:lpstr>XDO_GROUP_?G_4?92?</vt:lpstr>
      <vt:lpstr>XDO_GROUP_?G_4?93?</vt:lpstr>
      <vt:lpstr>XDO_GROUP_?G_4?94?</vt:lpstr>
      <vt:lpstr>XDO_GROUP_?G_4?95?</vt:lpstr>
      <vt:lpstr>XDO_GROUP_?G_4?96?</vt:lpstr>
      <vt:lpstr>XDO_GROUP_?G_4?97?</vt:lpstr>
      <vt:lpstr>XDO_GROUP_?G_4?98?</vt:lpstr>
      <vt:lpstr>XDO_GROUP_?G_4?99?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Schemes Monthly Portfolio - as on 30 November 2019</dc:title>
  <dc:creator>tim dexter</dc:creator>
  <cp:lastModifiedBy>Manish Patil</cp:lastModifiedBy>
  <cp:lastPrinted>2013-11-30T11:49:41Z</cp:lastPrinted>
  <dcterms:created xsi:type="dcterms:W3CDTF">2010-04-14T16:02:20Z</dcterms:created>
  <dcterms:modified xsi:type="dcterms:W3CDTF">2019-12-09T14:28:44Z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0x010057EDD44F7E994BA09660CCACED10E20E0008707C0D5E97491E8ABB3F6F8DCE125A00583CEA6C0554DF48ADB9DA9AE07A8EF3</vt:lpwstr>
  </property>
</Properties>
</file>