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os Base" sheetId="1" r:id="rId4"/>
    <sheet state="visible" name="BIOS" sheetId="2" r:id="rId5"/>
  </sheets>
  <definedNames>
    <definedName hidden="1" localSheetId="0" name="Z_DD3253B4_E0F9_46DA_9F8E_3C40630EA777_.wvu.FilterData">'Projetos Base'!$B$5:$R$9</definedName>
    <definedName hidden="1" localSheetId="0" name="Z_7A387A37_9A8F_4F9D_AFB1_CF42B96EB61C_.wvu.FilterData">'Projetos Base'!$B$5:$R$9</definedName>
    <definedName hidden="1" localSheetId="0" name="Z_499E3ED6_CC0A_463F_BF8C_147A2582F55A_.wvu.FilterData">'Projetos Base'!$B$5:$R$9</definedName>
    <definedName hidden="1" localSheetId="0" name="Z_BC757D8B_2AA2_456B_A1B4_DD88331ACD6D_.wvu.FilterData">'Projetos Base'!$B$5:$R$9</definedName>
    <definedName hidden="1" localSheetId="0" name="Z_E3768E2C_0648_4737_A5CE_B54359BC0B7D_.wvu.FilterData">'Projetos Base'!$B$5:$R$9</definedName>
    <definedName hidden="1" localSheetId="0" name="Z_E8B4F931_841E_4FB7_AE5E_8FA0391F468F_.wvu.FilterData">'Projetos Base'!$B$5:$R$9</definedName>
    <definedName hidden="1" localSheetId="0" name="Z_8CAD58B9_FB6E_4920_B81D_50BC1E6DF142_.wvu.FilterData">'Projetos Base'!$B$5:$R$9</definedName>
    <definedName hidden="1" localSheetId="0" name="Z_37A6E889_875D_4C95_8FD5_7EE5A6A568A8_.wvu.FilterData">'Projetos Base'!$B$5:$R$9</definedName>
    <definedName hidden="1" localSheetId="0" name="Z_9CD3B4D3_F6A3_4BB0_A0A0_345B03874D70_.wvu.FilterData">'Projetos Base'!$B$5:$R$9</definedName>
    <definedName hidden="1" localSheetId="0" name="Z_6D904934_D191_43EC_A82A_4C863B373453_.wvu.FilterData">'Projetos Base'!$B$5:$R$9</definedName>
    <definedName hidden="1" localSheetId="0" name="Z_6A1ED633_3CEF_4C16_88AC_DE078F0E90CB_.wvu.FilterData">'Projetos Base'!$B$5:$R$9</definedName>
    <definedName hidden="1" localSheetId="0" name="Z_D1D62DF4_8266_4E28_9C9B_594360AF9449_.wvu.FilterData">'Projetos Base'!$B$5:$R$9</definedName>
    <definedName hidden="1" localSheetId="0" name="Z_64B3A4C0_4674_4866_BE46_316824CF679A_.wvu.FilterData">'Projetos Base'!$B$5:$R$9</definedName>
    <definedName hidden="1" localSheetId="0" name="Z_16113803_A50C_4671_810E_770752F83DF8_.wvu.FilterData">'Projetos Base'!$B$5:$R$9</definedName>
    <definedName hidden="1" localSheetId="0" name="Z_307CD55F_36FD_484D_B19A_7D39E87E9EDB_.wvu.FilterData">'Projetos Base'!$B$5:$R$9</definedName>
    <definedName hidden="1" localSheetId="0" name="Z_B7F33AB0_158D_47AB_842B_DDEBD24D8489_.wvu.FilterData">'Projetos Base'!$B$5:$R$9</definedName>
    <definedName hidden="1" localSheetId="0" name="Z_256AB99E_2654_4C8B_B00F_80E7C1C0E7AE_.wvu.FilterData">'Projetos Base'!$B$5:$R$9</definedName>
    <definedName hidden="1" localSheetId="0" name="Z_BE0B8DD2_9B6A_468B_B9C1_C61243FA8170_.wvu.FilterData">'Projetos Base'!$B$5:$R$9</definedName>
    <definedName hidden="1" localSheetId="0" name="Z_5BB98EDC_8F0D_423F_ADF0_6C6F48F7B5B2_.wvu.FilterData">'Projetos Base'!$B$5:$R$9</definedName>
    <definedName hidden="1" localSheetId="0" name="Z_A5C0D403_3605_455B_B95C_E12813508C15_.wvu.FilterData">'Projetos Base'!$B$5:$R$9</definedName>
    <definedName hidden="1" localSheetId="0" name="Z_37C91109_D21D_41C7_B79F_F0D76A26F810_.wvu.FilterData">'Projetos Base'!$B$5:$R$9</definedName>
    <definedName hidden="1" localSheetId="0" name="Z_D277E0D8_31D7_4627_BE4A_801CF4EE2885_.wvu.FilterData">'Projetos Base'!$B$5:$R$9</definedName>
    <definedName hidden="1" localSheetId="0" name="Z_00F9D1FA_FD99_40F3_BC71_84865FA25ED8_.wvu.FilterData">'Projetos Base'!$B$5:$R$9</definedName>
    <definedName hidden="1" localSheetId="0" name="Z_40FB3DE3_8111_41C7_A908_27503FF7CC7D_.wvu.FilterData">'Projetos Base'!$B$5:$R$9</definedName>
    <definedName hidden="1" localSheetId="0" name="Z_22DAD545_E207_4078_B056_41E453D2BADD_.wvu.FilterData">'Projetos Base'!$B$5:$R$9</definedName>
    <definedName hidden="1" localSheetId="0" name="Z_A2A9B4A6_536D_4054_9B2A_C1F4B627C38F_.wvu.FilterData">'Projetos Base'!$B$5:$R$9</definedName>
    <definedName hidden="1" localSheetId="0" name="Z_941BD0CF_64D4_410B_8C49_8C756531340F_.wvu.FilterData">'Projetos Base'!$B$5:$R$9</definedName>
    <definedName hidden="1" localSheetId="0" name="Z_633C9AF4_8E26_4E82_86AA_A92A5B415134_.wvu.FilterData">'Projetos Base'!$B$5:$R$9</definedName>
    <definedName hidden="1" localSheetId="0" name="Z_B21693E5_D5C0_4972_B82D_595441FB1296_.wvu.FilterData">'Projetos Base'!$B$5:$R$9</definedName>
    <definedName hidden="1" localSheetId="0" name="Z_1F361869_07E2_4DE8_813C_C25E3F3C55E1_.wvu.FilterData">'Projetos Base'!$B$5:$R$9</definedName>
    <definedName hidden="1" localSheetId="0" name="Z_645E74FA_BDCF_4C84_8315_11975DD849A6_.wvu.FilterData">'Projetos Base'!$B$5:$R$9</definedName>
    <definedName hidden="1" localSheetId="0" name="Z_89A5B5F2_F86E_4BFD_A864_9159745B892A_.wvu.FilterData">'Projetos Base'!$B$5:$R$9</definedName>
    <definedName hidden="1" localSheetId="0" name="Z_1466E60B_3223_4FD8_B2E8_4327594596AD_.wvu.FilterData">'Projetos Base'!$B$5:$R$9</definedName>
    <definedName hidden="1" localSheetId="0" name="Z_EC0B2264_282A_4212_95F2_7749C28D942D_.wvu.FilterData">'Projetos Base'!$B$5:$R$9</definedName>
    <definedName hidden="1" localSheetId="0" name="Z_8A752CBF_C1F9_41A7_A76B_2217F7916166_.wvu.FilterData">'Projetos Base'!$B$5:$R$9</definedName>
    <definedName hidden="1" localSheetId="0" name="Z_890AAD79_1C45_47E1_A675_5A6321AED4C4_.wvu.FilterData">'Projetos Base'!$B$5:$R$9</definedName>
    <definedName hidden="1" localSheetId="0" name="Z_915B2F0F_790E_42F5_AF02_D0F88B6A794D_.wvu.FilterData">'Projetos Base'!$B$5:$R$9</definedName>
    <definedName hidden="1" localSheetId="0" name="Z_1AE79885_630B_40FD_B067_BA3CFFC0D726_.wvu.FilterData">'Projetos Base'!$B$5:$R$9</definedName>
    <definedName hidden="1" localSheetId="0" name="Z_7341C054_C78A_4EB3_8E31_628CF65BB147_.wvu.FilterData">'Projetos Base'!$B$5:$R$9</definedName>
    <definedName hidden="1" localSheetId="0" name="Z_039AAB23_2066_4F26_98B2_81C87A943DB8_.wvu.FilterData">'Projetos Base'!$B$5:$R$9</definedName>
    <definedName hidden="1" localSheetId="0" name="Z_6AB9427D_8072_4FA7_8087_60E0D296E029_.wvu.FilterData">'Projetos Base'!$B$5:$R$9</definedName>
    <definedName hidden="1" localSheetId="0" name="Z_2E5A443A_027F_4218_BFA0_99DED8CB0FE0_.wvu.FilterData">'Projetos Base'!$B$5:$R$9</definedName>
    <definedName hidden="1" localSheetId="0" name="Z_FED87B06_415A_45CE_87BB_B2535FBEB3EC_.wvu.FilterData">'Projetos Base'!$B$5:$R$9</definedName>
    <definedName hidden="1" localSheetId="0" name="Z_604B1B61_4D16_4D71_BBB9_E6651179C0D1_.wvu.FilterData">'Projetos Base'!$B$5:$R$9</definedName>
    <definedName hidden="1" localSheetId="0" name="Z_13C095B7_ACE0_4BEF_89C4_A9760AB24700_.wvu.FilterData">'Projetos Base'!$B$5:$R$9</definedName>
    <definedName hidden="1" localSheetId="0" name="Z_413F778E_B89E_4363_BBF1_E804211AC8CE_.wvu.FilterData">'Projetos Base'!$B$5:$R$9</definedName>
    <definedName hidden="1" localSheetId="0" name="Z_C386020C_6324_40D7_82ED_3F7C51FD9663_.wvu.FilterData">'Projetos Base'!$B$5:$R$9</definedName>
    <definedName hidden="1" localSheetId="0" name="Z_FB26E705_3F91_490D_91F7_334EF6FF02E0_.wvu.FilterData">'Projetos Base'!$B$5:$R$9</definedName>
    <definedName hidden="1" localSheetId="0" name="Z_F702F0F3_3360_4A70_9A28_8FB2A436B3EB_.wvu.FilterData">'Projetos Base'!$B$5:$R$9</definedName>
    <definedName hidden="1" localSheetId="0" name="Z_95DD7F3B_25A6_447F_8A9E_BA794BA09DC7_.wvu.FilterData">'Projetos Base'!$B$5:$R$9</definedName>
    <definedName hidden="1" localSheetId="0" name="Z_4349A4A2_20B7_490E_A1C5_DC5CB0F1ABF9_.wvu.FilterData">'Projetos Base'!$B$5:$R$9</definedName>
    <definedName hidden="1" localSheetId="0" name="Z_37C6D026_0061_4849_83FB_FF1509EB4473_.wvu.FilterData">'Projetos Base'!$B$5:$R$9</definedName>
    <definedName hidden="1" localSheetId="0" name="Z_F3DE38A3_5AD0_4BEE_9F5D_09D557411DA2_.wvu.FilterData">'Projetos Base'!$B$5:$R$9</definedName>
    <definedName hidden="1" localSheetId="0" name="Z_9806ED96_CE16_440C_AD45_A4A20E6195E3_.wvu.FilterData">'Projetos Base'!$B$5:$R$9</definedName>
    <definedName hidden="1" localSheetId="0" name="Z_C404B767_174B_4762_B8F6_DFD6073D6C31_.wvu.FilterData">'Projetos Base'!$B$5:$R$9</definedName>
    <definedName hidden="1" localSheetId="0" name="Z_83016765_33D1_4A28_85EC_2AD4B1251A82_.wvu.FilterData">'Projetos Base'!$B$5:$R$9</definedName>
    <definedName hidden="1" localSheetId="0" name="Z_68AA27B5_52E2_4E5D_859A_6250EBA538D5_.wvu.FilterData">'Projetos Base'!$B$5:$R$9</definedName>
    <definedName hidden="1" localSheetId="0" name="Z_83E9868B_F4FA_419C_85BF_BD3F076669ED_.wvu.FilterData">'Projetos Base'!$B$5:$R$9</definedName>
    <definedName hidden="1" localSheetId="0" name="Z_7C59683D_ABFF_474F_B089_5EB0AF2ED069_.wvu.FilterData">'Projetos Base'!$B$5:$R$9</definedName>
    <definedName hidden="1" localSheetId="0" name="Z_EEE30078_3D3E_4B0D_9F5A_5B3DFCA8B408_.wvu.FilterData">'Projetos Base'!$B$5:$R$9</definedName>
    <definedName hidden="1" localSheetId="0" name="Z_D0C6C5EE_A0AA_43BA_A95D_784FDDEB2B4A_.wvu.FilterData">'Projetos Base'!$B$5:$R$9</definedName>
    <definedName hidden="1" localSheetId="0" name="Z_91D7CAA5_6893_4350_AE9C_4612B3FCCFA4_.wvu.FilterData">'Projetos Base'!$B$5:$R$9</definedName>
    <definedName hidden="1" localSheetId="0" name="Z_D19045A1_EB83_4337_92DF_117C13488EB5_.wvu.FilterData">'Projetos Base'!$B$5:$R$9</definedName>
    <definedName hidden="1" localSheetId="0" name="Z_7AB5F4B3_BB13_41A5_A259_2CFEA0C3E841_.wvu.FilterData">'Projetos Base'!$B$5:$R$9</definedName>
    <definedName hidden="1" localSheetId="0" name="Z_31F31DE2_3D5F_4B3D_8E35_435E5A54F42C_.wvu.FilterData">'Projetos Base'!$B$5:$R$9</definedName>
    <definedName hidden="1" localSheetId="0" name="Z_0B972642_50C5_4946_A601_1BBD8B07E76B_.wvu.FilterData">'Projetos Base'!$B$5:$R$9</definedName>
    <definedName hidden="1" localSheetId="0" name="Z_FF5D8078_87D9_4C6C_B0FC_0F88E021A62E_.wvu.FilterData">'Projetos Base'!$B$5:$R$9</definedName>
    <definedName hidden="1" localSheetId="0" name="Z_6CF75B43_A2D8_4010_A459_203268787E8A_.wvu.FilterData">'Projetos Base'!$B$5:$R$9</definedName>
    <definedName hidden="1" localSheetId="0" name="Z_C88354D7_8258_4F1D_90A1_EC019DD664BA_.wvu.FilterData">'Projetos Base'!$B$5:$R$9</definedName>
    <definedName hidden="1" localSheetId="0" name="Z_3EF6EC31_82CB_44B7_A2F4_F70E632DAB8E_.wvu.FilterData">'Projetos Base'!$B$5:$R$9</definedName>
    <definedName hidden="1" localSheetId="0" name="Z_1F4B562F_7337_4FEA_B504_A2B3642F0455_.wvu.FilterData">'Projetos Base'!$B$5:$R$9</definedName>
    <definedName hidden="1" localSheetId="0" name="Z_E6339904_B2CB_467C_A6B8_5159C81E407F_.wvu.FilterData">'Projetos Base'!$B$5:$R$9</definedName>
    <definedName hidden="1" localSheetId="0" name="Z_A01544FC_6655_4FCB_8C54_D78D97CCDFB8_.wvu.FilterData">'Projetos Base'!$B$5:$R$9</definedName>
    <definedName hidden="1" localSheetId="0" name="Z_A22ABDEF_25A1_4C6E_887A_2EBB423C71E4_.wvu.FilterData">'Projetos Base'!$B$5:$R$9</definedName>
    <definedName hidden="1" localSheetId="0" name="Z_FEF3DC3D_30DA_4C82_85BA_9F9AE2F2FD86_.wvu.FilterData">'Projetos Base'!$B$5:$R$9</definedName>
    <definedName hidden="1" localSheetId="0" name="Z_E1391D15_622E_421F_9431_039416A6F921_.wvu.FilterData">'Projetos Base'!$B$5:$R$9</definedName>
    <definedName hidden="1" localSheetId="0" name="Z_DEE83899_4E0B_422E_AC1C_E2487141424E_.wvu.FilterData">'Projetos Base'!$B$5:$R$9</definedName>
    <definedName hidden="1" localSheetId="0" name="Z_CCCB2FED_8E97_4A51_9EE2_3F4B5FDBA51A_.wvu.FilterData">'Projetos Base'!$B$5:$R$9</definedName>
    <definedName hidden="1" localSheetId="0" name="Z_A7416008_53D3_4532_A4B8_9804160695CC_.wvu.FilterData">'Projetos Base'!$B$5:$R$9</definedName>
    <definedName hidden="1" localSheetId="0" name="Z_6C739E44_FDFA_4FE0_AD87_77A071F58962_.wvu.FilterData">'Projetos Base'!$B$5:$R$9</definedName>
    <definedName hidden="1" localSheetId="0" name="Z_FA5F4C2A_2CDB_454A_97F3_D96F9E1137EE_.wvu.FilterData">'Projetos Base'!$B$5:$R$9</definedName>
    <definedName hidden="1" localSheetId="0" name="Z_ED513E2B_360A_4929_9065_E1D04C9A4E4B_.wvu.FilterData">'Projetos Base'!$B$5:$R$9</definedName>
    <definedName hidden="1" localSheetId="0" name="Z_085F2F33_BF7D_4D31_AAB2_F91CE16EBDB5_.wvu.FilterData">'Projetos Base'!$B$5:$R$9</definedName>
    <definedName hidden="1" localSheetId="0" name="Z_D7B59F46_1E68_412C_A620_5418FC4FFB74_.wvu.FilterData">'Projetos Base'!$B$5:$R$9</definedName>
    <definedName hidden="1" localSheetId="0" name="Z_68BEAA4D_3D0B_40F1_B2E2_4596759BCC24_.wvu.FilterData">'Projetos Base'!$B$5:$R$9</definedName>
    <definedName hidden="1" localSheetId="0" name="Z_106C6B40_F79A_4FD8_B519_FA2A9779E376_.wvu.FilterData">'Projetos Base'!$B$5:$R$9</definedName>
    <definedName hidden="1" localSheetId="0" name="Z_86683A54_42B5_4D10_AF32_6A861095F9DC_.wvu.FilterData">'Projetos Base'!$B$5:$R$9</definedName>
    <definedName hidden="1" localSheetId="0" name="Z_A89304CD_8BB5_411F_8B68_0069E9940D26_.wvu.FilterData">'Projetos Base'!$B$5:$R$9</definedName>
    <definedName hidden="1" localSheetId="0" name="Z_037A7D0B_84EF_4D5A_839E_490130504E00_.wvu.FilterData">'Projetos Base'!$B$5:$R$9</definedName>
    <definedName hidden="1" localSheetId="0" name="Z_A1319DE0_08B2_443E_BAF9_9BF4BE3FA0D4_.wvu.FilterData">'Projetos Base'!$B$5:$R$9</definedName>
    <definedName hidden="1" localSheetId="0" name="Z_5681E42A_0B32_44AF_BF2F_20885425E2F3_.wvu.FilterData">'Projetos Base'!$B$5:$R$9</definedName>
  </definedNames>
  <calcPr/>
  <customWorkbookViews>
    <customWorkbookView activeSheetId="0" maximized="1" windowHeight="0" windowWidth="0" guid="{4349A4A2-20B7-490E-A1C5-DC5CB0F1ABF9}" name="Filtro 17"/>
    <customWorkbookView activeSheetId="0" maximized="1" windowHeight="0" windowWidth="0" guid="{039AAB23-2066-4F26-98B2-81C87A943DB8}" name="Filtro 18"/>
    <customWorkbookView activeSheetId="0" maximized="1" windowHeight="0" windowWidth="0" guid="{16113803-A50C-4671-810E-770752F83DF8}" name="Filtro 59"/>
    <customWorkbookView activeSheetId="0" maximized="1" windowHeight="0" windowWidth="0" guid="{68BEAA4D-3D0B-40F1-B2E2-4596759BCC24}" name="Filtro 15"/>
    <customWorkbookView activeSheetId="0" maximized="1" windowHeight="0" windowWidth="0" guid="{ED513E2B-360A-4929-9065-E1D04C9A4E4B}" name="Filtro 16"/>
    <customWorkbookView activeSheetId="0" maximized="1" windowHeight="0" windowWidth="0" guid="{83016765-33D1-4A28-85EC-2AD4B1251A82}" name="Filtro 13"/>
    <customWorkbookView activeSheetId="0" maximized="1" windowHeight="0" windowWidth="0" guid="{64B3A4C0-4674-4866-BE46-316824CF679A}" name="Filtro 57"/>
    <customWorkbookView activeSheetId="0" maximized="1" windowHeight="0" windowWidth="0" guid="{68AA27B5-52E2-4E5D-859A-6250EBA538D5}" name="Filtro 58"/>
    <customWorkbookView activeSheetId="0" maximized="1" windowHeight="0" windowWidth="0" guid="{EEE30078-3D3E-4B0D-9F5A-5B3DFCA8B408}" name="Filtro 14"/>
    <customWorkbookView activeSheetId="0" maximized="1" windowHeight="0" windowWidth="0" guid="{413F778E-B89E-4363-BBF1-E804211AC8CE}" name="Filtro 55"/>
    <customWorkbookView activeSheetId="0" maximized="1" windowHeight="0" windowWidth="0" guid="{915B2F0F-790E-42F5-AF02-D0F88B6A794D}" name="Filtro 11"/>
    <customWorkbookView activeSheetId="0" maximized="1" windowHeight="0" windowWidth="0" guid="{37C91109-D21D-41C7-B79F-F0D76A26F810}" name="Filtro 12"/>
    <customWorkbookView activeSheetId="0" maximized="1" windowHeight="0" windowWidth="0" guid="{D19045A1-EB83-4337-92DF-117C13488EB5}" name="Filtro 56"/>
    <customWorkbookView activeSheetId="0" maximized="1" windowHeight="0" windowWidth="0" guid="{83E9868B-F4FA-419C-85BF-BD3F076669ED}" name="Filtro 53"/>
    <customWorkbookView activeSheetId="0" maximized="1" windowHeight="0" windowWidth="0" guid="{C404B767-174B-4762-B8F6-DFD6073D6C31}" name="Filtro 10"/>
    <customWorkbookView activeSheetId="0" maximized="1" windowHeight="0" windowWidth="0" guid="{00F9D1FA-FD99-40F3-BC71-84865FA25ED8}" name="Filtro 54"/>
    <customWorkbookView activeSheetId="0" maximized="1" windowHeight="0" windowWidth="0" guid="{BE0B8DD2-9B6A-468B-B9C1-C61243FA8170}" name="Filtro 51"/>
    <customWorkbookView activeSheetId="0" maximized="1" windowHeight="0" windowWidth="0" guid="{A1319DE0-08B2-443E-BAF9-9BF4BE3FA0D4}" name="Filtro 52"/>
    <customWorkbookView activeSheetId="0" maximized="1" windowHeight="0" windowWidth="0" guid="{BC757D8B-2AA2-456B-A1B4-DD88331ACD6D}" name="Filtro 50"/>
    <customWorkbookView activeSheetId="0" maximized="1" windowHeight="0" windowWidth="0" guid="{89A5B5F2-F86E-4BFD-A864-9159745B892A}" name="Filtro 91"/>
    <customWorkbookView activeSheetId="0" maximized="1" windowHeight="0" windowWidth="0" guid="{A89304CD-8BB5-411F-8B68-0069E9940D26}" name="Filtro 90"/>
    <customWorkbookView activeSheetId="0" maximized="1" windowHeight="0" windowWidth="0" guid="{FF5D8078-87D9-4C6C-B0FC-0F88E021A62E}" name="Filtro 28"/>
    <customWorkbookView activeSheetId="0" maximized="1" windowHeight="0" windowWidth="0" guid="{A01544FC-6655-4FCB-8C54-D78D97CCDFB8}" name="Filtro 29"/>
    <customWorkbookView activeSheetId="0" maximized="1" windowHeight="0" windowWidth="0" guid="{604B1B61-4D16-4D71-BBB9-E6651179C0D1}" name="Filtro 26"/>
    <customWorkbookView activeSheetId="0" maximized="1" windowHeight="0" windowWidth="0" guid="{8CAD58B9-FB6E-4920-B81D-50BC1E6DF142}" name="Filtro 27"/>
    <customWorkbookView activeSheetId="0" maximized="1" windowHeight="0" windowWidth="0" guid="{A5C0D403-3605-455B-B95C-E12813508C15}" name="Filtro 24"/>
    <customWorkbookView activeSheetId="0" maximized="1" windowHeight="0" windowWidth="0" guid="{13C095B7-ACE0-4BEF-89C4-A9760AB24700}" name="Filtro 68"/>
    <customWorkbookView activeSheetId="0" maximized="1" windowHeight="0" windowWidth="0" guid="{499E3ED6-CC0A-463F-BF8C-147A2582F55A}" name="Filtro 8"/>
    <customWorkbookView activeSheetId="0" maximized="1" windowHeight="0" windowWidth="0" guid="{8A752CBF-C1F9-41A7-A76B-2217F7916166}" name="Filtro 25"/>
    <customWorkbookView activeSheetId="0" maximized="1" windowHeight="0" windowWidth="0" guid="{7C59683D-ABFF-474F-B089-5EB0AF2ED069}" name="Filtro 9"/>
    <customWorkbookView activeSheetId="0" maximized="1" windowHeight="0" windowWidth="0" guid="{890AAD79-1C45-47E1-A675-5A6321AED4C4}" name="Filtro 69"/>
    <customWorkbookView activeSheetId="0" maximized="1" windowHeight="0" windowWidth="0" guid="{91D7CAA5-6893-4350-AE9C-4612B3FCCFA4}" name="Filtro 22"/>
    <customWorkbookView activeSheetId="0" maximized="1" windowHeight="0" windowWidth="0" guid="{6C739E44-FDFA-4FE0-AD87-77A071F58962}" name="Filtro 66"/>
    <customWorkbookView activeSheetId="0" maximized="1" windowHeight="0" windowWidth="0" guid="{F3DE38A3-5AD0-4BEE-9F5D-09D557411DA2}" name="Filtro 67"/>
    <customWorkbookView activeSheetId="0" maximized="1" windowHeight="0" windowWidth="0" guid="{A22ABDEF-25A1-4C6E-887A-2EBB423C71E4}" name="Filtro 23"/>
    <customWorkbookView activeSheetId="0" maximized="1" windowHeight="0" windowWidth="0" guid="{FEF3DC3D-30DA-4C82-85BA-9F9AE2F2FD86}" name="Filtro 20"/>
    <customWorkbookView activeSheetId="0" maximized="1" windowHeight="0" windowWidth="0" guid="{C88354D7-8258-4F1D-90A1-EC019DD664BA}" name="Filtro 64"/>
    <customWorkbookView activeSheetId="0" maximized="1" windowHeight="0" windowWidth="0" guid="{22DAD545-E207-4078-B056-41E453D2BADD}" name="Filtro 21"/>
    <customWorkbookView activeSheetId="0" maximized="1" windowHeight="0" windowWidth="0" guid="{2E5A443A-027F-4218-BFA0-99DED8CB0FE0}" name="Filtro 65"/>
    <customWorkbookView activeSheetId="0" maximized="1" windowHeight="0" windowWidth="0" guid="{1F361869-07E2-4DE8-813C-C25E3F3C55E1}" name="Filtro 62"/>
    <customWorkbookView activeSheetId="0" maximized="1" windowHeight="0" windowWidth="0" guid="{085F2F33-BF7D-4D31-AAB2-F91CE16EBDB5}" name="Filtro 63"/>
    <customWorkbookView activeSheetId="0" maximized="1" windowHeight="0" windowWidth="0" guid="{3EF6EC31-82CB-44B7-A2F4-F70E632DAB8E}" name="Filtro 60"/>
    <customWorkbookView activeSheetId="0" maximized="1" windowHeight="0" windowWidth="0" guid="{1466E60B-3223-4FD8-B2E8-4327594596AD}" name="Filtro 61"/>
    <customWorkbookView activeSheetId="0" maximized="1" windowHeight="0" windowWidth="0" guid="{C386020C-6324-40D7-82ED-3F7C51FD9663}" name="Filtro 19"/>
    <customWorkbookView activeSheetId="0" maximized="1" windowHeight="0" windowWidth="0" guid="{6AB9427D-8072-4FA7-8087-60E0D296E029}" name="Filtro 39"/>
    <customWorkbookView activeSheetId="0" maximized="1" windowHeight="0" windowWidth="0" guid="{37C6D026-0061-4849-83FB-FF1509EB4473}" name="Filtro 37"/>
    <customWorkbookView activeSheetId="0" maximized="1" windowHeight="0" windowWidth="0" guid="{37A6E889-875D-4C95-8FD5-7EE5A6A568A8}" name="Filtro 38"/>
    <customWorkbookView activeSheetId="0" maximized="1" windowHeight="0" windowWidth="0" guid="{A2A9B4A6-536D-4054-9B2A-C1F4B627C38F}" name="Filtro 35"/>
    <customWorkbookView activeSheetId="0" maximized="1" windowHeight="0" windowWidth="0" guid="{645E74FA-BDCF-4C84-8315-11975DD849A6}" name="Filtro 79"/>
    <customWorkbookView activeSheetId="0" maximized="1" windowHeight="0" windowWidth="0" guid="{31F31DE2-3D5F-4B3D-8E35-435E5A54F42C}" name="Filtro 36"/>
    <customWorkbookView activeSheetId="0" maximized="1" windowHeight="0" windowWidth="0" guid="{B7F33AB0-158D-47AB-842B-DDEBD24D8489}" name="Filtro 77"/>
    <customWorkbookView activeSheetId="0" maximized="1" windowHeight="0" windowWidth="0" guid="{106C6B40-F79A-4FD8-B519-FA2A9779E376}" name="Filtro 33"/>
    <customWorkbookView activeSheetId="0" maximized="1" windowHeight="0" windowWidth="0" guid="{9806ED96-CE16-440C-AD45-A4A20E6195E3}" name="Filtro 34"/>
    <customWorkbookView activeSheetId="0" maximized="1" windowHeight="0" windowWidth="0" guid="{40FB3DE3-8111-41C7-A908-27503FF7CC7D}" name="Filtro 78"/>
    <customWorkbookView activeSheetId="0" maximized="1" windowHeight="0" windowWidth="0" guid="{E6339904-B2CB-467C-A6B8-5159C81E407F}" name="Filtro 75"/>
    <customWorkbookView activeSheetId="0" maximized="1" windowHeight="0" windowWidth="0" guid="{CCCB2FED-8E97-4A51-9EE2-3F4B5FDBA51A}" name="Filtro 31"/>
    <customWorkbookView activeSheetId="0" maximized="1" windowHeight="0" windowWidth="0" guid="{307CD55F-36FD-484D-B19A-7D39E87E9EDB}" name="Filtro 76"/>
    <customWorkbookView activeSheetId="0" maximized="1" windowHeight="0" windowWidth="0" guid="{DD3253B4-E0F9-46DA-9F8E-3C40630EA777}" name="Filtro 32"/>
    <customWorkbookView activeSheetId="0" maximized="1" windowHeight="0" windowWidth="0" guid="{6CF75B43-A2D8-4010-A459-203268787E8A}" name="Filtro 73"/>
    <customWorkbookView activeSheetId="0" maximized="1" windowHeight="0" windowWidth="0" guid="{F702F0F3-3360-4A70-9A28-8FB2A436B3EB}" name="Filtro 30"/>
    <customWorkbookView activeSheetId="0" maximized="1" windowHeight="0" windowWidth="0" guid="{D0C6C5EE-A0AA-43BA-A95D-784FDDEB2B4A}" name="Filtro 74"/>
    <customWorkbookView activeSheetId="0" maximized="1" windowHeight="0" windowWidth="0" guid="{1AE79885-630B-40FD-B067-BA3CFFC0D726}" name="Filtro 71"/>
    <customWorkbookView activeSheetId="0" maximized="1" windowHeight="0" windowWidth="0" guid="{FB26E705-3F91-490D-91F7-334EF6FF02E0}" name="Filtro 72"/>
    <customWorkbookView activeSheetId="0" maximized="1" windowHeight="0" windowWidth="0" guid="{037A7D0B-84EF-4D5A-839E-490130504E00}" name="Filtro 70"/>
    <customWorkbookView activeSheetId="0" maximized="1" windowHeight="0" windowWidth="0" guid="{0B972642-50C5-4946-A601-1BBD8B07E76B}" name="Filtro 4"/>
    <customWorkbookView activeSheetId="0" maximized="1" windowHeight="0" windowWidth="0" guid="{D277E0D8-31D7-4627-BE4A-801CF4EE2885}" name="Filtro 5"/>
    <customWorkbookView activeSheetId="0" maximized="1" windowHeight="0" windowWidth="0" guid="{D1D62DF4-8266-4E28-9C9B-594360AF9449}" name="Filtro 6"/>
    <customWorkbookView activeSheetId="0" maximized="1" windowHeight="0" windowWidth="0" guid="{633C9AF4-8E26-4E82-86AA-A92A5B415134}" name="Filtro 7"/>
    <customWorkbookView activeSheetId="0" maximized="1" windowHeight="0" windowWidth="0" guid="{95DD7F3B-25A6-447F-8A9E-BA794BA09DC7}" name="Filtro 1"/>
    <customWorkbookView activeSheetId="0" maximized="1" windowHeight="0" windowWidth="0" guid="{1F4B562F-7337-4FEA-B504-A2B3642F0455}" name="Filtro 2"/>
    <customWorkbookView activeSheetId="0" maximized="1" windowHeight="0" windowWidth="0" guid="{7341C054-C78A-4EB3-8E31-628CF65BB147}" name="Filtro 3"/>
    <customWorkbookView activeSheetId="0" maximized="1" windowHeight="0" windowWidth="0" guid="{A7416008-53D3-4532-A4B8-9804160695CC}" name="Filtro 48"/>
    <customWorkbookView activeSheetId="0" maximized="1" windowHeight="0" windowWidth="0" guid="{7AB5F4B3-BB13-41A5-A259-2CFEA0C3E841}" name="Filtro 49"/>
    <customWorkbookView activeSheetId="0" maximized="1" windowHeight="0" windowWidth="0" guid="{E1391D15-622E-421F-9431-039416A6F921}" name="Filtro 46"/>
    <customWorkbookView activeSheetId="0" maximized="1" windowHeight="0" windowWidth="0" guid="{7A387A37-9A8F-4F9D-AFB1-CF42B96EB61C}" name="Filtro 47"/>
    <customWorkbookView activeSheetId="0" maximized="1" windowHeight="0" windowWidth="0" guid="{EC0B2264-282A-4212-95F2-7749C28D942D}" name="Filtro 44"/>
    <customWorkbookView activeSheetId="0" maximized="1" windowHeight="0" windowWidth="0" guid="{6A1ED633-3CEF-4C16-88AC-DE078F0E90CB}" name="Filtro 88"/>
    <customWorkbookView activeSheetId="0" maximized="1" windowHeight="0" windowWidth="0" guid="{B21693E5-D5C0-4972-B82D-595441FB1296}" name="Filtro 89"/>
    <customWorkbookView activeSheetId="0" maximized="1" windowHeight="0" windowWidth="0" guid="{6D904934-D191-43EC-A82A-4C863B373453}" name="Filtro 45"/>
    <customWorkbookView activeSheetId="0" maximized="1" windowHeight="0" windowWidth="0" guid="{86683A54-42B5-4D10-AF32-6A861095F9DC}" name="Filtro 42"/>
    <customWorkbookView activeSheetId="0" maximized="1" windowHeight="0" windowWidth="0" guid="{FED87B06-415A-45CE-87BB-B2535FBEB3EC}" name="Filtro 86"/>
    <customWorkbookView activeSheetId="0" maximized="1" windowHeight="0" windowWidth="0" guid="{DEE83899-4E0B-422E-AC1C-E2487141424E}" name="Filtro 87"/>
    <customWorkbookView activeSheetId="0" maximized="1" windowHeight="0" windowWidth="0" guid="{5681E42A-0B32-44AF-BF2F-20885425E2F3}" name="Filtro 43"/>
    <customWorkbookView activeSheetId="0" maximized="1" windowHeight="0" windowWidth="0" guid="{9CD3B4D3-F6A3-4BB0-A0A0-345B03874D70}" name="Filtro 40"/>
    <customWorkbookView activeSheetId="0" maximized="1" windowHeight="0" windowWidth="0" guid="{256AB99E-2654-4C8B-B00F-80E7C1C0E7AE}" name="Filtro 84"/>
    <customWorkbookView activeSheetId="0" maximized="1" windowHeight="0" windowWidth="0" guid="{5BB98EDC-8F0D-423F-ADF0-6C6F48F7B5B2}" name="Filtro 41"/>
    <customWorkbookView activeSheetId="0" maximized="1" windowHeight="0" windowWidth="0" guid="{E8B4F931-841E-4FB7-AE5E-8FA0391F468F}" name="Filtro 85"/>
    <customWorkbookView activeSheetId="0" maximized="1" windowHeight="0" windowWidth="0" guid="{FA5F4C2A-2CDB-454A-97F3-D96F9E1137EE}" name="Filtro 82"/>
    <customWorkbookView activeSheetId="0" maximized="1" windowHeight="0" windowWidth="0" guid="{D7B59F46-1E68-412C-A620-5418FC4FFB74}" name="Filtro 83"/>
    <customWorkbookView activeSheetId="0" maximized="1" windowHeight="0" windowWidth="0" guid="{941BD0CF-64D4-410B-8C49-8C756531340F}" name="Filtro 80"/>
    <customWorkbookView activeSheetId="0" maximized="1" windowHeight="0" windowWidth="0" guid="{E3768E2C-0648-4737-A5CE-B54359BC0B7D}" name="Filtro 8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1">
      <text>
        <t xml:space="preserve">Tipo 1 - Erros de especificação na Solicitação de Alteração Orçamentária - SIAFE;
Tipo 2 - Incongruência de informações entre a Solicitação de Alteração Orçamentária - SIAFE e os outros documentos do processo;
Tipo 3 - Ausência de informações necessárias para a análise do crédito;
Tipo 4 - Ausência de informações especificadas no Decreto de Execução Orçamentária;
Tipo 5 - Justificativa má especificada ou não contida no processo.</t>
      </text>
    </comment>
  </commentList>
</comments>
</file>

<file path=xl/sharedStrings.xml><?xml version="1.0" encoding="utf-8"?>
<sst xmlns="http://schemas.openxmlformats.org/spreadsheetml/2006/main" count="139" uniqueCount="84">
  <si>
    <t>Última atualização:</t>
  </si>
  <si>
    <t>Controle de projetos duplicados:</t>
  </si>
  <si>
    <t>Situação*</t>
  </si>
  <si>
    <t>Produto*</t>
  </si>
  <si>
    <t>Cliente*</t>
  </si>
  <si>
    <t>Nº do projeto*</t>
  </si>
  <si>
    <t>Área*</t>
  </si>
  <si>
    <t>Projetista</t>
  </si>
  <si>
    <t>Participantes*</t>
  </si>
  <si>
    <t>Valor*</t>
  </si>
  <si>
    <t>Descrição*</t>
  </si>
  <si>
    <t>Observação</t>
  </si>
  <si>
    <t>Parceria</t>
  </si>
  <si>
    <t>Tipos do Parceria</t>
  </si>
  <si>
    <t>Parceiros</t>
  </si>
  <si>
    <t>Data de recebimento*</t>
  </si>
  <si>
    <t>Data de entrega</t>
  </si>
  <si>
    <t>Nota fiscal</t>
  </si>
  <si>
    <t>Situação</t>
  </si>
  <si>
    <t>Produto</t>
  </si>
  <si>
    <t>Cliente</t>
  </si>
  <si>
    <t>Nº do projeto</t>
  </si>
  <si>
    <t>Área</t>
  </si>
  <si>
    <t>Participantes</t>
  </si>
  <si>
    <t>Valor</t>
  </si>
  <si>
    <t>Descrição</t>
  </si>
  <si>
    <t>Tipo de parceria</t>
  </si>
  <si>
    <t>Data de recebimento</t>
  </si>
  <si>
    <t>Última modificação</t>
  </si>
  <si>
    <t>Projetando</t>
  </si>
  <si>
    <t>Projeto de Interiores</t>
  </si>
  <si>
    <t>Maria Beatriz EJEC</t>
  </si>
  <si>
    <t>#955</t>
  </si>
  <si>
    <t>Arquitetura</t>
  </si>
  <si>
    <t>Caio</t>
  </si>
  <si>
    <t>Projeto de tal coisa de uma casa de tal tal forma</t>
  </si>
  <si>
    <t>Terceirização</t>
  </si>
  <si>
    <t>Empresa Senior</t>
  </si>
  <si>
    <t>Aguardando fechamento</t>
  </si>
  <si>
    <t>Projetos Complementares</t>
  </si>
  <si>
    <t>Hemerson VIRTUS</t>
  </si>
  <si>
    <t>#44</t>
  </si>
  <si>
    <t>Engenharia</t>
  </si>
  <si>
    <t>Gabriel Pontes</t>
  </si>
  <si>
    <t>Finalizado</t>
  </si>
  <si>
    <t>André EJEC</t>
  </si>
  <si>
    <t>#9233</t>
  </si>
  <si>
    <t>Yaman Alencar</t>
  </si>
  <si>
    <t>Pago</t>
  </si>
  <si>
    <t>Projeto Arquitetônico</t>
  </si>
  <si>
    <t>PA FEJEA</t>
  </si>
  <si>
    <t>#999</t>
  </si>
  <si>
    <t>Fernando</t>
  </si>
  <si>
    <t>Clientes</t>
  </si>
  <si>
    <t>Membros</t>
  </si>
  <si>
    <t>Fonte</t>
  </si>
  <si>
    <t>Tipos Parceria</t>
  </si>
  <si>
    <t>MÊS</t>
  </si>
  <si>
    <t>ANO</t>
  </si>
  <si>
    <t>Análise</t>
  </si>
  <si>
    <t>João Silva</t>
  </si>
  <si>
    <t>FEJEA</t>
  </si>
  <si>
    <t>EJ FEJEA</t>
  </si>
  <si>
    <t>Colaboração</t>
  </si>
  <si>
    <t>Virtus</t>
  </si>
  <si>
    <t>Vini FEJEA</t>
  </si>
  <si>
    <t>EJ BRASIL</t>
  </si>
  <si>
    <t>EJEC</t>
  </si>
  <si>
    <t>Aguardando pagamento</t>
  </si>
  <si>
    <t>Tony Souza</t>
  </si>
  <si>
    <t>FEDERAÇÃO</t>
  </si>
  <si>
    <t>FLUXO</t>
  </si>
  <si>
    <t>BRASIL JÚNIOR</t>
  </si>
  <si>
    <t>POLI JÚNIOR</t>
  </si>
  <si>
    <t>Executando - Fase 1</t>
  </si>
  <si>
    <t>Nicole EJEC</t>
  </si>
  <si>
    <t>Felipe</t>
  </si>
  <si>
    <t>JE GLOBAL</t>
  </si>
  <si>
    <t>Executando - Fase 2</t>
  </si>
  <si>
    <t>Executando - Fase 3</t>
  </si>
  <si>
    <t>Executando - Fase 4</t>
  </si>
  <si>
    <t>Finalizando entrega</t>
  </si>
  <si>
    <t>Aguardando NPS</t>
  </si>
  <si>
    <t>Cancelado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</si>
</sst>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 HH:mm:ss"/>
    <numFmt numFmtId="165" formatCode="dd/mm/yyyy hh:mm:ss"/>
    <numFmt numFmtId="166" formatCode="dd/MM/yyyy"/>
    <numFmt numFmtId="167" formatCode="dd/mm/yyyy"/>
  </numFmts>
  <fonts count="13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sz val="14.0"/>
      <color rgb="FF000000"/>
      <name val="Arial"/>
    </font>
    <font>
      <b/>
      <sz val="12.0"/>
      <color theme="1"/>
      <name val="Arial"/>
    </font>
    <font>
      <sz val="12.0"/>
      <color rgb="FF000000"/>
      <name val="Arial"/>
    </font>
    <font>
      <color rgb="FFFFFFFF"/>
      <name val="Arial"/>
    </font>
    <font>
      <b/>
      <sz val="12.0"/>
      <color rgb="FF000000"/>
      <name val="Arial"/>
    </font>
    <font>
      <sz val="12.0"/>
      <color theme="1"/>
      <name val="Arial"/>
    </font>
    <font>
      <b/>
      <sz val="14.0"/>
      <color rgb="FF000000"/>
      <name val="Calibri"/>
    </font>
    <font>
      <color theme="1"/>
      <name val="Arial"/>
      <scheme val="minor"/>
    </font>
    <font>
      <sz val="8.0"/>
      <color theme="1"/>
      <name val="Tahoma"/>
    </font>
    <font>
      <strike/>
      <sz val="8.0"/>
      <color theme="1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042B4D"/>
        <bgColor rgb="FF042B4D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1" fillId="3" fontId="2" numFmtId="164" xfId="0" applyAlignment="1" applyBorder="1" applyFill="1" applyFont="1" applyNumberForma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shrinkToFit="0" vertical="center" wrapText="1"/>
    </xf>
    <xf borderId="1" fillId="3" fontId="4" numFmtId="4" xfId="0" applyAlignment="1" applyBorder="1" applyFont="1" applyNumberFormat="1">
      <alignment horizontal="center" readingOrder="0" shrinkToFit="0" vertical="center" wrapText="1"/>
    </xf>
    <xf borderId="1" fillId="3" fontId="4" numFmtId="164" xfId="0" applyAlignment="1" applyBorder="1" applyFont="1" applyNumberFormat="1">
      <alignment horizontal="center" readingOrder="0" shrinkToFit="0" vertical="center" wrapText="1"/>
    </xf>
    <xf borderId="0" fillId="2" fontId="5" numFmtId="0" xfId="0" applyAlignment="1" applyFont="1">
      <alignment readingOrder="0" shrinkToFit="0" vertical="center" wrapText="1"/>
    </xf>
    <xf borderId="0" fillId="2" fontId="6" numFmtId="49" xfId="0" applyAlignment="1" applyFont="1" applyNumberFormat="1">
      <alignment readingOrder="0" shrinkToFit="0" vertical="center" wrapText="1"/>
    </xf>
    <xf borderId="0" fillId="2" fontId="6" numFmtId="0" xfId="0" applyAlignment="1" applyFont="1">
      <alignment shrinkToFit="0" vertical="center" wrapText="1"/>
    </xf>
    <xf borderId="0" fillId="2" fontId="6" numFmtId="165" xfId="0" applyAlignment="1" applyFont="1" applyNumberFormat="1">
      <alignment readingOrder="0" shrinkToFit="0" vertical="center" wrapText="1"/>
    </xf>
    <xf borderId="0" fillId="2" fontId="6" numFmtId="0" xfId="0" applyAlignment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4" fontId="2" numFmtId="49" xfId="0" applyAlignment="1" applyBorder="1" applyFont="1" applyNumberFormat="1">
      <alignment horizontal="center" readingOrder="0" shrinkToFit="0" vertical="center" wrapText="1"/>
    </xf>
    <xf borderId="0" fillId="2" fontId="1" numFmtId="165" xfId="0" applyAlignment="1" applyFont="1" applyNumberFormat="1">
      <alignment readingOrder="0" shrinkToFit="0" vertical="center" wrapText="1"/>
    </xf>
    <xf borderId="1" fillId="5" fontId="7" numFmtId="0" xfId="0" applyAlignment="1" applyBorder="1" applyFill="1" applyFont="1">
      <alignment horizontal="center" readingOrder="0" shrinkToFit="0" vertical="center" wrapText="1"/>
    </xf>
    <xf borderId="1" fillId="6" fontId="7" numFmtId="0" xfId="0" applyAlignment="1" applyBorder="1" applyFill="1" applyFont="1">
      <alignment horizontal="center" readingOrder="0" shrinkToFit="0" vertical="center" wrapText="1"/>
    </xf>
    <xf borderId="1" fillId="6" fontId="5" numFmtId="0" xfId="0" applyAlignment="1" applyBorder="1" applyFont="1">
      <alignment horizontal="center" readingOrder="0" shrinkToFit="0" vertical="center" wrapText="1"/>
    </xf>
    <xf borderId="1" fillId="6" fontId="5" numFmtId="3" xfId="0" applyAlignment="1" applyBorder="1" applyFont="1" applyNumberFormat="1">
      <alignment horizontal="center" readingOrder="0" shrinkToFit="0" vertical="center" wrapText="1"/>
    </xf>
    <xf borderId="1" fillId="6" fontId="5" numFmtId="4" xfId="0" applyAlignment="1" applyBorder="1" applyFont="1" applyNumberFormat="1">
      <alignment horizontal="center" readingOrder="0" shrinkToFit="0" vertical="center" wrapText="1"/>
    </xf>
    <xf borderId="1" fillId="6" fontId="5" numFmtId="166" xfId="0" applyAlignment="1" applyBorder="1" applyFont="1" applyNumberFormat="1">
      <alignment horizontal="center" readingOrder="0" shrinkToFit="0" vertical="center" wrapText="1"/>
    </xf>
    <xf borderId="1" fillId="6" fontId="5" numFmtId="167" xfId="0" applyAlignment="1" applyBorder="1" applyFont="1" applyNumberFormat="1">
      <alignment horizontal="center" readingOrder="0" shrinkToFit="0" vertical="center" wrapText="1"/>
    </xf>
    <xf borderId="1" fillId="6" fontId="8" numFmtId="3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2" fillId="5" fontId="7" numFmtId="0" xfId="0" applyAlignment="1" applyBorder="1" applyFont="1">
      <alignment horizontal="center" readingOrder="0" shrinkToFit="0" vertical="center" wrapText="1"/>
    </xf>
    <xf borderId="2" fillId="6" fontId="7" numFmtId="0" xfId="0" applyAlignment="1" applyBorder="1" applyFont="1">
      <alignment horizontal="center" readingOrder="0" shrinkToFit="0" vertical="center" wrapText="1"/>
    </xf>
    <xf borderId="2" fillId="6" fontId="5" numFmtId="0" xfId="0" applyAlignment="1" applyBorder="1" applyFont="1">
      <alignment horizontal="center" readingOrder="0" shrinkToFit="0" vertical="center" wrapText="1"/>
    </xf>
    <xf borderId="2" fillId="6" fontId="5" numFmtId="3" xfId="0" applyAlignment="1" applyBorder="1" applyFont="1" applyNumberFormat="1">
      <alignment horizontal="center" readingOrder="0" shrinkToFit="0" vertical="center" wrapText="1"/>
    </xf>
    <xf borderId="2" fillId="6" fontId="5" numFmtId="4" xfId="0" applyAlignment="1" applyBorder="1" applyFont="1" applyNumberFormat="1">
      <alignment horizontal="center" readingOrder="0" shrinkToFit="0" vertical="center" wrapText="1"/>
    </xf>
    <xf borderId="2" fillId="6" fontId="5" numFmtId="166" xfId="0" applyAlignment="1" applyBorder="1" applyFont="1" applyNumberFormat="1">
      <alignment horizontal="center" readingOrder="0" shrinkToFit="0" vertical="center" wrapText="1"/>
    </xf>
    <xf borderId="2" fillId="6" fontId="5" numFmtId="167" xfId="0" applyAlignment="1" applyBorder="1" applyFont="1" applyNumberFormat="1">
      <alignment horizontal="center" readingOrder="0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/>
    </xf>
    <xf borderId="3" fillId="7" fontId="11" numFmtId="1" xfId="0" applyAlignment="1" applyBorder="1" applyFill="1" applyFont="1" applyNumberFormat="1">
      <alignment horizontal="center" readingOrder="0" shrinkToFit="0" vertical="center" wrapText="1"/>
    </xf>
    <xf borderId="1" fillId="6" fontId="8" numFmtId="3" xfId="0" applyAlignment="1" applyBorder="1" applyFont="1" applyNumberFormat="1">
      <alignment horizontal="center" readingOrder="0" vertical="center"/>
    </xf>
    <xf borderId="4" fillId="6" fontId="5" numFmtId="0" xfId="0" applyAlignment="1" applyBorder="1" applyFont="1">
      <alignment horizontal="center" shrinkToFit="0" vertical="center" wrapText="1"/>
    </xf>
    <xf borderId="3" fillId="7" fontId="11" numFmtId="1" xfId="0" applyAlignment="1" applyBorder="1" applyFont="1" applyNumberFormat="1">
      <alignment horizontal="center" shrinkToFit="0" vertical="center" wrapText="1"/>
    </xf>
    <xf borderId="0" fillId="0" fontId="10" numFmtId="0" xfId="0" applyFont="1"/>
    <xf borderId="0" fillId="7" fontId="11" numFmtId="1" xfId="0" applyAlignment="1" applyFont="1" applyNumberFormat="1">
      <alignment horizontal="center" readingOrder="0" shrinkToFit="0" vertical="center" wrapText="1"/>
    </xf>
    <xf borderId="3" fillId="7" fontId="11" numFmtId="49" xfId="0" applyAlignment="1" applyBorder="1" applyFont="1" applyNumberFormat="1">
      <alignment horizontal="center" readingOrder="0" shrinkToFit="0" vertical="center" wrapText="1"/>
    </xf>
    <xf borderId="0" fillId="7" fontId="11" numFmtId="49" xfId="0" applyAlignment="1" applyFont="1" applyNumberFormat="1">
      <alignment horizontal="center" shrinkToFit="0" vertical="center" wrapText="1"/>
    </xf>
    <xf borderId="3" fillId="7" fontId="11" numFmtId="49" xfId="0" applyAlignment="1" applyBorder="1" applyFont="1" applyNumberFormat="1">
      <alignment horizontal="center" shrinkToFit="0" vertical="center" wrapText="1"/>
    </xf>
    <xf borderId="3" fillId="7" fontId="12" numFmtId="49" xfId="0" applyAlignment="1" applyBorder="1" applyFont="1" applyNumberFormat="1">
      <alignment horizontal="center" shrinkToFit="0" vertical="center" wrapText="1"/>
    </xf>
    <xf borderId="0" fillId="7" fontId="12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20">
    <dxf>
      <font>
        <strike/>
        <color rgb="FF000000"/>
      </font>
      <fill>
        <patternFill patternType="solid">
          <fgColor rgb="FFEA9999"/>
          <bgColor rgb="FFEA9999"/>
        </patternFill>
      </fill>
      <border/>
    </dxf>
    <dxf>
      <font>
        <color rgb="FFFFFFFF"/>
      </font>
      <fill>
        <patternFill patternType="solid">
          <fgColor rgb="FF375623"/>
          <bgColor rgb="FF375623"/>
        </patternFill>
      </fill>
      <border/>
    </dxf>
    <dxf>
      <font>
        <strike/>
      </font>
      <fill>
        <patternFill patternType="solid">
          <fgColor rgb="FFEA9999"/>
          <bgColor rgb="FFEA9999"/>
        </patternFill>
      </fill>
      <border/>
    </dxf>
    <dxf>
      <font>
        <color rgb="FFFFFFFF"/>
      </font>
      <fill>
        <patternFill patternType="solid">
          <fgColor rgb="FF2F75B5"/>
          <bgColor rgb="FF2F75B5"/>
        </patternFill>
      </fill>
      <border/>
    </dxf>
    <dxf>
      <font>
        <color rgb="FF000000"/>
      </font>
      <fill>
        <patternFill patternType="solid">
          <fgColor rgb="FF9BC2E6"/>
          <bgColor rgb="FF9BC2E6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000000"/>
      </font>
      <fill>
        <patternFill patternType="solid">
          <fgColor rgb="FFC65911"/>
          <bgColor rgb="FFC65911"/>
        </patternFill>
      </fill>
      <border/>
    </dxf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FC000"/>
          <bgColor rgb="FFFFC000"/>
        </patternFill>
      </fill>
      <border/>
    </dxf>
    <dxf>
      <font>
        <color rgb="FF000000"/>
      </font>
      <fill>
        <patternFill patternType="solid">
          <fgColor rgb="FF9A79DB"/>
          <bgColor rgb="FF9A79DB"/>
        </patternFill>
      </fill>
      <border/>
    </dxf>
    <dxf>
      <font>
        <color rgb="FF000000"/>
      </font>
      <fill>
        <patternFill patternType="solid">
          <fgColor rgb="FF92D050"/>
          <bgColor rgb="FF92D050"/>
        </patternFill>
      </fill>
      <border/>
    </dxf>
    <dxf>
      <font>
        <color rgb="FFFFFFFF"/>
      </font>
      <fill>
        <patternFill patternType="solid">
          <fgColor rgb="FF990000"/>
          <bgColor rgb="FF99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strike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BF1DE"/>
          <bgColor rgb="FFEBF1DE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>
        <color rgb="FFFFFFFF"/>
      </font>
      <fill>
        <patternFill patternType="solid">
          <fgColor rgb="FFA64D79"/>
          <bgColor rgb="FFA64D79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95AA2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38"/>
    <col customWidth="1" min="2" max="2" width="27.0"/>
    <col customWidth="1" min="3" max="3" width="31.0"/>
    <col customWidth="1" min="4" max="4" width="25.0"/>
    <col customWidth="1" min="5" max="5" width="25.88"/>
    <col customWidth="1" min="6" max="7" width="19.63"/>
    <col customWidth="1" min="8" max="8" width="16.88"/>
    <col customWidth="1" min="9" max="9" width="18.13"/>
    <col customWidth="1" min="10" max="10" width="54.13"/>
    <col customWidth="1" min="11" max="11" width="27.88"/>
    <col customWidth="1" min="12" max="12" width="11.5"/>
    <col customWidth="1" min="13" max="13" width="28.25"/>
    <col customWidth="1" min="14" max="14" width="35.0"/>
    <col customWidth="1" min="15" max="15" width="18.13"/>
    <col customWidth="1" min="16" max="16" width="20.25"/>
    <col customWidth="1" min="17" max="17" width="18.63"/>
    <col customWidth="1" min="18" max="18" width="3.38"/>
  </cols>
  <sheetData>
    <row r="1" ht="55.5" customHeight="1">
      <c r="A1" s="1"/>
      <c r="B1" s="1"/>
      <c r="C1" s="1"/>
      <c r="D1" s="2" t="str">
        <f>IF(AND(ISBLANK(B3),ISBLANK(C3),ISBLANK(D3),ISBLANK(E3),ISBLANK(G3),ISBLANK(F3),ISBLANK(H3),ISBLANK(I3),ISBLANK(J3),ISBLANK(K3),ISBLANK(L3),ISBLANK(N3),ISBLANK(O3)),"REGISTRO LIVRE","REGISTRO EM USO")</f>
        <v>REGISTRO LIVRE</v>
      </c>
      <c r="E1" s="3" t="s">
        <v>0</v>
      </c>
      <c r="F1" s="4"/>
      <c r="G1" s="3" t="s">
        <v>1</v>
      </c>
      <c r="H1" s="5" t="str">
        <f>IF(COUNTIF(E:E,E3)&gt;1=FALSE,"SEM DUPLICAÇÃO","DUPLICAÇÃO")</f>
        <v>SEM DUPLICAÇÃO</v>
      </c>
      <c r="I1" s="1"/>
      <c r="J1" s="1"/>
      <c r="K1" s="6"/>
      <c r="L1" s="7"/>
      <c r="M1" s="7"/>
      <c r="N1" s="8"/>
      <c r="O1" s="8"/>
      <c r="P1" s="9"/>
      <c r="Q1" s="10"/>
      <c r="R1" s="1"/>
    </row>
    <row r="2" ht="38.25" customHeight="1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11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12" t="s">
        <v>17</v>
      </c>
      <c r="R2" s="1"/>
    </row>
    <row r="3" ht="42.75" customHeight="1">
      <c r="A3" s="13"/>
      <c r="B3" s="14"/>
      <c r="C3" s="15"/>
      <c r="D3" s="16"/>
      <c r="E3" s="16"/>
      <c r="F3" s="16"/>
      <c r="G3" s="16"/>
      <c r="H3" s="17"/>
      <c r="I3" s="18"/>
      <c r="J3" s="16"/>
      <c r="K3" s="16"/>
      <c r="L3" s="16"/>
      <c r="M3" s="16"/>
      <c r="N3" s="16"/>
      <c r="O3" s="19"/>
      <c r="P3" s="20"/>
      <c r="Q3" s="21"/>
      <c r="R3" s="13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2"/>
    </row>
    <row r="5" ht="37.5" customHeight="1">
      <c r="A5" s="13"/>
      <c r="B5" s="24" t="s">
        <v>18</v>
      </c>
      <c r="C5" s="25" t="s">
        <v>19</v>
      </c>
      <c r="D5" s="25" t="s">
        <v>20</v>
      </c>
      <c r="E5" s="25" t="s">
        <v>21</v>
      </c>
      <c r="F5" s="3" t="s">
        <v>22</v>
      </c>
      <c r="G5" s="25" t="s">
        <v>7</v>
      </c>
      <c r="H5" s="25" t="s">
        <v>23</v>
      </c>
      <c r="I5" s="24" t="s">
        <v>24</v>
      </c>
      <c r="J5" s="25" t="s">
        <v>25</v>
      </c>
      <c r="K5" s="24" t="s">
        <v>11</v>
      </c>
      <c r="L5" s="25" t="s">
        <v>12</v>
      </c>
      <c r="M5" s="25" t="s">
        <v>26</v>
      </c>
      <c r="N5" s="25" t="s">
        <v>14</v>
      </c>
      <c r="O5" s="25" t="s">
        <v>27</v>
      </c>
      <c r="P5" s="25" t="s">
        <v>28</v>
      </c>
      <c r="Q5" s="26" t="s">
        <v>17</v>
      </c>
      <c r="R5" s="13"/>
    </row>
    <row r="6">
      <c r="A6" s="13"/>
      <c r="B6" s="27" t="s">
        <v>29</v>
      </c>
      <c r="C6" s="28" t="s">
        <v>30</v>
      </c>
      <c r="D6" s="29" t="s">
        <v>31</v>
      </c>
      <c r="E6" s="16" t="s">
        <v>32</v>
      </c>
      <c r="F6" s="16" t="s">
        <v>33</v>
      </c>
      <c r="G6" s="29" t="s">
        <v>34</v>
      </c>
      <c r="H6" s="30">
        <v>3.0</v>
      </c>
      <c r="I6" s="31">
        <v>10000.0</v>
      </c>
      <c r="J6" s="29" t="s">
        <v>35</v>
      </c>
      <c r="K6" s="29"/>
      <c r="L6" s="29">
        <v>2.0</v>
      </c>
      <c r="M6" s="29" t="s">
        <v>36</v>
      </c>
      <c r="N6" s="29" t="s">
        <v>37</v>
      </c>
      <c r="O6" s="32">
        <v>45061.0</v>
      </c>
      <c r="P6" s="33">
        <v>45184.0</v>
      </c>
      <c r="Q6" s="21"/>
      <c r="R6" s="13"/>
    </row>
    <row r="7" ht="18.0" customHeight="1">
      <c r="A7" s="13"/>
      <c r="B7" s="27" t="s">
        <v>38</v>
      </c>
      <c r="C7" s="28" t="s">
        <v>39</v>
      </c>
      <c r="D7" s="29" t="s">
        <v>40</v>
      </c>
      <c r="E7" s="29" t="s">
        <v>41</v>
      </c>
      <c r="F7" s="16" t="s">
        <v>42</v>
      </c>
      <c r="G7" s="29" t="s">
        <v>43</v>
      </c>
      <c r="H7" s="30">
        <v>5.0</v>
      </c>
      <c r="I7" s="31">
        <v>80000.0</v>
      </c>
      <c r="J7" s="29" t="s">
        <v>35</v>
      </c>
      <c r="K7" s="29"/>
      <c r="L7" s="29"/>
      <c r="M7" s="29"/>
      <c r="N7" s="29"/>
      <c r="O7" s="32"/>
      <c r="P7" s="33">
        <v>45184.0</v>
      </c>
      <c r="Q7" s="16"/>
      <c r="R7" s="13"/>
    </row>
    <row r="8" ht="18.0" customHeight="1">
      <c r="A8" s="13"/>
      <c r="B8" s="14" t="s">
        <v>44</v>
      </c>
      <c r="C8" s="15" t="s">
        <v>30</v>
      </c>
      <c r="D8" s="16" t="s">
        <v>45</v>
      </c>
      <c r="E8" s="16" t="s">
        <v>46</v>
      </c>
      <c r="F8" s="16" t="s">
        <v>33</v>
      </c>
      <c r="G8" s="16" t="s">
        <v>47</v>
      </c>
      <c r="H8" s="17">
        <v>6.0</v>
      </c>
      <c r="I8" s="18">
        <v>45555.0</v>
      </c>
      <c r="J8" s="16" t="s">
        <v>35</v>
      </c>
      <c r="K8" s="16"/>
      <c r="L8" s="16"/>
      <c r="M8" s="16"/>
      <c r="N8" s="16"/>
      <c r="O8" s="19">
        <v>44962.0</v>
      </c>
      <c r="P8" s="33">
        <v>45184.0</v>
      </c>
      <c r="Q8" s="16">
        <v>5651.0</v>
      </c>
      <c r="R8" s="13"/>
    </row>
    <row r="9">
      <c r="A9" s="13"/>
      <c r="B9" s="14" t="s">
        <v>48</v>
      </c>
      <c r="C9" s="15" t="s">
        <v>49</v>
      </c>
      <c r="D9" s="16" t="s">
        <v>50</v>
      </c>
      <c r="E9" s="16" t="s">
        <v>51</v>
      </c>
      <c r="F9" s="16" t="s">
        <v>33</v>
      </c>
      <c r="G9" s="16" t="s">
        <v>52</v>
      </c>
      <c r="H9" s="17">
        <v>2.0</v>
      </c>
      <c r="I9" s="18">
        <v>50000.0</v>
      </c>
      <c r="J9" s="16" t="s">
        <v>35</v>
      </c>
      <c r="K9" s="16"/>
      <c r="L9" s="16"/>
      <c r="M9" s="16"/>
      <c r="N9" s="16"/>
      <c r="O9" s="19">
        <v>45107.0</v>
      </c>
      <c r="P9" s="33">
        <v>45184.0</v>
      </c>
      <c r="Q9" s="16">
        <v>5454.0</v>
      </c>
      <c r="R9" s="13"/>
    </row>
  </sheetData>
  <customSheetViews>
    <customSheetView guid="{95DD7F3B-25A6-447F-8A9E-BA794BA09DC7}" filter="1" showAutoFilter="1">
      <autoFilter ref="$B$5:$R$9"/>
    </customSheetView>
    <customSheetView guid="{7C59683D-ABFF-474F-B089-5EB0AF2ED069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37A6E889-875D-4C95-8FD5-7EE5A6A568A8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F3DE38A3-5AD0-4BEE-9F5D-09D557411DA2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5BB98EDC-8F0D-423F-ADF0-6C6F48F7B5B2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6C739E44-FDFA-4FE0-AD87-77A071F58962}" filter="1" showAutoFilter="1">
      <autoFilter ref="$B$5:$R$9"/>
    </customSheetView>
    <customSheetView guid="{91D7CAA5-6893-4350-AE9C-4612B3FCCFA4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085F2F33-BF7D-4D31-AAB2-F91CE16EBDB5}" filter="1" showAutoFilter="1">
      <autoFilter ref="$B$5:$R$9">
        <filterColumn colId="14">
          <filters>
            <filter val="15/09/2023"/>
          </filters>
        </filterColumn>
      </autoFilter>
    </customSheetView>
    <customSheetView guid="{037A7D0B-84EF-4D5A-839E-490130504E00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C386020C-6324-40D7-82ED-3F7C51FD9663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D19045A1-EB83-4337-92DF-117C13488EB5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FB26E705-3F91-490D-91F7-334EF6FF02E0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16113803-A50C-4671-810E-770752F83DF8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B21693E5-D5C0-4972-B82D-595441FB1296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  <filterColumn colId="15">
          <filters blank="1">
            <filter val="5651"/>
            <filter val="5454"/>
          </filters>
        </filterColumn>
      </autoFilter>
    </customSheetView>
    <customSheetView guid="{1AE79885-630B-40FD-B067-BA3CFFC0D726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941BD0CF-64D4-410B-8C49-8C756531340F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DD3253B4-E0F9-46DA-9F8E-3C40630EA777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EC0B2264-282A-4212-95F2-7749C28D942D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FF5D8078-87D9-4C6C-B0FC-0F88E021A62E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6D904934-D191-43EC-A82A-4C863B373453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8A752CBF-C1F9-41A7-A76B-2217F7916166}" filter="1" showAutoFilter="1">
      <autoFilter ref="$B$5:$R$9"/>
    </customSheetView>
    <customSheetView guid="{3EF6EC31-82CB-44B7-A2F4-F70E632DAB8E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7AB5F4B3-BB13-41A5-A259-2CFEA0C3E841}" filter="1" showAutoFilter="1">
      <autoFilter ref="$B$5:$R$9">
        <filterColumn colId="1">
          <filters>
            <filter val="Projetos Complementares"/>
            <filter val="Projeto de Interiores"/>
            <filter val="Projeto Arquitetônico"/>
          </filters>
        </filterColumn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E3768E2C-0648-4737-A5CE-B54359BC0B7D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68AA27B5-52E2-4E5D-859A-6250EBA538D5}" filter="1" showAutoFilter="1">
      <autoFilter ref="$B$5:$R$9"/>
    </customSheetView>
    <customSheetView guid="{6A1ED633-3CEF-4C16-88AC-DE078F0E90CB}" filter="1" showAutoFilter="1">
      <autoFilter ref="$B$5:$R$9">
        <filterColumn colId="15">
          <filters blank="1">
            <filter val="5651"/>
            <filter val="5454"/>
          </filters>
        </filterColumn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9806ED96-CE16-440C-AD45-A4A20E6195E3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37C91109-D21D-41C7-B79F-F0D76A26F810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0B972642-50C5-4946-A601-1BBD8B07E76B}" filter="1" showAutoFilter="1">
      <autoFilter ref="$B$5:$R$9"/>
    </customSheetView>
    <customSheetView guid="{915B2F0F-790E-42F5-AF02-D0F88B6A794D}" filter="1" showAutoFilter="1">
      <autoFilter ref="$B$5:$R$9"/>
    </customSheetView>
    <customSheetView guid="{307CD55F-36FD-484D-B19A-7D39E87E9EDB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37C6D026-0061-4849-83FB-FF1509EB4473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A2A9B4A6-536D-4054-9B2A-C1F4B627C38F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413F778E-B89E-4363-BBF1-E804211AC8CE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A1319DE0-08B2-443E-BAF9-9BF4BE3FA0D4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B7F33AB0-158D-47AB-842B-DDEBD24D8489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C404B767-174B-4762-B8F6-DFD6073D6C31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4349A4A2-20B7-490E-A1C5-DC5CB0F1ABF9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604B1B61-4D16-4D71-BBB9-E6651179C0D1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DEE83899-4E0B-422E-AC1C-E2487141424E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1466E60B-3223-4FD8-B2E8-4327594596AD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40FB3DE3-8111-41C7-A908-27503FF7CC7D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83016765-33D1-4A28-85EC-2AD4B1251A82}" filter="1" showAutoFilter="1">
      <autoFilter ref="$B$5:$R$9"/>
    </customSheetView>
    <customSheetView guid="{68BEAA4D-3D0B-40F1-B2E2-4596759BCC24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7A387A37-9A8F-4F9D-AFB1-CF42B96EB61C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633C9AF4-8E26-4E82-86AA-A92A5B415134}" filter="1" showAutoFilter="1">
      <autoFilter ref="$B$5:$R$9"/>
    </customSheetView>
    <customSheetView guid="{1F361869-07E2-4DE8-813C-C25E3F3C55E1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A89304CD-8BB5-411F-8B68-0069E9940D26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  <filterColumn colId="6">
          <filters>
            <filter val="2"/>
            <filter val="3"/>
            <filter val="5"/>
            <filter val="6"/>
          </filters>
        </filterColumn>
        <filterColumn colId="5">
          <filters>
            <filter val="Yaman Alencar"/>
            <filter val="Gabriel Pontes"/>
            <filter val="Fernando"/>
            <filter val="Caio"/>
          </filters>
        </filterColumn>
      </autoFilter>
    </customSheetView>
    <customSheetView guid="{A7416008-53D3-4532-A4B8-9804160695CC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86683A54-42B5-4D10-AF32-6A861095F9DC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7341C054-C78A-4EB3-8E31-628CF65BB147}" filter="1" showAutoFilter="1">
      <autoFilter ref="$B$5:$R$9"/>
    </customSheetView>
    <customSheetView guid="{22DAD545-E207-4078-B056-41E453D2BADD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D277E0D8-31D7-4627-BE4A-801CF4EE2885}" filter="1" showAutoFilter="1">
      <autoFilter ref="$B$5:$R$9"/>
    </customSheetView>
    <customSheetView guid="{FED87B06-415A-45CE-87BB-B2535FBEB3EC}" filter="1" showAutoFilter="1">
      <autoFilter ref="$B$5:$R$9">
        <filterColumn colId="5">
          <filters>
            <filter val="Yaman Alencar"/>
            <filter val="Gabriel Pontes"/>
            <filter val="Fernando"/>
            <filter val="Caio"/>
          </filters>
        </filterColumn>
        <filterColumn colId="1">
          <filters>
            <filter val="Projetos Complementares"/>
            <filter val="Projeto de Interiores"/>
            <filter val="Projeto Arquitetônico"/>
          </filters>
        </filterColumn>
      </autoFilter>
    </customSheetView>
    <customSheetView guid="{645E74FA-BDCF-4C84-8315-11975DD849A6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00F9D1FA-FD99-40F3-BC71-84865FA25ED8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A22ABDEF-25A1-4C6E-887A-2EBB423C71E4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106C6B40-F79A-4FD8-B519-FA2A9779E376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E6339904-B2CB-467C-A6B8-5159C81E407F}" filter="1" showAutoFilter="1">
      <autoFilter ref="$B$5:$R$9"/>
    </customSheetView>
    <customSheetView guid="{A5C0D403-3605-455B-B95C-E12813508C15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5681E42A-0B32-44AF-BF2F-20885425E2F3}" filter="1" showAutoFilter="1">
      <autoFilter ref="$B$5:$R$9">
        <filterColumn colId="2">
          <filters>
            <filter val="André EJEC"/>
            <filter val="PA FEJEA"/>
            <filter val="Hemerson VIRTUS"/>
            <filter val="Maria Beatriz EJEC"/>
          </filters>
        </filterColumn>
      </autoFilter>
    </customSheetView>
    <customSheetView guid="{890AAD79-1C45-47E1-A675-5A6321AED4C4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FA5F4C2A-2CDB-454A-97F3-D96F9E1137EE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31F31DE2-3D5F-4B3D-8E35-435E5A54F42C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ED513E2B-360A-4929-9065-E1D04C9A4E4B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1F4B562F-7337-4FEA-B504-A2B3642F0455}" filter="1" showAutoFilter="1">
      <autoFilter ref="$B$5:$R$9"/>
    </customSheetView>
    <customSheetView guid="{FEF3DC3D-30DA-4C82-85BA-9F9AE2F2FD86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CCCB2FED-8E97-4A51-9EE2-3F4B5FDBA51A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  <sortState ref="B5:R9">
          <sortCondition ref="B5:B9"/>
        </sortState>
      </autoFilter>
    </customSheetView>
    <customSheetView guid="{A01544FC-6655-4FCB-8C54-D78D97CCDFB8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F702F0F3-3360-4A70-9A28-8FB2A436B3EB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  <filterColumn colId="2">
          <filters>
            <filter val="André EJEC"/>
            <filter val="PA FEJEA"/>
            <filter val="Hemerson VIRTUS"/>
            <filter val="Maria Beatriz EJEC"/>
          </filters>
        </filterColumn>
      </autoFilter>
    </customSheetView>
    <customSheetView guid="{6CF75B43-A2D8-4010-A459-203268787E8A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E1391D15-622E-421F-9431-039416A6F921}" filter="1" showAutoFilter="1">
      <autoFilter ref="$B$5:$R$9"/>
    </customSheetView>
    <customSheetView guid="{13C095B7-ACE0-4BEF-89C4-A9760AB24700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64B3A4C0-4674-4866-BE46-316824CF679A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D0C6C5EE-A0AA-43BA-A95D-784FDDEB2B4A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D7B59F46-1E68-412C-A620-5418FC4FFB74}" filter="1" showAutoFilter="1">
      <autoFilter ref="$B$5:$R$9"/>
    </customSheetView>
    <customSheetView guid="{89A5B5F2-F86E-4BFD-A864-9159745B892A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6AB9427D-8072-4FA7-8087-60E0D296E029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BE0B8DD2-9B6A-468B-B9C1-C61243FA8170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9CD3B4D3-F6A3-4BB0-A0A0-345B03874D70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E8B4F931-841E-4FB7-AE5E-8FA0391F468F}" filter="1" showAutoFilter="1">
      <autoFilter ref="$B$5:$R$9"/>
    </customSheetView>
    <customSheetView guid="{2E5A443A-027F-4218-BFA0-99DED8CB0FE0}" filter="1" showAutoFilter="1">
      <autoFilter ref="$B$5:$R$9">
        <filterColumn colId="2">
          <filters>
            <filter val="André EJEC"/>
            <filter val="PA FEJEA"/>
            <filter val="Hemerson VIRTUS"/>
            <filter val="Maria Beatriz EJEC"/>
          </filters>
        </filterColumn>
      </autoFilter>
    </customSheetView>
    <customSheetView guid="{039AAB23-2066-4F26-98B2-81C87A943DB8}" filter="1" showAutoFilter="1">
      <autoFilter ref="$B$5:$R$9"/>
    </customSheetView>
    <customSheetView guid="{EEE30078-3D3E-4B0D-9F5A-5B3DFCA8B408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499E3ED6-CC0A-463F-BF8C-147A2582F55A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8CAD58B9-FB6E-4920-B81D-50BC1E6DF142}" filter="1" showAutoFilter="1">
      <autoFilter ref="$B$5:$R$9"/>
    </customSheetView>
    <customSheetView guid="{83E9868B-F4FA-419C-85BF-BD3F076669ED}" filter="1" showAutoFilter="1">
      <autoFilter ref="$B$5:$R$9"/>
    </customSheetView>
    <customSheetView guid="{C88354D7-8258-4F1D-90A1-EC019DD664BA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BC757D8B-2AA2-456B-A1B4-DD88331ACD6D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  <customSheetView guid="{D1D62DF4-8266-4E28-9C9B-594360AF9449}" filter="1" showAutoFilter="1">
      <autoFilter ref="$B$5:$R$9"/>
    </customSheetView>
    <customSheetView guid="{256AB99E-2654-4C8B-B00F-80E7C1C0E7AE}" filter="1" showAutoFilter="1">
      <autoFilter ref="$B$5:$R$9">
        <filterColumn colId="0">
          <filters>
            <filter val="Aguardando fechamento"/>
            <filter val="Finalizado"/>
            <filter val="Projetando"/>
            <filter val="Pago"/>
          </filters>
        </filterColumn>
      </autoFilter>
    </customSheetView>
  </customSheetViews>
  <conditionalFormatting sqref="B3:N3">
    <cfRule type="expression" dxfId="0" priority="1">
      <formula>$B11="Processo Encerrado"</formula>
    </cfRule>
  </conditionalFormatting>
  <conditionalFormatting sqref="B3">
    <cfRule type="containsText" dxfId="1" priority="2" operator="containsText" text="BLOCO">
      <formula>NOT(ISERROR(SEARCH(("BLOCO"),(B3))))</formula>
    </cfRule>
  </conditionalFormatting>
  <conditionalFormatting sqref="B3">
    <cfRule type="cellIs" dxfId="2" priority="3" operator="equal">
      <formula>"Processo Encerrado"</formula>
    </cfRule>
  </conditionalFormatting>
  <conditionalFormatting sqref="B3">
    <cfRule type="containsText" dxfId="3" priority="4" operator="containsText" text="Em produção">
      <formula>NOT(ISERROR(SEARCH(("Em produção"),(B3))))</formula>
    </cfRule>
  </conditionalFormatting>
  <conditionalFormatting sqref="B3">
    <cfRule type="containsText" dxfId="4" priority="5" operator="containsText" text="Aguardando publicação">
      <formula>NOT(ISERROR(SEARCH(("Aguardando publicação"),(B3))))</formula>
    </cfRule>
  </conditionalFormatting>
  <conditionalFormatting sqref="B3">
    <cfRule type="containsText" dxfId="5" priority="6" operator="containsText" text="Publicado">
      <formula>NOT(ISERROR(SEARCH(("Publicado"),(B3))))</formula>
    </cfRule>
  </conditionalFormatting>
  <conditionalFormatting sqref="B3:N3 F6:H9">
    <cfRule type="expression" dxfId="0" priority="7">
      <formula>B3="Cancelado"</formula>
    </cfRule>
  </conditionalFormatting>
  <conditionalFormatting sqref="C3:N3 F6:H9">
    <cfRule type="cellIs" dxfId="6" priority="8" operator="equal">
      <formula>"?"</formula>
    </cfRule>
  </conditionalFormatting>
  <conditionalFormatting sqref="B3">
    <cfRule type="containsText" dxfId="7" priority="9" operator="containsText" text="Não reconhecido pela SEFAZ">
      <formula>NOT(ISERROR(SEARCH(("Não reconhecido pela SEFAZ"),(B3))))</formula>
    </cfRule>
  </conditionalFormatting>
  <conditionalFormatting sqref="B3">
    <cfRule type="containsText" dxfId="8" priority="10" operator="containsText" text="Em análise na SEFAZ">
      <formula>NOT(ISERROR(SEARCH(("Em análise na SEFAZ"),(B3))))</formula>
    </cfRule>
  </conditionalFormatting>
  <conditionalFormatting sqref="B3">
    <cfRule type="containsText" dxfId="9" priority="11" operator="containsText" text="Reconhecido pela SEFAZ">
      <formula>NOT(ISERROR(SEARCH(("Reconhecido pela SEFAZ"),(B3))))</formula>
    </cfRule>
  </conditionalFormatting>
  <conditionalFormatting sqref="B3">
    <cfRule type="containsText" dxfId="10" priority="12" operator="containsText" text="Em análise">
      <formula>NOT(ISERROR(SEARCH(("Em análise"),(B3))))</formula>
    </cfRule>
  </conditionalFormatting>
  <conditionalFormatting sqref="B3">
    <cfRule type="containsText" dxfId="11" priority="13" operator="containsText" text="Aguardando análise no CPOF">
      <formula>NOT(ISERROR(SEARCH(("Aguardando análise no CPOF"),(B3))))</formula>
    </cfRule>
  </conditionalFormatting>
  <conditionalFormatting sqref="B3">
    <cfRule type="containsText" dxfId="12" priority="14" operator="containsText" text="Aprovado CPOF">
      <formula>NOT(ISERROR(SEARCH(("Aprovado CPOF"),(B3))))</formula>
    </cfRule>
  </conditionalFormatting>
  <conditionalFormatting sqref="B3">
    <cfRule type="containsText" dxfId="1" priority="15" operator="containsText" text="Finalizado/Aguardando assinatura">
      <formula>NOT(ISERROR(SEARCH(("Finalizado/Aguardando assinatura"),(B3))))</formula>
    </cfRule>
  </conditionalFormatting>
  <conditionalFormatting sqref="C3:N3 F6:H9">
    <cfRule type="cellIs" dxfId="6" priority="16" operator="equal">
      <formula>"N/A"</formula>
    </cfRule>
  </conditionalFormatting>
  <conditionalFormatting sqref="B3">
    <cfRule type="containsText" dxfId="13" priority="17" operator="containsText" text="Não reconhecido pela SEFAZ">
      <formula>NOT(ISERROR(SEARCH(("Não reconhecido pela SEFAZ"),(B3))))</formula>
    </cfRule>
  </conditionalFormatting>
  <conditionalFormatting sqref="B3:N3 B6:K9">
    <cfRule type="expression" dxfId="0" priority="18">
      <formula>$B3="Cancelado"</formula>
    </cfRule>
  </conditionalFormatting>
  <conditionalFormatting sqref="E3">
    <cfRule type="expression" dxfId="14" priority="19">
      <formula>COUNTIF(E:E,E3)&gt;1</formula>
    </cfRule>
  </conditionalFormatting>
  <conditionalFormatting sqref="E3">
    <cfRule type="expression" dxfId="15" priority="20">
      <formula>COUNTIF(E:E,E3)&gt;1</formula>
    </cfRule>
  </conditionalFormatting>
  <conditionalFormatting sqref="B3 B6:B9">
    <cfRule type="containsText" dxfId="7" priority="21" operator="containsText" text="Aguardando pagamento">
      <formula>NOT(ISERROR(SEARCH(("Aguardando pagamento"),(B3))))</formula>
    </cfRule>
  </conditionalFormatting>
  <conditionalFormatting sqref="B3 B6:B9">
    <cfRule type="containsText" dxfId="8" priority="22" operator="containsText" text="Projetando">
      <formula>NOT(ISERROR(SEARCH(("Projetando"),(B3))))</formula>
    </cfRule>
  </conditionalFormatting>
  <conditionalFormatting sqref="B3 B6:B9">
    <cfRule type="containsText" dxfId="9" priority="23" operator="containsText" text="Aguardando fechamento">
      <formula>NOT(ISERROR(SEARCH(("Aguardando fechamento"),(B3))))</formula>
    </cfRule>
  </conditionalFormatting>
  <conditionalFormatting sqref="B3 B6:B9">
    <cfRule type="containsText" dxfId="10" priority="24" operator="containsText" text="Análise">
      <formula>NOT(ISERROR(SEARCH(("Análise"),(B3))))</formula>
    </cfRule>
  </conditionalFormatting>
  <conditionalFormatting sqref="B3 B6:B9">
    <cfRule type="containsText" dxfId="11" priority="25" operator="containsText" text="Finalizando entrega">
      <formula>NOT(ISERROR(SEARCH(("Finalizando entrega"),(B3))))</formula>
    </cfRule>
  </conditionalFormatting>
  <conditionalFormatting sqref="B3 B6:B9">
    <cfRule type="containsText" dxfId="12" priority="26" operator="containsText" text="Pago">
      <formula>NOT(ISERROR(SEARCH(("Pago"),(B3))))</formula>
    </cfRule>
  </conditionalFormatting>
  <conditionalFormatting sqref="B3 B6:B9">
    <cfRule type="containsText" dxfId="3" priority="27" operator="containsText" text="Finalizando documentação">
      <formula>NOT(ISERROR(SEARCH(("Finalizando documentação"),(B3))))</formula>
    </cfRule>
  </conditionalFormatting>
  <conditionalFormatting sqref="B3 B6:B9">
    <cfRule type="containsText" dxfId="4" priority="28" operator="containsText" text="Aguardando NPS">
      <formula>NOT(ISERROR(SEARCH(("Aguardando NPS"),(B3))))</formula>
    </cfRule>
  </conditionalFormatting>
  <conditionalFormatting sqref="C3:N3 E6:H9">
    <cfRule type="containsBlanks" dxfId="16" priority="29">
      <formula>LEN(TRIM(C3))=0</formula>
    </cfRule>
  </conditionalFormatting>
  <conditionalFormatting sqref="E3 E6:E9">
    <cfRule type="expression" dxfId="15" priority="30">
      <formula>COUNTIF(E:E,E3)&gt;1</formula>
    </cfRule>
  </conditionalFormatting>
  <conditionalFormatting sqref="B3 B6:B9">
    <cfRule type="containsText" dxfId="5" priority="31" operator="containsText" text="Finalizado">
      <formula>NOT(ISERROR(SEARCH(("Finalizado"),(B3))))</formula>
    </cfRule>
  </conditionalFormatting>
  <conditionalFormatting sqref="D1">
    <cfRule type="containsText" dxfId="17" priority="32" operator="containsText" text="REGISTRO LIVRE">
      <formula>NOT(ISERROR(SEARCH(("REGISTRO LIVRE"),(D1))))</formula>
    </cfRule>
  </conditionalFormatting>
  <conditionalFormatting sqref="D1">
    <cfRule type="containsText" dxfId="7" priority="33" operator="containsText" text="REGISTRO EM USO">
      <formula>NOT(ISERROR(SEARCH(("REGISTRO EM USO"),(D1))))</formula>
    </cfRule>
  </conditionalFormatting>
  <conditionalFormatting sqref="H1">
    <cfRule type="containsText" dxfId="17" priority="34" operator="containsText" text="SEM DUPLICAÇÃO">
      <formula>NOT(ISERROR(SEARCH(("SEM DUPLICAÇÃO"),(H1))))</formula>
    </cfRule>
  </conditionalFormatting>
  <conditionalFormatting sqref="H1">
    <cfRule type="containsText" dxfId="14" priority="35" operator="containsText" text="DUPLICAÇÃO">
      <formula>NOT(ISERROR(SEARCH(("DUPLICAÇÃO"),(H1))))</formula>
    </cfRule>
  </conditionalFormatting>
  <conditionalFormatting sqref="B3 B6:B9">
    <cfRule type="containsText" dxfId="1" priority="36" operator="containsText" text="Executando">
      <formula>NOT(ISERROR(SEARCH(("Executando"),(B3))))</formula>
    </cfRule>
  </conditionalFormatting>
  <conditionalFormatting sqref="B3 B6:B9">
    <cfRule type="containsText" dxfId="18" priority="37" operator="containsText" text="Aguardando Envio">
      <formula>NOT(ISERROR(SEARCH(("Aguardando Envio"),(B3))))</formula>
    </cfRule>
  </conditionalFormatting>
  <conditionalFormatting sqref="B3 B6:B9">
    <cfRule type="cellIs" dxfId="2" priority="38" operator="equal">
      <formula>"Cancelado"</formula>
    </cfRule>
  </conditionalFormatting>
  <conditionalFormatting sqref="C3:N3 E6:H9">
    <cfRule type="cellIs" dxfId="6" priority="39" operator="equal">
      <formula>0</formula>
    </cfRule>
  </conditionalFormatting>
  <conditionalFormatting sqref="B3:Q3 B6:Q9">
    <cfRule type="expression" dxfId="19" priority="40">
      <formula>AND($B3="Publicado",OR(ISBLANK($P3),ISBLANK($Q3)))</formula>
    </cfRule>
  </conditionalFormatting>
  <dataValidations>
    <dataValidation type="list" allowBlank="1" showErrorMessage="1" sqref="B3 B6:B9">
      <formula1>BIOS!$A$2:$A9</formula1>
    </dataValidation>
    <dataValidation type="list" allowBlank="1" showErrorMessage="1" sqref="D3 D6:D9">
      <formula1>BIOS!$C$2:$C9</formula1>
    </dataValidation>
    <dataValidation type="list" allowBlank="1" showErrorMessage="1" sqref="F3 F6:F9">
      <formula1>"Arquitetura,Engenharia"</formula1>
    </dataValidation>
    <dataValidation type="list" allowBlank="1" showErrorMessage="1" sqref="C3 C6:C9">
      <formula1>BIOS!$B$2:B9</formula1>
    </dataValidation>
    <dataValidation type="list" allowBlank="1" showErrorMessage="1" sqref="M3 M6:M9">
      <formula1>BIOS!$G$2:$G$32</formula1>
    </dataValidation>
    <dataValidation type="list" allowBlank="1" showErrorMessage="1" sqref="G3 G6:G9">
      <formula1>BIOS!$D$2:$D$8</formula1>
    </dataValidation>
    <dataValidation type="list" allowBlank="1" showErrorMessage="1" sqref="N3">
      <formula1>BIOS!$F$2:$F9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  <col customWidth="1" min="2" max="2" width="46.38"/>
    <col customWidth="1" min="3" max="3" width="20.0"/>
    <col customWidth="1" min="6" max="6" width="23.0"/>
    <col customWidth="1" min="7" max="8" width="17.5"/>
    <col customWidth="1" min="9" max="9" width="11.13"/>
  </cols>
  <sheetData>
    <row r="1">
      <c r="A1" s="34" t="s">
        <v>18</v>
      </c>
      <c r="B1" s="35" t="s">
        <v>19</v>
      </c>
      <c r="C1" s="35" t="s">
        <v>53</v>
      </c>
      <c r="D1" s="35" t="s">
        <v>54</v>
      </c>
      <c r="E1" s="36" t="s">
        <v>55</v>
      </c>
      <c r="F1" s="36" t="s">
        <v>12</v>
      </c>
      <c r="G1" s="36" t="s">
        <v>56</v>
      </c>
      <c r="H1" s="36" t="s">
        <v>14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11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12" t="s">
        <v>17</v>
      </c>
      <c r="AA1" s="25" t="s">
        <v>57</v>
      </c>
      <c r="AB1" s="25" t="s">
        <v>58</v>
      </c>
    </row>
    <row r="2">
      <c r="A2" s="37" t="s">
        <v>59</v>
      </c>
      <c r="B2" s="37" t="s">
        <v>49</v>
      </c>
      <c r="C2" s="37" t="s">
        <v>50</v>
      </c>
      <c r="D2" s="38" t="s">
        <v>60</v>
      </c>
      <c r="E2" s="38" t="s">
        <v>60</v>
      </c>
      <c r="F2" s="37" t="s">
        <v>37</v>
      </c>
      <c r="G2" s="37" t="s">
        <v>36</v>
      </c>
      <c r="H2" s="37" t="s">
        <v>61</v>
      </c>
      <c r="J2" s="14"/>
      <c r="K2" s="15"/>
      <c r="L2" s="16"/>
      <c r="M2" s="16"/>
      <c r="N2" s="16"/>
      <c r="O2" s="16"/>
      <c r="P2" s="17"/>
      <c r="Q2" s="18"/>
      <c r="R2" s="16"/>
      <c r="S2" s="16"/>
      <c r="T2" s="16"/>
      <c r="U2" s="16"/>
      <c r="V2" s="16"/>
      <c r="W2" s="19"/>
      <c r="X2" s="20"/>
      <c r="Y2" s="39"/>
      <c r="AA2" s="40" t="str">
        <f>IF(ISBLANK(W2),"-",MONTH(W2))</f>
        <v>-</v>
      </c>
      <c r="AB2" s="40" t="str">
        <f>IF(ISBLANK(W2),"-",YEAR(W2))</f>
        <v>-</v>
      </c>
    </row>
    <row r="3">
      <c r="A3" s="37" t="s">
        <v>29</v>
      </c>
      <c r="B3" s="37" t="s">
        <v>30</v>
      </c>
      <c r="C3" s="37" t="s">
        <v>45</v>
      </c>
      <c r="D3" s="38" t="s">
        <v>47</v>
      </c>
      <c r="E3" s="38" t="s">
        <v>47</v>
      </c>
      <c r="F3" s="37" t="s">
        <v>62</v>
      </c>
      <c r="G3" s="37" t="s">
        <v>63</v>
      </c>
      <c r="H3" s="37" t="s">
        <v>64</v>
      </c>
    </row>
    <row r="4">
      <c r="A4" s="37" t="s">
        <v>38</v>
      </c>
      <c r="B4" s="37" t="s">
        <v>39</v>
      </c>
      <c r="C4" s="37" t="s">
        <v>65</v>
      </c>
      <c r="D4" s="38" t="s">
        <v>43</v>
      </c>
      <c r="E4" s="38" t="s">
        <v>43</v>
      </c>
      <c r="F4" s="37" t="s">
        <v>66</v>
      </c>
      <c r="H4" s="37" t="s">
        <v>67</v>
      </c>
    </row>
    <row r="5">
      <c r="A5" s="37" t="s">
        <v>68</v>
      </c>
      <c r="C5" s="37" t="s">
        <v>31</v>
      </c>
      <c r="D5" s="38" t="s">
        <v>69</v>
      </c>
      <c r="E5" s="38" t="s">
        <v>69</v>
      </c>
      <c r="F5" s="37" t="s">
        <v>70</v>
      </c>
      <c r="H5" s="37" t="s">
        <v>71</v>
      </c>
    </row>
    <row r="6">
      <c r="A6" s="37" t="s">
        <v>48</v>
      </c>
      <c r="C6" s="37" t="s">
        <v>40</v>
      </c>
      <c r="D6" s="38" t="s">
        <v>52</v>
      </c>
      <c r="E6" s="38" t="s">
        <v>52</v>
      </c>
      <c r="F6" s="37" t="s">
        <v>72</v>
      </c>
      <c r="H6" s="37" t="s">
        <v>73</v>
      </c>
    </row>
    <row r="7">
      <c r="A7" s="37" t="s">
        <v>74</v>
      </c>
      <c r="C7" s="37" t="s">
        <v>75</v>
      </c>
      <c r="D7" s="38" t="s">
        <v>76</v>
      </c>
      <c r="E7" s="38" t="s">
        <v>76</v>
      </c>
      <c r="F7" s="37" t="s">
        <v>77</v>
      </c>
      <c r="H7" s="37"/>
    </row>
    <row r="8">
      <c r="A8" s="37" t="s">
        <v>78</v>
      </c>
      <c r="D8" s="38" t="s">
        <v>34</v>
      </c>
      <c r="E8" s="38" t="s">
        <v>34</v>
      </c>
      <c r="H8" s="37"/>
    </row>
    <row r="9">
      <c r="A9" s="37" t="s">
        <v>79</v>
      </c>
      <c r="D9" s="38"/>
      <c r="E9" s="41"/>
      <c r="H9" s="37"/>
    </row>
    <row r="10">
      <c r="A10" s="37" t="s">
        <v>80</v>
      </c>
      <c r="D10" s="38"/>
      <c r="E10" s="41"/>
      <c r="H10" s="37"/>
    </row>
    <row r="11">
      <c r="A11" s="37" t="s">
        <v>81</v>
      </c>
      <c r="D11" s="38"/>
      <c r="E11" s="41"/>
      <c r="H11" s="37"/>
    </row>
    <row r="12">
      <c r="A12" s="37" t="s">
        <v>82</v>
      </c>
      <c r="D12" s="38"/>
      <c r="E12" s="41"/>
      <c r="H12" s="37"/>
    </row>
    <row r="13">
      <c r="A13" s="37" t="s">
        <v>44</v>
      </c>
      <c r="D13" s="38"/>
      <c r="E13" s="41"/>
      <c r="H13" s="37"/>
    </row>
    <row r="14">
      <c r="A14" s="37" t="s">
        <v>83</v>
      </c>
      <c r="D14" s="38"/>
      <c r="E14" s="41"/>
      <c r="H14" s="37"/>
    </row>
    <row r="15">
      <c r="D15" s="38"/>
      <c r="E15" s="41"/>
      <c r="H15" s="37"/>
    </row>
    <row r="16">
      <c r="D16" s="38"/>
      <c r="E16" s="41"/>
    </row>
    <row r="17">
      <c r="D17" s="38"/>
      <c r="E17" s="41"/>
      <c r="I17" s="37"/>
    </row>
    <row r="18">
      <c r="D18" s="38"/>
      <c r="E18" s="41"/>
      <c r="I18" s="37"/>
    </row>
    <row r="19">
      <c r="D19" s="38"/>
      <c r="E19" s="41"/>
      <c r="I19" s="37"/>
    </row>
    <row r="20">
      <c r="D20" s="38"/>
      <c r="E20" s="41"/>
      <c r="I20" s="37"/>
    </row>
    <row r="21">
      <c r="D21" s="38"/>
      <c r="E21" s="38"/>
      <c r="I21" s="37"/>
    </row>
    <row r="22">
      <c r="D22" s="38"/>
      <c r="E22" s="38"/>
      <c r="I22" s="37"/>
    </row>
    <row r="23">
      <c r="D23" s="38"/>
      <c r="E23" s="38"/>
      <c r="I23" s="37"/>
      <c r="J23" s="42" t="str">
        <f t="shared" ref="J23:J103" si="1">SUBSTITUTE(RIGHT(F23,3),","," e ")</f>
        <v/>
      </c>
    </row>
    <row r="24">
      <c r="D24" s="38"/>
      <c r="E24" s="38"/>
      <c r="I24" s="37"/>
      <c r="J24" s="42" t="str">
        <f t="shared" si="1"/>
        <v/>
      </c>
    </row>
    <row r="25">
      <c r="D25" s="38"/>
      <c r="E25" s="38"/>
      <c r="I25" s="37"/>
      <c r="J25" s="42" t="str">
        <f t="shared" si="1"/>
        <v/>
      </c>
    </row>
    <row r="26">
      <c r="D26" s="38"/>
      <c r="E26" s="38"/>
      <c r="I26" s="37"/>
      <c r="J26" s="42" t="str">
        <f t="shared" si="1"/>
        <v/>
      </c>
    </row>
    <row r="27">
      <c r="D27" s="38"/>
      <c r="E27" s="38"/>
      <c r="I27" s="37"/>
      <c r="J27" s="42" t="str">
        <f t="shared" si="1"/>
        <v/>
      </c>
    </row>
    <row r="28">
      <c r="D28" s="38"/>
      <c r="E28" s="38"/>
      <c r="I28" s="37"/>
      <c r="J28" s="42" t="str">
        <f t="shared" si="1"/>
        <v/>
      </c>
    </row>
    <row r="29">
      <c r="D29" s="38"/>
      <c r="E29" s="38"/>
      <c r="I29" s="37"/>
      <c r="J29" s="42" t="str">
        <f t="shared" si="1"/>
        <v/>
      </c>
    </row>
    <row r="30">
      <c r="D30" s="38"/>
      <c r="E30" s="38"/>
      <c r="I30" s="37"/>
      <c r="J30" s="42" t="str">
        <f t="shared" si="1"/>
        <v/>
      </c>
    </row>
    <row r="31">
      <c r="D31" s="38"/>
      <c r="E31" s="38"/>
      <c r="I31" s="37"/>
      <c r="J31" s="42" t="str">
        <f t="shared" si="1"/>
        <v/>
      </c>
    </row>
    <row r="32">
      <c r="D32" s="38"/>
      <c r="E32" s="38"/>
      <c r="I32" s="37"/>
      <c r="J32" s="42" t="str">
        <f t="shared" si="1"/>
        <v/>
      </c>
    </row>
    <row r="33">
      <c r="D33" s="41"/>
      <c r="E33" s="38"/>
      <c r="I33" s="37"/>
      <c r="J33" s="42" t="str">
        <f t="shared" si="1"/>
        <v/>
      </c>
    </row>
    <row r="34">
      <c r="D34" s="41"/>
      <c r="E34" s="38"/>
      <c r="I34" s="37"/>
      <c r="J34" s="42" t="str">
        <f t="shared" si="1"/>
        <v/>
      </c>
    </row>
    <row r="35">
      <c r="D35" s="41"/>
      <c r="E35" s="38"/>
      <c r="I35" s="37"/>
      <c r="J35" s="42" t="str">
        <f t="shared" si="1"/>
        <v/>
      </c>
    </row>
    <row r="36">
      <c r="D36" s="41"/>
      <c r="E36" s="38"/>
      <c r="I36" s="37"/>
      <c r="J36" s="42" t="str">
        <f t="shared" si="1"/>
        <v/>
      </c>
    </row>
    <row r="37">
      <c r="D37" s="41"/>
      <c r="E37" s="38"/>
      <c r="I37" s="37"/>
      <c r="J37" s="42" t="str">
        <f t="shared" si="1"/>
        <v/>
      </c>
    </row>
    <row r="38">
      <c r="D38" s="41"/>
      <c r="E38" s="38"/>
      <c r="I38" s="37"/>
      <c r="J38" s="42" t="str">
        <f t="shared" si="1"/>
        <v/>
      </c>
    </row>
    <row r="39">
      <c r="D39" s="41"/>
      <c r="E39" s="38"/>
      <c r="I39" s="37"/>
      <c r="J39" s="42" t="str">
        <f t="shared" si="1"/>
        <v/>
      </c>
    </row>
    <row r="40">
      <c r="D40" s="41"/>
      <c r="E40" s="38"/>
      <c r="I40" s="37"/>
      <c r="J40" s="42" t="str">
        <f t="shared" si="1"/>
        <v/>
      </c>
    </row>
    <row r="41">
      <c r="D41" s="41"/>
      <c r="E41" s="38"/>
      <c r="I41" s="37"/>
      <c r="J41" s="42" t="str">
        <f t="shared" si="1"/>
        <v/>
      </c>
    </row>
    <row r="42">
      <c r="D42" s="38"/>
      <c r="E42" s="38"/>
      <c r="I42" s="37"/>
      <c r="J42" s="42" t="str">
        <f t="shared" si="1"/>
        <v/>
      </c>
    </row>
    <row r="43">
      <c r="D43" s="38"/>
      <c r="E43" s="38"/>
      <c r="I43" s="37"/>
      <c r="J43" s="42" t="str">
        <f t="shared" si="1"/>
        <v/>
      </c>
    </row>
    <row r="44">
      <c r="D44" s="38"/>
      <c r="E44" s="38"/>
      <c r="I44" s="37"/>
      <c r="J44" s="42" t="str">
        <f t="shared" si="1"/>
        <v/>
      </c>
    </row>
    <row r="45">
      <c r="D45" s="38"/>
      <c r="E45" s="38"/>
      <c r="I45" s="37"/>
      <c r="J45" s="42" t="str">
        <f t="shared" si="1"/>
        <v/>
      </c>
    </row>
    <row r="46">
      <c r="D46" s="38"/>
      <c r="E46" s="38"/>
      <c r="I46" s="37"/>
      <c r="J46" s="42" t="str">
        <f t="shared" si="1"/>
        <v/>
      </c>
    </row>
    <row r="47">
      <c r="D47" s="38"/>
      <c r="E47" s="38"/>
      <c r="I47" s="37"/>
      <c r="J47" s="42" t="str">
        <f t="shared" si="1"/>
        <v/>
      </c>
    </row>
    <row r="48">
      <c r="D48" s="38"/>
      <c r="E48" s="38"/>
      <c r="I48" s="37"/>
      <c r="J48" s="42" t="str">
        <f t="shared" si="1"/>
        <v/>
      </c>
    </row>
    <row r="49">
      <c r="D49" s="38"/>
      <c r="E49" s="38"/>
      <c r="I49" s="37"/>
      <c r="J49" s="42" t="str">
        <f t="shared" si="1"/>
        <v/>
      </c>
    </row>
    <row r="50">
      <c r="D50" s="38"/>
      <c r="E50" s="38"/>
      <c r="I50" s="37"/>
      <c r="J50" s="42" t="str">
        <f t="shared" si="1"/>
        <v/>
      </c>
    </row>
    <row r="51">
      <c r="D51" s="38"/>
      <c r="E51" s="38"/>
      <c r="I51" s="37"/>
      <c r="J51" s="42" t="str">
        <f t="shared" si="1"/>
        <v/>
      </c>
    </row>
    <row r="52">
      <c r="D52" s="38"/>
      <c r="E52" s="38"/>
      <c r="I52" s="37"/>
      <c r="J52" s="42" t="str">
        <f t="shared" si="1"/>
        <v/>
      </c>
    </row>
    <row r="53">
      <c r="D53" s="38"/>
      <c r="E53" s="38"/>
      <c r="I53" s="37"/>
      <c r="J53" s="42" t="str">
        <f t="shared" si="1"/>
        <v/>
      </c>
    </row>
    <row r="54">
      <c r="D54" s="38"/>
      <c r="E54" s="38"/>
      <c r="I54" s="37"/>
      <c r="J54" s="42" t="str">
        <f t="shared" si="1"/>
        <v/>
      </c>
    </row>
    <row r="55">
      <c r="D55" s="38"/>
      <c r="E55" s="38"/>
      <c r="I55" s="37"/>
      <c r="J55" s="42" t="str">
        <f t="shared" si="1"/>
        <v/>
      </c>
    </row>
    <row r="56">
      <c r="D56" s="38"/>
      <c r="E56" s="38"/>
      <c r="I56" s="37"/>
      <c r="J56" s="42" t="str">
        <f t="shared" si="1"/>
        <v/>
      </c>
    </row>
    <row r="57">
      <c r="D57" s="38"/>
      <c r="E57" s="38"/>
      <c r="I57" s="37"/>
      <c r="J57" s="42" t="str">
        <f t="shared" si="1"/>
        <v/>
      </c>
    </row>
    <row r="58">
      <c r="D58" s="38"/>
      <c r="E58" s="38"/>
      <c r="I58" s="37"/>
      <c r="J58" s="42" t="str">
        <f t="shared" si="1"/>
        <v/>
      </c>
    </row>
    <row r="59">
      <c r="D59" s="38"/>
      <c r="E59" s="38"/>
      <c r="I59" s="37"/>
      <c r="J59" s="42" t="str">
        <f t="shared" si="1"/>
        <v/>
      </c>
    </row>
    <row r="60">
      <c r="D60" s="38"/>
      <c r="E60" s="43"/>
      <c r="I60" s="37"/>
      <c r="J60" s="42" t="str">
        <f t="shared" si="1"/>
        <v/>
      </c>
    </row>
    <row r="61">
      <c r="D61" s="44"/>
      <c r="E61" s="45"/>
      <c r="I61" s="37"/>
      <c r="J61" s="42" t="str">
        <f t="shared" si="1"/>
        <v/>
      </c>
    </row>
    <row r="62">
      <c r="D62" s="46"/>
      <c r="E62" s="45"/>
      <c r="I62" s="37"/>
      <c r="J62" s="42" t="str">
        <f t="shared" si="1"/>
        <v/>
      </c>
    </row>
    <row r="63">
      <c r="D63" s="46"/>
      <c r="E63" s="45"/>
      <c r="I63" s="37"/>
      <c r="J63" s="42" t="str">
        <f t="shared" si="1"/>
        <v/>
      </c>
    </row>
    <row r="64">
      <c r="D64" s="46"/>
      <c r="E64" s="45"/>
      <c r="I64" s="37"/>
      <c r="J64" s="42" t="str">
        <f t="shared" si="1"/>
        <v/>
      </c>
    </row>
    <row r="65">
      <c r="D65" s="46"/>
      <c r="E65" s="45"/>
      <c r="I65" s="37"/>
      <c r="J65" s="42" t="str">
        <f t="shared" si="1"/>
        <v/>
      </c>
    </row>
    <row r="66">
      <c r="D66" s="46"/>
      <c r="E66" s="45"/>
      <c r="I66" s="37"/>
      <c r="J66" s="42" t="str">
        <f t="shared" si="1"/>
        <v/>
      </c>
    </row>
    <row r="67">
      <c r="D67" s="46"/>
      <c r="E67" s="45"/>
      <c r="I67" s="37"/>
      <c r="J67" s="42" t="str">
        <f t="shared" si="1"/>
        <v/>
      </c>
    </row>
    <row r="68">
      <c r="D68" s="46"/>
      <c r="E68" s="45"/>
      <c r="I68" s="37"/>
      <c r="J68" s="42" t="str">
        <f t="shared" si="1"/>
        <v/>
      </c>
    </row>
    <row r="69">
      <c r="D69" s="46"/>
      <c r="E69" s="45"/>
      <c r="I69" s="37"/>
      <c r="J69" s="42" t="str">
        <f t="shared" si="1"/>
        <v/>
      </c>
    </row>
    <row r="70">
      <c r="D70" s="46"/>
      <c r="E70" s="45"/>
      <c r="I70" s="37"/>
      <c r="J70" s="42" t="str">
        <f t="shared" si="1"/>
        <v/>
      </c>
    </row>
    <row r="71">
      <c r="D71" s="46"/>
      <c r="E71" s="45"/>
      <c r="I71" s="37"/>
      <c r="J71" s="42" t="str">
        <f t="shared" si="1"/>
        <v/>
      </c>
    </row>
    <row r="72">
      <c r="D72" s="46"/>
      <c r="E72" s="45"/>
      <c r="I72" s="37"/>
      <c r="J72" s="42" t="str">
        <f t="shared" si="1"/>
        <v/>
      </c>
    </row>
    <row r="73">
      <c r="D73" s="46"/>
      <c r="E73" s="45"/>
      <c r="I73" s="37"/>
      <c r="J73" s="42" t="str">
        <f t="shared" si="1"/>
        <v/>
      </c>
    </row>
    <row r="74">
      <c r="D74" s="46"/>
      <c r="E74" s="45"/>
      <c r="I74" s="37"/>
      <c r="J74" s="42" t="str">
        <f t="shared" si="1"/>
        <v/>
      </c>
    </row>
    <row r="75">
      <c r="D75" s="46"/>
      <c r="E75" s="45"/>
      <c r="I75" s="37"/>
      <c r="J75" s="42" t="str">
        <f t="shared" si="1"/>
        <v/>
      </c>
    </row>
    <row r="76">
      <c r="D76" s="46"/>
      <c r="E76" s="45"/>
      <c r="I76" s="37"/>
      <c r="J76" s="42" t="str">
        <f t="shared" si="1"/>
        <v/>
      </c>
    </row>
    <row r="77">
      <c r="D77" s="46"/>
      <c r="E77" s="45"/>
      <c r="I77" s="37"/>
      <c r="J77" s="42" t="str">
        <f t="shared" si="1"/>
        <v/>
      </c>
    </row>
    <row r="78">
      <c r="D78" s="46"/>
      <c r="E78" s="45"/>
      <c r="I78" s="37"/>
      <c r="J78" s="42" t="str">
        <f t="shared" si="1"/>
        <v/>
      </c>
    </row>
    <row r="79">
      <c r="D79" s="46"/>
      <c r="E79" s="45"/>
      <c r="I79" s="37"/>
      <c r="J79" s="42" t="str">
        <f t="shared" si="1"/>
        <v/>
      </c>
    </row>
    <row r="80">
      <c r="D80" s="46"/>
      <c r="E80" s="45"/>
      <c r="I80" s="37"/>
      <c r="J80" s="42" t="str">
        <f t="shared" si="1"/>
        <v/>
      </c>
    </row>
    <row r="81">
      <c r="D81" s="46"/>
      <c r="E81" s="45"/>
      <c r="I81" s="37"/>
      <c r="J81" s="42" t="str">
        <f t="shared" si="1"/>
        <v/>
      </c>
    </row>
    <row r="82">
      <c r="D82" s="46"/>
      <c r="E82" s="45"/>
      <c r="I82" s="37"/>
      <c r="J82" s="42" t="str">
        <f t="shared" si="1"/>
        <v/>
      </c>
    </row>
    <row r="83">
      <c r="D83" s="46"/>
      <c r="E83" s="45"/>
      <c r="I83" s="37"/>
      <c r="J83" s="42" t="str">
        <f t="shared" si="1"/>
        <v/>
      </c>
    </row>
    <row r="84">
      <c r="D84" s="46"/>
      <c r="E84" s="45"/>
      <c r="I84" s="37"/>
      <c r="J84" s="42" t="str">
        <f t="shared" si="1"/>
        <v/>
      </c>
    </row>
    <row r="85">
      <c r="D85" s="46"/>
      <c r="E85" s="45"/>
      <c r="I85" s="37"/>
      <c r="J85" s="42" t="str">
        <f t="shared" si="1"/>
        <v/>
      </c>
    </row>
    <row r="86">
      <c r="D86" s="46"/>
      <c r="E86" s="45"/>
      <c r="I86" s="37"/>
      <c r="J86" s="42" t="str">
        <f t="shared" si="1"/>
        <v/>
      </c>
    </row>
    <row r="87">
      <c r="D87" s="46"/>
      <c r="E87" s="45"/>
      <c r="I87" s="37"/>
      <c r="J87" s="42" t="str">
        <f t="shared" si="1"/>
        <v/>
      </c>
    </row>
    <row r="88">
      <c r="D88" s="46"/>
      <c r="E88" s="45"/>
      <c r="I88" s="37"/>
      <c r="J88" s="42" t="str">
        <f t="shared" si="1"/>
        <v/>
      </c>
    </row>
    <row r="89">
      <c r="D89" s="46"/>
      <c r="E89" s="45"/>
      <c r="I89" s="37"/>
      <c r="J89" s="42" t="str">
        <f t="shared" si="1"/>
        <v/>
      </c>
    </row>
    <row r="90">
      <c r="D90" s="46"/>
      <c r="E90" s="45"/>
      <c r="I90" s="37"/>
      <c r="J90" s="42" t="str">
        <f t="shared" si="1"/>
        <v/>
      </c>
    </row>
    <row r="91">
      <c r="D91" s="46"/>
      <c r="E91" s="45"/>
      <c r="I91" s="37"/>
      <c r="J91" s="42" t="str">
        <f t="shared" si="1"/>
        <v/>
      </c>
    </row>
    <row r="92">
      <c r="D92" s="46"/>
      <c r="E92" s="45"/>
      <c r="I92" s="37"/>
      <c r="J92" s="42" t="str">
        <f t="shared" si="1"/>
        <v/>
      </c>
    </row>
    <row r="93">
      <c r="D93" s="46"/>
      <c r="E93" s="45"/>
      <c r="I93" s="37"/>
      <c r="J93" s="42" t="str">
        <f t="shared" si="1"/>
        <v/>
      </c>
    </row>
    <row r="94">
      <c r="D94" s="46"/>
      <c r="E94" s="45"/>
      <c r="I94" s="37"/>
      <c r="J94" s="42" t="str">
        <f t="shared" si="1"/>
        <v/>
      </c>
    </row>
    <row r="95">
      <c r="D95" s="46"/>
      <c r="E95" s="45"/>
      <c r="I95" s="37"/>
      <c r="J95" s="42" t="str">
        <f t="shared" si="1"/>
        <v/>
      </c>
    </row>
    <row r="96">
      <c r="D96" s="46"/>
      <c r="E96" s="45"/>
      <c r="I96" s="37"/>
      <c r="J96" s="42" t="str">
        <f t="shared" si="1"/>
        <v/>
      </c>
    </row>
    <row r="97">
      <c r="D97" s="46"/>
      <c r="E97" s="45"/>
      <c r="I97" s="37"/>
      <c r="J97" s="42" t="str">
        <f t="shared" si="1"/>
        <v/>
      </c>
    </row>
    <row r="98">
      <c r="D98" s="46"/>
      <c r="E98" s="45"/>
      <c r="I98" s="37"/>
      <c r="J98" s="42" t="str">
        <f t="shared" si="1"/>
        <v/>
      </c>
    </row>
    <row r="99">
      <c r="D99" s="46"/>
      <c r="E99" s="45"/>
      <c r="I99" s="37"/>
      <c r="J99" s="42" t="str">
        <f t="shared" si="1"/>
        <v/>
      </c>
    </row>
    <row r="100">
      <c r="D100" s="46"/>
      <c r="E100" s="45"/>
      <c r="I100" s="37"/>
      <c r="J100" s="42" t="str">
        <f t="shared" si="1"/>
        <v/>
      </c>
    </row>
    <row r="101">
      <c r="D101" s="46"/>
      <c r="E101" s="45"/>
      <c r="I101" s="37"/>
      <c r="J101" s="42" t="str">
        <f t="shared" si="1"/>
        <v/>
      </c>
    </row>
    <row r="102">
      <c r="D102" s="46"/>
      <c r="E102" s="45"/>
      <c r="I102" s="37"/>
      <c r="J102" s="42" t="str">
        <f t="shared" si="1"/>
        <v/>
      </c>
    </row>
    <row r="103">
      <c r="D103" s="46"/>
      <c r="E103" s="45"/>
      <c r="I103" s="37"/>
      <c r="J103" s="42" t="str">
        <f t="shared" si="1"/>
        <v/>
      </c>
    </row>
    <row r="104">
      <c r="D104" s="46"/>
      <c r="E104" s="45"/>
    </row>
    <row r="105">
      <c r="D105" s="46"/>
      <c r="E105" s="45"/>
    </row>
    <row r="106">
      <c r="D106" s="46"/>
      <c r="E106" s="45"/>
    </row>
    <row r="107">
      <c r="D107" s="46"/>
      <c r="E107" s="45"/>
    </row>
    <row r="108">
      <c r="D108" s="46"/>
      <c r="E108" s="45"/>
    </row>
    <row r="109">
      <c r="D109" s="46"/>
      <c r="E109" s="45"/>
    </row>
    <row r="110">
      <c r="D110" s="46"/>
      <c r="E110" s="45"/>
    </row>
    <row r="111">
      <c r="D111" s="46"/>
      <c r="E111" s="45"/>
    </row>
    <row r="112">
      <c r="D112" s="46"/>
      <c r="E112" s="45"/>
    </row>
    <row r="113">
      <c r="D113" s="46"/>
      <c r="E113" s="45"/>
    </row>
    <row r="114">
      <c r="D114" s="46"/>
      <c r="E114" s="45"/>
    </row>
    <row r="115">
      <c r="D115" s="47"/>
      <c r="E115" s="48"/>
    </row>
    <row r="116">
      <c r="D116" s="47"/>
      <c r="E116" s="48"/>
    </row>
    <row r="117">
      <c r="D117" s="46"/>
      <c r="E117" s="45"/>
    </row>
    <row r="118">
      <c r="D118" s="46"/>
      <c r="E118" s="45"/>
    </row>
    <row r="119">
      <c r="D119" s="46"/>
      <c r="E119" s="45"/>
    </row>
    <row r="120">
      <c r="D120" s="46"/>
      <c r="E120" s="45"/>
    </row>
    <row r="121">
      <c r="D121" s="46"/>
      <c r="E121" s="45"/>
    </row>
    <row r="122">
      <c r="D122" s="46"/>
      <c r="E122" s="45"/>
    </row>
    <row r="123">
      <c r="D123" s="46"/>
      <c r="E123" s="45"/>
    </row>
    <row r="124">
      <c r="D124" s="46"/>
      <c r="E124" s="45"/>
    </row>
    <row r="125">
      <c r="D125" s="46"/>
      <c r="E125" s="45"/>
    </row>
    <row r="126">
      <c r="D126" s="46"/>
      <c r="E126" s="45"/>
    </row>
    <row r="127">
      <c r="D127" s="46"/>
      <c r="E127" s="45"/>
    </row>
    <row r="128">
      <c r="D128" s="47"/>
      <c r="E128" s="48"/>
    </row>
    <row r="129">
      <c r="D129" s="47"/>
      <c r="E129" s="48"/>
    </row>
    <row r="130">
      <c r="D130" s="46"/>
      <c r="E130" s="45"/>
    </row>
    <row r="131">
      <c r="D131" s="46"/>
      <c r="E131" s="45"/>
    </row>
    <row r="132">
      <c r="D132" s="46"/>
      <c r="E132" s="45"/>
    </row>
    <row r="133">
      <c r="D133" s="46"/>
      <c r="E133" s="45"/>
    </row>
    <row r="134">
      <c r="D134" s="46"/>
      <c r="E134" s="45"/>
    </row>
    <row r="135">
      <c r="D135" s="46"/>
      <c r="E135" s="45"/>
    </row>
    <row r="136">
      <c r="D136" s="46"/>
      <c r="E136" s="45"/>
    </row>
    <row r="137">
      <c r="D137" s="46"/>
      <c r="E137" s="45"/>
    </row>
    <row r="138">
      <c r="D138" s="46"/>
      <c r="E138" s="45"/>
    </row>
    <row r="139">
      <c r="D139" s="46"/>
      <c r="E139" s="45"/>
    </row>
    <row r="140">
      <c r="D140" s="46"/>
      <c r="E140" s="45"/>
    </row>
    <row r="141">
      <c r="D141" s="46"/>
      <c r="E141" s="45"/>
    </row>
    <row r="142">
      <c r="D142" s="46"/>
      <c r="E142" s="45"/>
    </row>
    <row r="143">
      <c r="D143" s="46"/>
      <c r="E143" s="45"/>
    </row>
    <row r="144">
      <c r="D144" s="46"/>
      <c r="E144" s="45"/>
    </row>
    <row r="145">
      <c r="D145" s="46"/>
      <c r="E145" s="45"/>
    </row>
    <row r="146">
      <c r="D146" s="46"/>
      <c r="E146" s="45"/>
    </row>
    <row r="147">
      <c r="D147" s="46"/>
      <c r="E147" s="45"/>
    </row>
    <row r="148">
      <c r="D148" s="46"/>
      <c r="E148" s="45"/>
    </row>
    <row r="149">
      <c r="D149" s="46"/>
      <c r="E149" s="45"/>
    </row>
    <row r="150">
      <c r="D150" s="46"/>
      <c r="E150" s="45"/>
    </row>
    <row r="151">
      <c r="D151" s="46"/>
      <c r="E151" s="45"/>
    </row>
    <row r="152">
      <c r="D152" s="47"/>
      <c r="E152" s="48"/>
    </row>
    <row r="153">
      <c r="D153" s="46"/>
      <c r="E153" s="45"/>
    </row>
    <row r="154">
      <c r="D154" s="46"/>
      <c r="E154" s="45"/>
    </row>
    <row r="155">
      <c r="D155" s="46"/>
      <c r="E155" s="45"/>
    </row>
    <row r="156">
      <c r="D156" s="46"/>
      <c r="E156" s="45"/>
    </row>
    <row r="157">
      <c r="D157" s="46"/>
      <c r="E157" s="45"/>
    </row>
    <row r="158">
      <c r="D158" s="46"/>
      <c r="E158" s="45"/>
    </row>
    <row r="159">
      <c r="D159" s="46"/>
      <c r="E159" s="45"/>
    </row>
    <row r="160">
      <c r="D160" s="46"/>
      <c r="E160" s="45"/>
    </row>
    <row r="161">
      <c r="D161" s="46"/>
      <c r="E161" s="45"/>
    </row>
    <row r="162">
      <c r="D162" s="46"/>
      <c r="E162" s="45"/>
    </row>
    <row r="163">
      <c r="D163" s="46"/>
      <c r="E163" s="45"/>
    </row>
  </sheetData>
  <conditionalFormatting sqref="K2:V2">
    <cfRule type="cellIs" dxfId="6" priority="1" operator="equal">
      <formula>"N/A"</formula>
    </cfRule>
  </conditionalFormatting>
  <conditionalFormatting sqref="J2:V2">
    <cfRule type="expression" dxfId="0" priority="2">
      <formula>J2="Cancelado"</formula>
    </cfRule>
  </conditionalFormatting>
  <conditionalFormatting sqref="J2:V2">
    <cfRule type="expression" dxfId="0" priority="3">
      <formula>$B2="Cancelado"</formula>
    </cfRule>
  </conditionalFormatting>
  <conditionalFormatting sqref="J2">
    <cfRule type="containsText" dxfId="7" priority="4" operator="containsText" text="Aguardando pagamento">
      <formula>NOT(ISERROR(SEARCH(("Aguardando pagamento"),(J2))))</formula>
    </cfRule>
  </conditionalFormatting>
  <conditionalFormatting sqref="J2">
    <cfRule type="containsText" dxfId="8" priority="5" operator="containsText" text="Projetando">
      <formula>NOT(ISERROR(SEARCH(("Projetando"),(J2))))</formula>
    </cfRule>
  </conditionalFormatting>
  <conditionalFormatting sqref="J2">
    <cfRule type="containsText" dxfId="9" priority="6" operator="containsText" text="Aguardando fechamento">
      <formula>NOT(ISERROR(SEARCH(("Aguardando fechamento"),(J2))))</formula>
    </cfRule>
  </conditionalFormatting>
  <conditionalFormatting sqref="J2">
    <cfRule type="containsText" dxfId="10" priority="7" operator="containsText" text="Análise">
      <formula>NOT(ISERROR(SEARCH(("Análise"),(J2))))</formula>
    </cfRule>
  </conditionalFormatting>
  <conditionalFormatting sqref="J2">
    <cfRule type="containsText" dxfId="11" priority="8" operator="containsText" text="Finalizando entrega">
      <formula>NOT(ISERROR(SEARCH(("Finalizando entrega"),(J2))))</formula>
    </cfRule>
  </conditionalFormatting>
  <conditionalFormatting sqref="J2">
    <cfRule type="containsText" dxfId="12" priority="9" operator="containsText" text="Pago">
      <formula>NOT(ISERROR(SEARCH(("Pago"),(J2))))</formula>
    </cfRule>
  </conditionalFormatting>
  <conditionalFormatting sqref="J2">
    <cfRule type="containsText" dxfId="3" priority="10" operator="containsText" text="Finalizando documentação">
      <formula>NOT(ISERROR(SEARCH(("Finalizando documentação"),(J2))))</formula>
    </cfRule>
  </conditionalFormatting>
  <conditionalFormatting sqref="J2">
    <cfRule type="containsText" dxfId="4" priority="11" operator="containsText" text="Aguardando NPS">
      <formula>NOT(ISERROR(SEARCH(("Aguardando NPS"),(J2))))</formula>
    </cfRule>
  </conditionalFormatting>
  <conditionalFormatting sqref="J2">
    <cfRule type="containsText" dxfId="5" priority="12" operator="containsText" text="Finalizado">
      <formula>NOT(ISERROR(SEARCH(("Finalizado"),(J2))))</formula>
    </cfRule>
  </conditionalFormatting>
  <conditionalFormatting sqref="J2">
    <cfRule type="containsText" dxfId="1" priority="13" operator="containsText" text="Executando">
      <formula>NOT(ISERROR(SEARCH(("Executando"),(J2))))</formula>
    </cfRule>
  </conditionalFormatting>
  <conditionalFormatting sqref="J2">
    <cfRule type="cellIs" dxfId="2" priority="14" operator="equal">
      <formula>"Cancelado"</formula>
    </cfRule>
  </conditionalFormatting>
  <conditionalFormatting sqref="J2:Y2">
    <cfRule type="expression" dxfId="19" priority="15">
      <formula>AND($B2="Publicado",OR(ISBLANK($P2),ISBLANK($Q2)))</formula>
    </cfRule>
  </conditionalFormatting>
  <conditionalFormatting sqref="K2:V2">
    <cfRule type="cellIs" dxfId="6" priority="16" operator="equal">
      <formula>0</formula>
    </cfRule>
  </conditionalFormatting>
  <conditionalFormatting sqref="J2">
    <cfRule type="containsText" dxfId="7" priority="17" operator="containsText" text="Não reconhecido pela SEFAZ">
      <formula>NOT(ISERROR(SEARCH(("Não reconhecido pela SEFAZ"),(J2))))</formula>
    </cfRule>
  </conditionalFormatting>
  <conditionalFormatting sqref="K2:V2">
    <cfRule type="cellIs" dxfId="6" priority="18" operator="equal">
      <formula>"?"</formula>
    </cfRule>
  </conditionalFormatting>
  <conditionalFormatting sqref="J2:V2">
    <cfRule type="expression" dxfId="0" priority="19">
      <formula>$B9="Processo Encerrado"</formula>
    </cfRule>
  </conditionalFormatting>
  <conditionalFormatting sqref="M2">
    <cfRule type="expression" dxfId="14" priority="20">
      <formula>COUNTIF(M:M,M2)&gt;1</formula>
    </cfRule>
  </conditionalFormatting>
  <conditionalFormatting sqref="J2">
    <cfRule type="containsText" dxfId="1" priority="21" operator="containsText" text="BLOCO">
      <formula>NOT(ISERROR(SEARCH(("BLOCO"),(J2))))</formula>
    </cfRule>
  </conditionalFormatting>
  <conditionalFormatting sqref="J2">
    <cfRule type="containsText" dxfId="18" priority="22" operator="containsText" text="Aguardando Envio">
      <formula>NOT(ISERROR(SEARCH(("Aguardando Envio"),(J2))))</formula>
    </cfRule>
  </conditionalFormatting>
  <conditionalFormatting sqref="J2">
    <cfRule type="cellIs" dxfId="2" priority="23" operator="equal">
      <formula>"Processo Encerrado"</formula>
    </cfRule>
  </conditionalFormatting>
  <conditionalFormatting sqref="J2">
    <cfRule type="containsText" dxfId="13" priority="24" operator="containsText" text="Não reconhecido pela SEFAZ">
      <formula>NOT(ISERROR(SEARCH(("Não reconhecido pela SEFAZ"),(J2))))</formula>
    </cfRule>
  </conditionalFormatting>
  <conditionalFormatting sqref="J2">
    <cfRule type="containsText" dxfId="8" priority="25" operator="containsText" text="Em análise na SEFAZ">
      <formula>NOT(ISERROR(SEARCH(("Em análise na SEFAZ"),(J2))))</formula>
    </cfRule>
  </conditionalFormatting>
  <conditionalFormatting sqref="J2">
    <cfRule type="containsText" dxfId="9" priority="26" operator="containsText" text="Reconhecido pela SEFAZ">
      <formula>NOT(ISERROR(SEARCH(("Reconhecido pela SEFAZ"),(J2))))</formula>
    </cfRule>
  </conditionalFormatting>
  <conditionalFormatting sqref="J2">
    <cfRule type="containsText" dxfId="10" priority="27" operator="containsText" text="Em análise">
      <formula>NOT(ISERROR(SEARCH(("Em análise"),(J2))))</formula>
    </cfRule>
  </conditionalFormatting>
  <conditionalFormatting sqref="J2">
    <cfRule type="containsText" dxfId="11" priority="28" operator="containsText" text="Aguardando análise no CPOF">
      <formula>NOT(ISERROR(SEARCH(("Aguardando análise no CPOF"),(J2))))</formula>
    </cfRule>
  </conditionalFormatting>
  <conditionalFormatting sqref="J2">
    <cfRule type="containsText" dxfId="12" priority="29" operator="containsText" text="Aprovado CPOF">
      <formula>NOT(ISERROR(SEARCH(("Aprovado CPOF"),(J2))))</formula>
    </cfRule>
  </conditionalFormatting>
  <conditionalFormatting sqref="J2">
    <cfRule type="containsText" dxfId="3" priority="30" operator="containsText" text="Em produção">
      <formula>NOT(ISERROR(SEARCH(("Em produção"),(J2))))</formula>
    </cfRule>
  </conditionalFormatting>
  <conditionalFormatting sqref="J2">
    <cfRule type="containsText" dxfId="1" priority="31" operator="containsText" text="Finalizado/Aguardando assinatura">
      <formula>NOT(ISERROR(SEARCH(("Finalizado/Aguardando assinatura"),(J2))))</formula>
    </cfRule>
  </conditionalFormatting>
  <conditionalFormatting sqref="J2">
    <cfRule type="containsText" dxfId="4" priority="32" operator="containsText" text="Aguardando publicação">
      <formula>NOT(ISERROR(SEARCH(("Aguardando publicação"),(J2))))</formula>
    </cfRule>
  </conditionalFormatting>
  <conditionalFormatting sqref="K2:V2">
    <cfRule type="containsBlanks" dxfId="16" priority="33">
      <formula>LEN(TRIM(K2))=0</formula>
    </cfRule>
  </conditionalFormatting>
  <conditionalFormatting sqref="M2">
    <cfRule type="expression" dxfId="15" priority="34">
      <formula>COUNTIF(M:M,M2)&gt;1</formula>
    </cfRule>
  </conditionalFormatting>
  <conditionalFormatting sqref="J2">
    <cfRule type="containsText" dxfId="5" priority="35" operator="containsText" text="Publicado">
      <formula>NOT(ISERROR(SEARCH(("Publicado"),(J2))))</formula>
    </cfRule>
  </conditionalFormatting>
  <dataValidations>
    <dataValidation type="list" allowBlank="1" showErrorMessage="1" sqref="N2">
      <formula1>"Arquitetura,Engenharia"</formula1>
    </dataValidation>
    <dataValidation type="list" allowBlank="1" showErrorMessage="1" sqref="K2">
      <formula1>BIOS!$B$2:J2000</formula1>
    </dataValidation>
    <dataValidation type="list" allowBlank="1" showErrorMessage="1" sqref="U2">
      <formula1>BIOS!$G$2:$G$32</formula1>
    </dataValidation>
    <dataValidation type="list" allowBlank="1" showErrorMessage="1" sqref="J2">
      <formula1>BIOS!$A$2:$A2000</formula1>
    </dataValidation>
    <dataValidation type="list" allowBlank="1" showErrorMessage="1" sqref="L2">
      <formula1>BIOS!$C$2:$C2000</formula1>
    </dataValidation>
    <dataValidation type="list" allowBlank="1" showErrorMessage="1" sqref="O2">
      <formula1>BIOS!$D$2:$D$8</formula1>
    </dataValidation>
  </dataValidations>
  <drawing r:id="rId2"/>
  <legacyDrawing r:id="rId3"/>
</worksheet>
</file>