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nic\OneDrive\Documentos\BI SOCCER DEFF\Reports Qlik_Jogos do Dia\"/>
    </mc:Choice>
  </mc:AlternateContent>
  <xr:revisionPtr revIDLastSave="0" documentId="13_ncr:1_{31CBC016-8F52-4D67-8BAA-192C64FC0D0B}" xr6:coauthVersionLast="47" xr6:coauthVersionMax="47" xr10:uidLastSave="{00000000-0000-0000-0000-000000000000}"/>
  <bookViews>
    <workbookView xWindow="-120" yWindow="-120" windowWidth="29040" windowHeight="15840" tabRatio="806" activeTab="1" xr2:uid="{00000000-000D-0000-FFFF-FFFF00000000}"/>
  </bookViews>
  <sheets>
    <sheet name="Main" sheetId="11" r:id="rId1"/>
    <sheet name="Goleada" sheetId="7" r:id="rId2"/>
    <sheet name="2x2" sheetId="8" r:id="rId3"/>
    <sheet name="0X1" sheetId="9" r:id="rId4"/>
    <sheet name="Match Odds" sheetId="1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7" l="1"/>
  <c r="E30" i="12"/>
  <c r="E34" i="7"/>
  <c r="E28" i="12"/>
  <c r="E31" i="7"/>
  <c r="E26" i="12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E25" i="12"/>
  <c r="D4" i="8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E24" i="12"/>
  <c r="E15" i="12"/>
  <c r="E11" i="12"/>
  <c r="E10" i="7"/>
  <c r="B5" i="11"/>
  <c r="B4" i="11"/>
  <c r="B3" i="11"/>
  <c r="B2" i="11"/>
  <c r="E2" i="12" l="1"/>
  <c r="E2" i="9"/>
  <c r="D4" i="11" s="1"/>
  <c r="E2" i="8"/>
  <c r="D3" i="11" s="1"/>
  <c r="E2" i="7"/>
  <c r="D2" i="11" s="1"/>
  <c r="G27" i="9"/>
  <c r="H27" i="9"/>
  <c r="G28" i="9" s="1"/>
  <c r="G31" i="8"/>
  <c r="H31" i="8"/>
  <c r="G32" i="8" s="1"/>
  <c r="C5" i="11"/>
  <c r="C4" i="11"/>
  <c r="C3" i="11"/>
  <c r="C2" i="11"/>
  <c r="G3" i="12"/>
  <c r="H3" i="12" s="1"/>
  <c r="H2" i="12"/>
  <c r="D4" i="9"/>
  <c r="D5" i="9" s="1"/>
  <c r="G3" i="9"/>
  <c r="F3" i="9"/>
  <c r="H2" i="9"/>
  <c r="F3" i="8"/>
  <c r="H2" i="8"/>
  <c r="G3" i="8" s="1"/>
  <c r="H3" i="8" s="1"/>
  <c r="G3" i="7"/>
  <c r="F3" i="7"/>
  <c r="H2" i="7"/>
  <c r="D4" i="7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F35" i="7" s="1"/>
  <c r="F4" i="11" l="1"/>
  <c r="F3" i="11"/>
  <c r="D36" i="7"/>
  <c r="F36" i="7" s="1"/>
  <c r="F2" i="11"/>
  <c r="D5" i="11"/>
  <c r="F5" i="11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F3" i="12"/>
  <c r="C6" i="11"/>
  <c r="H28" i="9"/>
  <c r="G29" i="9" s="1"/>
  <c r="H32" i="8"/>
  <c r="G33" i="8" s="1"/>
  <c r="F2" i="8"/>
  <c r="E3" i="11" s="1"/>
  <c r="F2" i="9"/>
  <c r="E4" i="11" s="1"/>
  <c r="F2" i="12"/>
  <c r="E5" i="11" s="1"/>
  <c r="F2" i="7"/>
  <c r="E2" i="11" s="1"/>
  <c r="H3" i="7"/>
  <c r="G4" i="7" s="1"/>
  <c r="H4" i="7" s="1"/>
  <c r="G5" i="7" s="1"/>
  <c r="G4" i="12"/>
  <c r="F4" i="9"/>
  <c r="D6" i="9"/>
  <c r="F5" i="9"/>
  <c r="H3" i="9"/>
  <c r="G4" i="9" s="1"/>
  <c r="G4" i="8"/>
  <c r="F31" i="7"/>
  <c r="F27" i="7"/>
  <c r="F23" i="7"/>
  <c r="F19" i="7"/>
  <c r="F15" i="7"/>
  <c r="F11" i="7"/>
  <c r="F7" i="7"/>
  <c r="F34" i="7"/>
  <c r="F22" i="7"/>
  <c r="F33" i="7"/>
  <c r="F29" i="7"/>
  <c r="F25" i="7"/>
  <c r="F21" i="7"/>
  <c r="F17" i="7"/>
  <c r="F13" i="7"/>
  <c r="F9" i="7"/>
  <c r="F5" i="7"/>
  <c r="F30" i="7"/>
  <c r="F26" i="7"/>
  <c r="F18" i="7"/>
  <c r="F14" i="7"/>
  <c r="F10" i="7"/>
  <c r="F6" i="7"/>
  <c r="F32" i="7"/>
  <c r="F28" i="7"/>
  <c r="F24" i="7"/>
  <c r="F20" i="7"/>
  <c r="F16" i="7"/>
  <c r="F12" i="7"/>
  <c r="F8" i="7"/>
  <c r="F4" i="7"/>
  <c r="D38" i="7" l="1"/>
  <c r="D14" i="12"/>
  <c r="F13" i="12"/>
  <c r="F9" i="12"/>
  <c r="F11" i="12"/>
  <c r="F8" i="12"/>
  <c r="F6" i="12"/>
  <c r="F7" i="12"/>
  <c r="F4" i="12"/>
  <c r="F5" i="12"/>
  <c r="F10" i="12"/>
  <c r="D6" i="11"/>
  <c r="H1" i="11" s="1"/>
  <c r="H29" i="9"/>
  <c r="G30" i="9" s="1"/>
  <c r="G34" i="8"/>
  <c r="H33" i="8"/>
  <c r="F12" i="12"/>
  <c r="H4" i="12"/>
  <c r="G5" i="12"/>
  <c r="H4" i="9"/>
  <c r="G5" i="9"/>
  <c r="D7" i="9"/>
  <c r="F6" i="9"/>
  <c r="H4" i="8"/>
  <c r="G5" i="8" s="1"/>
  <c r="H5" i="7"/>
  <c r="G6" i="7" s="1"/>
  <c r="F37" i="7" l="1"/>
  <c r="D15" i="12"/>
  <c r="F14" i="12"/>
  <c r="E6" i="11"/>
  <c r="H30" i="9"/>
  <c r="G31" i="9" s="1"/>
  <c r="H34" i="8"/>
  <c r="G35" i="8" s="1"/>
  <c r="D39" i="7"/>
  <c r="F38" i="7"/>
  <c r="H5" i="12"/>
  <c r="G6" i="12"/>
  <c r="D8" i="9"/>
  <c r="F7" i="9"/>
  <c r="H5" i="9"/>
  <c r="G6" i="9" s="1"/>
  <c r="H5" i="8"/>
  <c r="G6" i="8" s="1"/>
  <c r="H6" i="7"/>
  <c r="G7" i="7" s="1"/>
  <c r="D16" i="12" l="1"/>
  <c r="F15" i="12"/>
  <c r="H31" i="9"/>
  <c r="G32" i="9" s="1"/>
  <c r="G36" i="8"/>
  <c r="H35" i="8"/>
  <c r="D40" i="7"/>
  <c r="F39" i="7"/>
  <c r="H6" i="12"/>
  <c r="G7" i="12"/>
  <c r="H6" i="9"/>
  <c r="G7" i="9"/>
  <c r="D9" i="9"/>
  <c r="F8" i="9"/>
  <c r="H6" i="8"/>
  <c r="G7" i="8" s="1"/>
  <c r="H7" i="7"/>
  <c r="G8" i="7" s="1"/>
  <c r="D17" i="12" l="1"/>
  <c r="F16" i="12"/>
  <c r="H32" i="9"/>
  <c r="G33" i="9" s="1"/>
  <c r="H36" i="8"/>
  <c r="G37" i="8" s="1"/>
  <c r="D41" i="7"/>
  <c r="F40" i="7"/>
  <c r="H7" i="12"/>
  <c r="G8" i="12"/>
  <c r="H7" i="9"/>
  <c r="G8" i="9" s="1"/>
  <c r="D10" i="9"/>
  <c r="F9" i="9"/>
  <c r="H7" i="8"/>
  <c r="G8" i="8" s="1"/>
  <c r="H8" i="7"/>
  <c r="G9" i="7" s="1"/>
  <c r="D18" i="12" l="1"/>
  <c r="F17" i="12"/>
  <c r="H33" i="9"/>
  <c r="G34" i="9" s="1"/>
  <c r="G38" i="8"/>
  <c r="H37" i="8"/>
  <c r="D42" i="7"/>
  <c r="F41" i="7"/>
  <c r="H8" i="12"/>
  <c r="G9" i="12"/>
  <c r="H8" i="9"/>
  <c r="G9" i="9" s="1"/>
  <c r="D11" i="9"/>
  <c r="F10" i="9"/>
  <c r="H8" i="8"/>
  <c r="G9" i="8" s="1"/>
  <c r="H9" i="7"/>
  <c r="G10" i="7" s="1"/>
  <c r="D19" i="12" l="1"/>
  <c r="F18" i="12"/>
  <c r="H34" i="9"/>
  <c r="G35" i="9" s="1"/>
  <c r="H38" i="8"/>
  <c r="G39" i="8" s="1"/>
  <c r="D43" i="7"/>
  <c r="F42" i="7"/>
  <c r="H9" i="12"/>
  <c r="G10" i="12"/>
  <c r="H9" i="9"/>
  <c r="G10" i="9" s="1"/>
  <c r="D12" i="9"/>
  <c r="F11" i="9"/>
  <c r="H9" i="8"/>
  <c r="G10" i="8" s="1"/>
  <c r="H10" i="7"/>
  <c r="G11" i="7" s="1"/>
  <c r="D20" i="12" l="1"/>
  <c r="F19" i="12"/>
  <c r="H35" i="9"/>
  <c r="G36" i="9" s="1"/>
  <c r="G40" i="8"/>
  <c r="H39" i="8"/>
  <c r="D44" i="7"/>
  <c r="F43" i="7"/>
  <c r="H10" i="12"/>
  <c r="G11" i="12" s="1"/>
  <c r="H10" i="9"/>
  <c r="G11" i="9" s="1"/>
  <c r="D13" i="9"/>
  <c r="D14" i="9" s="1"/>
  <c r="D15" i="9" s="1"/>
  <c r="D16" i="9" s="1"/>
  <c r="F12" i="9"/>
  <c r="H10" i="8"/>
  <c r="G11" i="8" s="1"/>
  <c r="H11" i="7"/>
  <c r="G12" i="7" s="1"/>
  <c r="D21" i="12" l="1"/>
  <c r="F20" i="12"/>
  <c r="H36" i="9"/>
  <c r="G37" i="9" s="1"/>
  <c r="H40" i="8"/>
  <c r="G41" i="8" s="1"/>
  <c r="D45" i="7"/>
  <c r="F44" i="7"/>
  <c r="H11" i="12"/>
  <c r="G12" i="12" s="1"/>
  <c r="H11" i="9"/>
  <c r="G12" i="9" s="1"/>
  <c r="F13" i="9"/>
  <c r="H11" i="8"/>
  <c r="G12" i="8"/>
  <c r="H12" i="7"/>
  <c r="G13" i="7" s="1"/>
  <c r="D22" i="12" l="1"/>
  <c r="F21" i="12"/>
  <c r="H37" i="9"/>
  <c r="G38" i="9" s="1"/>
  <c r="G42" i="8"/>
  <c r="H41" i="8"/>
  <c r="D46" i="7"/>
  <c r="F45" i="7"/>
  <c r="H12" i="12"/>
  <c r="G13" i="12"/>
  <c r="H12" i="9"/>
  <c r="G13" i="9" s="1"/>
  <c r="F14" i="9"/>
  <c r="H12" i="8"/>
  <c r="G13" i="8" s="1"/>
  <c r="H13" i="7"/>
  <c r="G14" i="7" s="1"/>
  <c r="D23" i="12" l="1"/>
  <c r="F22" i="12"/>
  <c r="H38" i="9"/>
  <c r="G39" i="9" s="1"/>
  <c r="H42" i="8"/>
  <c r="G43" i="8" s="1"/>
  <c r="F46" i="7"/>
  <c r="D47" i="7"/>
  <c r="H13" i="12"/>
  <c r="G14" i="12" s="1"/>
  <c r="H13" i="9"/>
  <c r="G14" i="9" s="1"/>
  <c r="F15" i="9"/>
  <c r="H13" i="8"/>
  <c r="G14" i="8"/>
  <c r="H14" i="7"/>
  <c r="G15" i="7" s="1"/>
  <c r="D24" i="12" l="1"/>
  <c r="F23" i="12"/>
  <c r="H39" i="9"/>
  <c r="G40" i="9" s="1"/>
  <c r="G44" i="8"/>
  <c r="H43" i="8"/>
  <c r="D48" i="7"/>
  <c r="F47" i="7"/>
  <c r="H14" i="12"/>
  <c r="G15" i="12" s="1"/>
  <c r="H14" i="9"/>
  <c r="G15" i="9" s="1"/>
  <c r="D17" i="9"/>
  <c r="F16" i="9"/>
  <c r="H14" i="8"/>
  <c r="G15" i="8" s="1"/>
  <c r="H15" i="7"/>
  <c r="G16" i="7" s="1"/>
  <c r="D25" i="12" l="1"/>
  <c r="F24" i="12"/>
  <c r="H40" i="9"/>
  <c r="G41" i="9" s="1"/>
  <c r="H44" i="8"/>
  <c r="G45" i="8" s="1"/>
  <c r="F48" i="7"/>
  <c r="D49" i="7"/>
  <c r="H15" i="12"/>
  <c r="G16" i="12" s="1"/>
  <c r="H15" i="9"/>
  <c r="G16" i="9" s="1"/>
  <c r="D18" i="9"/>
  <c r="F17" i="9"/>
  <c r="H15" i="8"/>
  <c r="G16" i="8" s="1"/>
  <c r="H16" i="7"/>
  <c r="G17" i="7" s="1"/>
  <c r="D26" i="12" l="1"/>
  <c r="F25" i="12"/>
  <c r="H41" i="9"/>
  <c r="G42" i="9" s="1"/>
  <c r="H45" i="8"/>
  <c r="G46" i="8" s="1"/>
  <c r="D50" i="7"/>
  <c r="F49" i="7"/>
  <c r="H16" i="12"/>
  <c r="G17" i="12" s="1"/>
  <c r="H16" i="9"/>
  <c r="G17" i="9" s="1"/>
  <c r="D19" i="9"/>
  <c r="F18" i="9"/>
  <c r="H16" i="8"/>
  <c r="G17" i="8" s="1"/>
  <c r="H17" i="7"/>
  <c r="G18" i="7" s="1"/>
  <c r="D27" i="12" l="1"/>
  <c r="F26" i="12"/>
  <c r="H42" i="9"/>
  <c r="G43" i="9" s="1"/>
  <c r="H46" i="8"/>
  <c r="G47" i="8" s="1"/>
  <c r="F50" i="7"/>
  <c r="D51" i="7"/>
  <c r="H17" i="12"/>
  <c r="G18" i="12"/>
  <c r="H17" i="9"/>
  <c r="G18" i="9" s="1"/>
  <c r="D20" i="9"/>
  <c r="F19" i="9"/>
  <c r="H17" i="8"/>
  <c r="G18" i="8" s="1"/>
  <c r="H18" i="7"/>
  <c r="G19" i="7" s="1"/>
  <c r="D28" i="12" l="1"/>
  <c r="F27" i="12"/>
  <c r="H43" i="9"/>
  <c r="G44" i="9" s="1"/>
  <c r="G48" i="8"/>
  <c r="H47" i="8"/>
  <c r="D52" i="7"/>
  <c r="F51" i="7"/>
  <c r="H18" i="12"/>
  <c r="G19" i="12" s="1"/>
  <c r="H18" i="9"/>
  <c r="G19" i="9" s="1"/>
  <c r="D21" i="9"/>
  <c r="F20" i="9"/>
  <c r="H18" i="8"/>
  <c r="G19" i="8" s="1"/>
  <c r="H19" i="7"/>
  <c r="G20" i="7" s="1"/>
  <c r="D29" i="12" l="1"/>
  <c r="F28" i="12"/>
  <c r="H44" i="9"/>
  <c r="G45" i="9" s="1"/>
  <c r="H48" i="8"/>
  <c r="G49" i="8" s="1"/>
  <c r="F52" i="7"/>
  <c r="D53" i="7"/>
  <c r="H19" i="12"/>
  <c r="G20" i="12"/>
  <c r="H19" i="9"/>
  <c r="G20" i="9" s="1"/>
  <c r="D22" i="9"/>
  <c r="F21" i="9"/>
  <c r="H19" i="8"/>
  <c r="G20" i="8"/>
  <c r="H20" i="7"/>
  <c r="G21" i="7" s="1"/>
  <c r="D30" i="12" l="1"/>
  <c r="F29" i="12"/>
  <c r="H45" i="9"/>
  <c r="G46" i="9" s="1"/>
  <c r="H49" i="8"/>
  <c r="G50" i="8" s="1"/>
  <c r="D54" i="7"/>
  <c r="F53" i="7"/>
  <c r="H20" i="12"/>
  <c r="G21" i="12"/>
  <c r="H20" i="9"/>
  <c r="G21" i="9"/>
  <c r="D23" i="9"/>
  <c r="F22" i="9"/>
  <c r="H20" i="8"/>
  <c r="G21" i="8" s="1"/>
  <c r="H21" i="7"/>
  <c r="G22" i="7" s="1"/>
  <c r="D31" i="12" l="1"/>
  <c r="F30" i="12"/>
  <c r="H46" i="9"/>
  <c r="G47" i="9" s="1"/>
  <c r="H50" i="8"/>
  <c r="G51" i="8" s="1"/>
  <c r="F54" i="7"/>
  <c r="D55" i="7"/>
  <c r="H21" i="12"/>
  <c r="G22" i="12"/>
  <c r="D24" i="9"/>
  <c r="F23" i="9"/>
  <c r="H21" i="9"/>
  <c r="G22" i="9" s="1"/>
  <c r="H21" i="8"/>
  <c r="G22" i="8" s="1"/>
  <c r="H22" i="7"/>
  <c r="G23" i="7" s="1"/>
  <c r="D32" i="12" l="1"/>
  <c r="F31" i="12"/>
  <c r="H47" i="9"/>
  <c r="G48" i="9" s="1"/>
  <c r="H51" i="8"/>
  <c r="G52" i="8" s="1"/>
  <c r="D56" i="7"/>
  <c r="F55" i="7"/>
  <c r="H22" i="12"/>
  <c r="G23" i="12" s="1"/>
  <c r="H22" i="9"/>
  <c r="G23" i="9"/>
  <c r="D25" i="9"/>
  <c r="F24" i="9"/>
  <c r="H22" i="8"/>
  <c r="G23" i="8" s="1"/>
  <c r="H23" i="7"/>
  <c r="G24" i="7" s="1"/>
  <c r="D33" i="12" l="1"/>
  <c r="F32" i="12"/>
  <c r="H48" i="9"/>
  <c r="G49" i="9" s="1"/>
  <c r="H52" i="8"/>
  <c r="G53" i="8" s="1"/>
  <c r="D57" i="7"/>
  <c r="F56" i="7"/>
  <c r="H23" i="12"/>
  <c r="G24" i="12" s="1"/>
  <c r="D26" i="9"/>
  <c r="D27" i="9" s="1"/>
  <c r="F25" i="9"/>
  <c r="H23" i="9"/>
  <c r="G24" i="9" s="1"/>
  <c r="H23" i="8"/>
  <c r="G24" i="8" s="1"/>
  <c r="D26" i="8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D259" i="8" s="1"/>
  <c r="D260" i="8" s="1"/>
  <c r="D261" i="8" s="1"/>
  <c r="D262" i="8" s="1"/>
  <c r="D263" i="8" s="1"/>
  <c r="D264" i="8" s="1"/>
  <c r="D265" i="8" s="1"/>
  <c r="D266" i="8" s="1"/>
  <c r="D267" i="8" s="1"/>
  <c r="D268" i="8" s="1"/>
  <c r="D269" i="8" s="1"/>
  <c r="D270" i="8" s="1"/>
  <c r="D271" i="8" s="1"/>
  <c r="D272" i="8" s="1"/>
  <c r="D273" i="8" s="1"/>
  <c r="D274" i="8" s="1"/>
  <c r="D275" i="8" s="1"/>
  <c r="D276" i="8" s="1"/>
  <c r="D277" i="8" s="1"/>
  <c r="D278" i="8" s="1"/>
  <c r="D279" i="8" s="1"/>
  <c r="D280" i="8" s="1"/>
  <c r="D281" i="8" s="1"/>
  <c r="D282" i="8" s="1"/>
  <c r="D283" i="8" s="1"/>
  <c r="D284" i="8" s="1"/>
  <c r="D285" i="8" s="1"/>
  <c r="D286" i="8" s="1"/>
  <c r="D287" i="8" s="1"/>
  <c r="D288" i="8" s="1"/>
  <c r="D289" i="8" s="1"/>
  <c r="D290" i="8" s="1"/>
  <c r="D291" i="8" s="1"/>
  <c r="D292" i="8" s="1"/>
  <c r="D293" i="8" s="1"/>
  <c r="D294" i="8" s="1"/>
  <c r="D295" i="8" s="1"/>
  <c r="D296" i="8" s="1"/>
  <c r="D297" i="8" s="1"/>
  <c r="D298" i="8" s="1"/>
  <c r="D299" i="8" s="1"/>
  <c r="D300" i="8" s="1"/>
  <c r="D301" i="8" s="1"/>
  <c r="D302" i="8" s="1"/>
  <c r="D303" i="8" s="1"/>
  <c r="D304" i="8" s="1"/>
  <c r="D305" i="8" s="1"/>
  <c r="D306" i="8" s="1"/>
  <c r="D307" i="8" s="1"/>
  <c r="D308" i="8" s="1"/>
  <c r="D309" i="8" s="1"/>
  <c r="D310" i="8" s="1"/>
  <c r="D311" i="8" s="1"/>
  <c r="D312" i="8" s="1"/>
  <c r="D313" i="8" s="1"/>
  <c r="D314" i="8" s="1"/>
  <c r="D315" i="8" s="1"/>
  <c r="D316" i="8" s="1"/>
  <c r="D317" i="8" s="1"/>
  <c r="D318" i="8" s="1"/>
  <c r="D319" i="8" s="1"/>
  <c r="D320" i="8" s="1"/>
  <c r="D321" i="8" s="1"/>
  <c r="D322" i="8" s="1"/>
  <c r="D323" i="8" s="1"/>
  <c r="D324" i="8" s="1"/>
  <c r="D325" i="8" s="1"/>
  <c r="D326" i="8" s="1"/>
  <c r="H24" i="7"/>
  <c r="G25" i="7" s="1"/>
  <c r="F27" i="9" l="1"/>
  <c r="D28" i="9"/>
  <c r="D34" i="12"/>
  <c r="F33" i="12"/>
  <c r="H49" i="9"/>
  <c r="G50" i="9" s="1"/>
  <c r="H53" i="8"/>
  <c r="G54" i="8" s="1"/>
  <c r="D58" i="7"/>
  <c r="F57" i="7"/>
  <c r="H24" i="12"/>
  <c r="G25" i="12" s="1"/>
  <c r="H24" i="9"/>
  <c r="G25" i="9"/>
  <c r="F26" i="9"/>
  <c r="H24" i="8"/>
  <c r="G25" i="8" s="1"/>
  <c r="H25" i="7"/>
  <c r="G26" i="7" s="1"/>
  <c r="F28" i="9" l="1"/>
  <c r="D29" i="9"/>
  <c r="D35" i="12"/>
  <c r="F35" i="12" s="1"/>
  <c r="F34" i="12"/>
  <c r="H50" i="9"/>
  <c r="G51" i="9" s="1"/>
  <c r="H54" i="8"/>
  <c r="G55" i="8" s="1"/>
  <c r="F58" i="7"/>
  <c r="D59" i="7"/>
  <c r="H25" i="12"/>
  <c r="G26" i="12"/>
  <c r="H25" i="9"/>
  <c r="G26" i="9"/>
  <c r="F27" i="8"/>
  <c r="H25" i="8"/>
  <c r="G26" i="8" s="1"/>
  <c r="H26" i="7"/>
  <c r="G27" i="7" s="1"/>
  <c r="D30" i="9" l="1"/>
  <c r="F29" i="9"/>
  <c r="H51" i="9"/>
  <c r="G52" i="9" s="1"/>
  <c r="H55" i="8"/>
  <c r="G56" i="8" s="1"/>
  <c r="D60" i="7"/>
  <c r="F59" i="7"/>
  <c r="H26" i="12"/>
  <c r="G27" i="12" s="1"/>
  <c r="H26" i="9"/>
  <c r="H26" i="8"/>
  <c r="G27" i="8"/>
  <c r="F28" i="8"/>
  <c r="H27" i="7"/>
  <c r="G28" i="7" s="1"/>
  <c r="D31" i="9" l="1"/>
  <c r="F30" i="9"/>
  <c r="H52" i="9"/>
  <c r="G53" i="9" s="1"/>
  <c r="H56" i="8"/>
  <c r="G57" i="8" s="1"/>
  <c r="F60" i="7"/>
  <c r="D61" i="7"/>
  <c r="H27" i="12"/>
  <c r="G28" i="12"/>
  <c r="F29" i="8"/>
  <c r="H27" i="8"/>
  <c r="G28" i="8"/>
  <c r="H28" i="7"/>
  <c r="G29" i="7" s="1"/>
  <c r="D32" i="9" l="1"/>
  <c r="F31" i="9"/>
  <c r="F31" i="8"/>
  <c r="H53" i="9"/>
  <c r="G54" i="9" s="1"/>
  <c r="H57" i="8"/>
  <c r="G58" i="8" s="1"/>
  <c r="D62" i="7"/>
  <c r="F61" i="7"/>
  <c r="H28" i="12"/>
  <c r="G29" i="12" s="1"/>
  <c r="H28" i="8"/>
  <c r="G29" i="8" s="1"/>
  <c r="F30" i="8"/>
  <c r="H29" i="7"/>
  <c r="G30" i="7" s="1"/>
  <c r="D33" i="9" l="1"/>
  <c r="F32" i="9"/>
  <c r="F32" i="8"/>
  <c r="H54" i="9"/>
  <c r="G55" i="9" s="1"/>
  <c r="H58" i="8"/>
  <c r="G59" i="8" s="1"/>
  <c r="F62" i="7"/>
  <c r="D63" i="7"/>
  <c r="H29" i="12"/>
  <c r="G30" i="12"/>
  <c r="H29" i="8"/>
  <c r="G30" i="8"/>
  <c r="H30" i="7"/>
  <c r="G31" i="7" s="1"/>
  <c r="F33" i="9" l="1"/>
  <c r="D34" i="9"/>
  <c r="F33" i="8"/>
  <c r="H55" i="9"/>
  <c r="G56" i="9" s="1"/>
  <c r="H59" i="8"/>
  <c r="G60" i="8" s="1"/>
  <c r="D64" i="7"/>
  <c r="F63" i="7"/>
  <c r="H30" i="12"/>
  <c r="G31" i="12"/>
  <c r="H30" i="8"/>
  <c r="H31" i="7"/>
  <c r="G32" i="7" s="1"/>
  <c r="D35" i="9" l="1"/>
  <c r="F34" i="9"/>
  <c r="F34" i="8"/>
  <c r="H56" i="9"/>
  <c r="G57" i="9" s="1"/>
  <c r="H60" i="8"/>
  <c r="G61" i="8" s="1"/>
  <c r="F64" i="7"/>
  <c r="D65" i="7"/>
  <c r="H31" i="12"/>
  <c r="G32" i="12" s="1"/>
  <c r="H32" i="7"/>
  <c r="G33" i="7" s="1"/>
  <c r="F35" i="9" l="1"/>
  <c r="D36" i="9"/>
  <c r="F35" i="8"/>
  <c r="H57" i="9"/>
  <c r="G58" i="9" s="1"/>
  <c r="H61" i="8"/>
  <c r="G62" i="8" s="1"/>
  <c r="D66" i="7"/>
  <c r="F65" i="7"/>
  <c r="H32" i="12"/>
  <c r="G33" i="12" s="1"/>
  <c r="H33" i="7"/>
  <c r="G34" i="7" s="1"/>
  <c r="F36" i="9" l="1"/>
  <c r="D37" i="9"/>
  <c r="F36" i="8"/>
  <c r="H58" i="9"/>
  <c r="G59" i="9" s="1"/>
  <c r="H62" i="8"/>
  <c r="G63" i="8" s="1"/>
  <c r="F66" i="7"/>
  <c r="D67" i="7"/>
  <c r="H33" i="12"/>
  <c r="G34" i="12"/>
  <c r="F37" i="9" l="1"/>
  <c r="D38" i="9"/>
  <c r="F37" i="8"/>
  <c r="H59" i="9"/>
  <c r="G60" i="9" s="1"/>
  <c r="H63" i="8"/>
  <c r="G64" i="8" s="1"/>
  <c r="D68" i="7"/>
  <c r="F67" i="7"/>
  <c r="F38" i="9" l="1"/>
  <c r="D39" i="9"/>
  <c r="F38" i="8"/>
  <c r="H60" i="9"/>
  <c r="G61" i="9" s="1"/>
  <c r="H64" i="8"/>
  <c r="G65" i="8" s="1"/>
  <c r="F68" i="7"/>
  <c r="D69" i="7"/>
  <c r="F39" i="9" l="1"/>
  <c r="D40" i="9"/>
  <c r="F39" i="8"/>
  <c r="H61" i="9"/>
  <c r="G62" i="9" s="1"/>
  <c r="H65" i="8"/>
  <c r="G66" i="8" s="1"/>
  <c r="D70" i="7"/>
  <c r="F69" i="7"/>
  <c r="F40" i="9" l="1"/>
  <c r="D41" i="9"/>
  <c r="F40" i="8"/>
  <c r="H62" i="9"/>
  <c r="G63" i="9" s="1"/>
  <c r="H66" i="8"/>
  <c r="G67" i="8" s="1"/>
  <c r="F70" i="7"/>
  <c r="D71" i="7"/>
  <c r="F41" i="9" l="1"/>
  <c r="D42" i="9"/>
  <c r="F41" i="8"/>
  <c r="H63" i="9"/>
  <c r="G64" i="9" s="1"/>
  <c r="H67" i="8"/>
  <c r="G68" i="8" s="1"/>
  <c r="D72" i="7"/>
  <c r="F71" i="7"/>
  <c r="F42" i="9" l="1"/>
  <c r="D43" i="9"/>
  <c r="F42" i="8"/>
  <c r="H64" i="9"/>
  <c r="G65" i="9" s="1"/>
  <c r="H68" i="8"/>
  <c r="G69" i="8" s="1"/>
  <c r="F72" i="7"/>
  <c r="D73" i="7"/>
  <c r="F43" i="9" l="1"/>
  <c r="D44" i="9"/>
  <c r="F43" i="8"/>
  <c r="H65" i="9"/>
  <c r="G66" i="9" s="1"/>
  <c r="H69" i="8"/>
  <c r="G70" i="8" s="1"/>
  <c r="D74" i="7"/>
  <c r="F73" i="7"/>
  <c r="F44" i="9" l="1"/>
  <c r="D45" i="9"/>
  <c r="F44" i="8"/>
  <c r="H66" i="9"/>
  <c r="G67" i="9" s="1"/>
  <c r="H70" i="8"/>
  <c r="G71" i="8" s="1"/>
  <c r="F74" i="7"/>
  <c r="D75" i="7"/>
  <c r="F45" i="9" l="1"/>
  <c r="D46" i="9"/>
  <c r="F45" i="8"/>
  <c r="H67" i="9"/>
  <c r="G68" i="9" s="1"/>
  <c r="H71" i="8"/>
  <c r="G72" i="8" s="1"/>
  <c r="D76" i="7"/>
  <c r="F75" i="7"/>
  <c r="F46" i="9" l="1"/>
  <c r="D47" i="9"/>
  <c r="F46" i="8"/>
  <c r="H68" i="9"/>
  <c r="G69" i="9" s="1"/>
  <c r="H72" i="8"/>
  <c r="G73" i="8" s="1"/>
  <c r="F76" i="7"/>
  <c r="D77" i="7"/>
  <c r="F47" i="9" l="1"/>
  <c r="D48" i="9"/>
  <c r="F47" i="8"/>
  <c r="H69" i="9"/>
  <c r="G70" i="9" s="1"/>
  <c r="H73" i="8"/>
  <c r="G74" i="8" s="1"/>
  <c r="D78" i="7"/>
  <c r="F77" i="7"/>
  <c r="F48" i="9" l="1"/>
  <c r="D49" i="9"/>
  <c r="F48" i="8"/>
  <c r="H70" i="9"/>
  <c r="G71" i="9" s="1"/>
  <c r="H74" i="8"/>
  <c r="G75" i="8" s="1"/>
  <c r="F78" i="7"/>
  <c r="D79" i="7"/>
  <c r="F49" i="9" l="1"/>
  <c r="D50" i="9"/>
  <c r="F49" i="8"/>
  <c r="H71" i="9"/>
  <c r="G72" i="9" s="1"/>
  <c r="H75" i="8"/>
  <c r="G76" i="8" s="1"/>
  <c r="D80" i="7"/>
  <c r="F79" i="7"/>
  <c r="F50" i="9" l="1"/>
  <c r="D51" i="9"/>
  <c r="F50" i="8"/>
  <c r="H72" i="9"/>
  <c r="G73" i="9" s="1"/>
  <c r="H76" i="8"/>
  <c r="G77" i="8" s="1"/>
  <c r="F80" i="7"/>
  <c r="D81" i="7"/>
  <c r="F51" i="9" l="1"/>
  <c r="D52" i="9"/>
  <c r="F51" i="8"/>
  <c r="H73" i="9"/>
  <c r="G74" i="9" s="1"/>
  <c r="H77" i="8"/>
  <c r="G78" i="8" s="1"/>
  <c r="D82" i="7"/>
  <c r="F81" i="7"/>
  <c r="F52" i="9" l="1"/>
  <c r="D53" i="9"/>
  <c r="F52" i="8"/>
  <c r="H74" i="9"/>
  <c r="G75" i="9" s="1"/>
  <c r="H78" i="8"/>
  <c r="G79" i="8" s="1"/>
  <c r="F82" i="7"/>
  <c r="D83" i="7"/>
  <c r="F53" i="9" l="1"/>
  <c r="D54" i="9"/>
  <c r="F53" i="8"/>
  <c r="H75" i="9"/>
  <c r="G76" i="9" s="1"/>
  <c r="H79" i="8"/>
  <c r="G80" i="8" s="1"/>
  <c r="D84" i="7"/>
  <c r="F83" i="7"/>
  <c r="F54" i="9" l="1"/>
  <c r="D55" i="9"/>
  <c r="F54" i="8"/>
  <c r="H76" i="9"/>
  <c r="G77" i="9" s="1"/>
  <c r="H80" i="8"/>
  <c r="G81" i="8" s="1"/>
  <c r="F84" i="7"/>
  <c r="D85" i="7"/>
  <c r="F55" i="9" l="1"/>
  <c r="D56" i="9"/>
  <c r="F55" i="8"/>
  <c r="H77" i="9"/>
  <c r="G78" i="9" s="1"/>
  <c r="H81" i="8"/>
  <c r="G82" i="8" s="1"/>
  <c r="D86" i="7"/>
  <c r="F85" i="7"/>
  <c r="F56" i="9" l="1"/>
  <c r="D57" i="9"/>
  <c r="F56" i="8"/>
  <c r="H78" i="9"/>
  <c r="G79" i="9" s="1"/>
  <c r="H82" i="8"/>
  <c r="G83" i="8" s="1"/>
  <c r="F86" i="7"/>
  <c r="D87" i="7"/>
  <c r="F57" i="9" l="1"/>
  <c r="D58" i="9"/>
  <c r="F57" i="8"/>
  <c r="H79" i="9"/>
  <c r="G80" i="9" s="1"/>
  <c r="H83" i="8"/>
  <c r="G84" i="8" s="1"/>
  <c r="F87" i="7"/>
  <c r="D88" i="7"/>
  <c r="F58" i="9" l="1"/>
  <c r="D59" i="9"/>
  <c r="F58" i="8"/>
  <c r="H80" i="9"/>
  <c r="G81" i="9" s="1"/>
  <c r="H84" i="8"/>
  <c r="G85" i="8" s="1"/>
  <c r="F88" i="7"/>
  <c r="D89" i="7"/>
  <c r="F59" i="9" l="1"/>
  <c r="D60" i="9"/>
  <c r="F59" i="8"/>
  <c r="H81" i="9"/>
  <c r="G82" i="9" s="1"/>
  <c r="H85" i="8"/>
  <c r="G86" i="8" s="1"/>
  <c r="D90" i="7"/>
  <c r="F89" i="7"/>
  <c r="F60" i="9" l="1"/>
  <c r="D61" i="9"/>
  <c r="F60" i="8"/>
  <c r="H82" i="9"/>
  <c r="G83" i="9" s="1"/>
  <c r="H86" i="8"/>
  <c r="G87" i="8" s="1"/>
  <c r="F90" i="7"/>
  <c r="D91" i="7"/>
  <c r="F61" i="9" l="1"/>
  <c r="D62" i="9"/>
  <c r="F61" i="8"/>
  <c r="H83" i="9"/>
  <c r="G84" i="9" s="1"/>
  <c r="H87" i="8"/>
  <c r="G88" i="8" s="1"/>
  <c r="D92" i="7"/>
  <c r="F91" i="7"/>
  <c r="F62" i="9" l="1"/>
  <c r="D63" i="9"/>
  <c r="F62" i="8"/>
  <c r="H84" i="9"/>
  <c r="G85" i="9" s="1"/>
  <c r="H88" i="8"/>
  <c r="G89" i="8" s="1"/>
  <c r="F92" i="7"/>
  <c r="D93" i="7"/>
  <c r="F63" i="9" l="1"/>
  <c r="D64" i="9"/>
  <c r="F63" i="8"/>
  <c r="H85" i="9"/>
  <c r="G86" i="9" s="1"/>
  <c r="H89" i="8"/>
  <c r="G90" i="8" s="1"/>
  <c r="D94" i="7"/>
  <c r="F93" i="7"/>
  <c r="F64" i="9" l="1"/>
  <c r="D65" i="9"/>
  <c r="F64" i="8"/>
  <c r="H86" i="9"/>
  <c r="G87" i="9" s="1"/>
  <c r="H90" i="8"/>
  <c r="G91" i="8" s="1"/>
  <c r="F94" i="7"/>
  <c r="D95" i="7"/>
  <c r="F65" i="9" l="1"/>
  <c r="D66" i="9"/>
  <c r="F65" i="8"/>
  <c r="H87" i="9"/>
  <c r="G88" i="9" s="1"/>
  <c r="H91" i="8"/>
  <c r="G92" i="8" s="1"/>
  <c r="D96" i="7"/>
  <c r="F96" i="7" s="1"/>
  <c r="F95" i="7"/>
  <c r="F66" i="9" l="1"/>
  <c r="D67" i="9"/>
  <c r="F66" i="8"/>
  <c r="H88" i="9"/>
  <c r="G89" i="9" s="1"/>
  <c r="H92" i="8"/>
  <c r="G93" i="8" s="1"/>
  <c r="F67" i="9" l="1"/>
  <c r="D68" i="9"/>
  <c r="F67" i="8"/>
  <c r="H89" i="9"/>
  <c r="G90" i="9" s="1"/>
  <c r="H93" i="8"/>
  <c r="G94" i="8" s="1"/>
  <c r="F68" i="9" l="1"/>
  <c r="D69" i="9"/>
  <c r="F68" i="8"/>
  <c r="H90" i="9"/>
  <c r="G91" i="9" s="1"/>
  <c r="H94" i="8"/>
  <c r="G95" i="8" s="1"/>
  <c r="F69" i="9" l="1"/>
  <c r="D70" i="9"/>
  <c r="F69" i="8"/>
  <c r="H91" i="9"/>
  <c r="G92" i="9" s="1"/>
  <c r="H95" i="8"/>
  <c r="G96" i="8" s="1"/>
  <c r="F70" i="9" l="1"/>
  <c r="D71" i="9"/>
  <c r="F70" i="8"/>
  <c r="H92" i="9"/>
  <c r="G93" i="9" s="1"/>
  <c r="H96" i="8"/>
  <c r="G97" i="8" s="1"/>
  <c r="F71" i="9" l="1"/>
  <c r="D72" i="9"/>
  <c r="F71" i="8"/>
  <c r="H93" i="9"/>
  <c r="G94" i="9" s="1"/>
  <c r="H97" i="8"/>
  <c r="G98" i="8" s="1"/>
  <c r="F72" i="9" l="1"/>
  <c r="D73" i="9"/>
  <c r="F72" i="8"/>
  <c r="H94" i="9"/>
  <c r="G95" i="9" s="1"/>
  <c r="H98" i="8"/>
  <c r="G99" i="8" s="1"/>
  <c r="F73" i="9" l="1"/>
  <c r="D74" i="9"/>
  <c r="F73" i="8"/>
  <c r="H95" i="9"/>
  <c r="G96" i="9" s="1"/>
  <c r="H99" i="8"/>
  <c r="G100" i="8" s="1"/>
  <c r="F74" i="9" l="1"/>
  <c r="D75" i="9"/>
  <c r="F74" i="8"/>
  <c r="H96" i="9"/>
  <c r="G97" i="9" s="1"/>
  <c r="H100" i="8"/>
  <c r="G101" i="8" s="1"/>
  <c r="F75" i="9" l="1"/>
  <c r="D76" i="9"/>
  <c r="F75" i="8"/>
  <c r="H97" i="9"/>
  <c r="G98" i="9" s="1"/>
  <c r="H101" i="8"/>
  <c r="G102" i="8" s="1"/>
  <c r="F76" i="9" l="1"/>
  <c r="D77" i="9"/>
  <c r="F76" i="8"/>
  <c r="H98" i="9"/>
  <c r="G99" i="9" s="1"/>
  <c r="H102" i="8"/>
  <c r="G103" i="8" s="1"/>
  <c r="F77" i="9" l="1"/>
  <c r="D78" i="9"/>
  <c r="F77" i="8"/>
  <c r="H99" i="9"/>
  <c r="G100" i="9" s="1"/>
  <c r="H103" i="8"/>
  <c r="G104" i="8" s="1"/>
  <c r="F78" i="9" l="1"/>
  <c r="D79" i="9"/>
  <c r="F78" i="8"/>
  <c r="H100" i="9"/>
  <c r="G101" i="9" s="1"/>
  <c r="H104" i="8"/>
  <c r="G105" i="8" s="1"/>
  <c r="F79" i="9" l="1"/>
  <c r="D80" i="9"/>
  <c r="F79" i="8"/>
  <c r="G102" i="9"/>
  <c r="H101" i="9"/>
  <c r="H105" i="8"/>
  <c r="G106" i="8" s="1"/>
  <c r="F80" i="9" l="1"/>
  <c r="D81" i="9"/>
  <c r="F80" i="8"/>
  <c r="H102" i="9"/>
  <c r="G103" i="9" s="1"/>
  <c r="H106" i="8"/>
  <c r="G107" i="8" s="1"/>
  <c r="F81" i="9" l="1"/>
  <c r="D82" i="9"/>
  <c r="F81" i="8"/>
  <c r="H103" i="9"/>
  <c r="G104" i="9" s="1"/>
  <c r="H107" i="8"/>
  <c r="G108" i="8" s="1"/>
  <c r="F82" i="9" l="1"/>
  <c r="D83" i="9"/>
  <c r="F82" i="8"/>
  <c r="H104" i="9"/>
  <c r="G105" i="9" s="1"/>
  <c r="H108" i="8"/>
  <c r="G109" i="8" s="1"/>
  <c r="F83" i="9" l="1"/>
  <c r="D84" i="9"/>
  <c r="F83" i="8"/>
  <c r="H105" i="9"/>
  <c r="G106" i="9" s="1"/>
  <c r="H109" i="8"/>
  <c r="G110" i="8" s="1"/>
  <c r="F84" i="9" l="1"/>
  <c r="D85" i="9"/>
  <c r="F84" i="8"/>
  <c r="H106" i="9"/>
  <c r="G107" i="9" s="1"/>
  <c r="H110" i="8"/>
  <c r="G111" i="8" s="1"/>
  <c r="F85" i="9" l="1"/>
  <c r="D86" i="9"/>
  <c r="F85" i="8"/>
  <c r="H107" i="9"/>
  <c r="G108" i="9" s="1"/>
  <c r="H111" i="8"/>
  <c r="G112" i="8" s="1"/>
  <c r="F86" i="9" l="1"/>
  <c r="D87" i="9"/>
  <c r="F86" i="8"/>
  <c r="H108" i="9"/>
  <c r="G109" i="9" s="1"/>
  <c r="H112" i="8"/>
  <c r="G113" i="8" s="1"/>
  <c r="F87" i="9" l="1"/>
  <c r="D88" i="9"/>
  <c r="F87" i="8"/>
  <c r="H109" i="9"/>
  <c r="G110" i="9" s="1"/>
  <c r="H113" i="8"/>
  <c r="G114" i="8" s="1"/>
  <c r="F88" i="9" l="1"/>
  <c r="D89" i="9"/>
  <c r="F88" i="8"/>
  <c r="H110" i="9"/>
  <c r="G111" i="9" s="1"/>
  <c r="H114" i="8"/>
  <c r="G115" i="8" s="1"/>
  <c r="F89" i="9" l="1"/>
  <c r="D90" i="9"/>
  <c r="F89" i="8"/>
  <c r="H111" i="9"/>
  <c r="G112" i="9" s="1"/>
  <c r="H115" i="8"/>
  <c r="G116" i="8" s="1"/>
  <c r="F90" i="9" l="1"/>
  <c r="D91" i="9"/>
  <c r="F90" i="8"/>
  <c r="H112" i="9"/>
  <c r="G113" i="9" s="1"/>
  <c r="H116" i="8"/>
  <c r="G117" i="8" s="1"/>
  <c r="F91" i="9" l="1"/>
  <c r="D92" i="9"/>
  <c r="F91" i="8"/>
  <c r="H113" i="9"/>
  <c r="G114" i="9" s="1"/>
  <c r="H117" i="8"/>
  <c r="G118" i="8" s="1"/>
  <c r="F92" i="9" l="1"/>
  <c r="D93" i="9"/>
  <c r="F92" i="8"/>
  <c r="H114" i="9"/>
  <c r="G115" i="9" s="1"/>
  <c r="H118" i="8"/>
  <c r="G119" i="8" s="1"/>
  <c r="F93" i="9" l="1"/>
  <c r="D94" i="9"/>
  <c r="F93" i="8"/>
  <c r="H115" i="9"/>
  <c r="G116" i="9" s="1"/>
  <c r="H119" i="8"/>
  <c r="G120" i="8" s="1"/>
  <c r="F94" i="9" l="1"/>
  <c r="D95" i="9"/>
  <c r="F94" i="8"/>
  <c r="H116" i="9"/>
  <c r="G117" i="9" s="1"/>
  <c r="H120" i="8"/>
  <c r="G121" i="8" s="1"/>
  <c r="F95" i="9" l="1"/>
  <c r="D96" i="9"/>
  <c r="F95" i="8"/>
  <c r="H117" i="9"/>
  <c r="G118" i="9" s="1"/>
  <c r="H121" i="8"/>
  <c r="G122" i="8" s="1"/>
  <c r="F96" i="9" l="1"/>
  <c r="D97" i="9"/>
  <c r="F96" i="8"/>
  <c r="H118" i="9"/>
  <c r="G119" i="9" s="1"/>
  <c r="H122" i="8"/>
  <c r="G123" i="8" s="1"/>
  <c r="F97" i="9" l="1"/>
  <c r="D98" i="9"/>
  <c r="F97" i="8"/>
  <c r="G120" i="9"/>
  <c r="H119" i="9"/>
  <c r="H123" i="8"/>
  <c r="G124" i="8" s="1"/>
  <c r="F98" i="9" l="1"/>
  <c r="D99" i="9"/>
  <c r="F98" i="8"/>
  <c r="H120" i="9"/>
  <c r="G121" i="9" s="1"/>
  <c r="H124" i="8"/>
  <c r="G125" i="8" s="1"/>
  <c r="F99" i="9" l="1"/>
  <c r="D100" i="9"/>
  <c r="F99" i="8"/>
  <c r="H121" i="9"/>
  <c r="G122" i="9" s="1"/>
  <c r="H125" i="8"/>
  <c r="G126" i="8" s="1"/>
  <c r="F100" i="9" l="1"/>
  <c r="D101" i="9"/>
  <c r="F100" i="8"/>
  <c r="H122" i="9"/>
  <c r="G123" i="9" s="1"/>
  <c r="H126" i="8"/>
  <c r="G127" i="8" s="1"/>
  <c r="F101" i="9" l="1"/>
  <c r="D102" i="9"/>
  <c r="F101" i="8"/>
  <c r="H123" i="9"/>
  <c r="G124" i="9" s="1"/>
  <c r="H127" i="8"/>
  <c r="G128" i="8" s="1"/>
  <c r="F102" i="9" l="1"/>
  <c r="D103" i="9"/>
  <c r="F102" i="8"/>
  <c r="H124" i="9"/>
  <c r="G125" i="9" s="1"/>
  <c r="H128" i="8"/>
  <c r="G129" i="8" s="1"/>
  <c r="F103" i="9" l="1"/>
  <c r="D104" i="9"/>
  <c r="F103" i="8"/>
  <c r="H125" i="9"/>
  <c r="G126" i="9" s="1"/>
  <c r="H129" i="8"/>
  <c r="G130" i="8" s="1"/>
  <c r="D105" i="9" l="1"/>
  <c r="F104" i="9"/>
  <c r="F104" i="8"/>
  <c r="H126" i="9"/>
  <c r="G127" i="9" s="1"/>
  <c r="H130" i="8"/>
  <c r="G131" i="8" s="1"/>
  <c r="F105" i="9" l="1"/>
  <c r="D106" i="9"/>
  <c r="F105" i="8"/>
  <c r="H127" i="9"/>
  <c r="G128" i="9" s="1"/>
  <c r="H131" i="8"/>
  <c r="G132" i="8" s="1"/>
  <c r="F106" i="9" l="1"/>
  <c r="D107" i="9"/>
  <c r="F106" i="8"/>
  <c r="H128" i="9"/>
  <c r="G129" i="9" s="1"/>
  <c r="H132" i="8"/>
  <c r="G133" i="8" s="1"/>
  <c r="F107" i="9" l="1"/>
  <c r="D108" i="9"/>
  <c r="F107" i="8"/>
  <c r="H129" i="9"/>
  <c r="G130" i="9" s="1"/>
  <c r="H133" i="8"/>
  <c r="G134" i="8" s="1"/>
  <c r="F108" i="9" l="1"/>
  <c r="D109" i="9"/>
  <c r="F108" i="8"/>
  <c r="H130" i="9"/>
  <c r="G131" i="9" s="1"/>
  <c r="H134" i="8"/>
  <c r="G135" i="8" s="1"/>
  <c r="D110" i="9" l="1"/>
  <c r="F109" i="9"/>
  <c r="F109" i="8"/>
  <c r="H131" i="9"/>
  <c r="G132" i="9" s="1"/>
  <c r="H135" i="8"/>
  <c r="G136" i="8" s="1"/>
  <c r="F110" i="9" l="1"/>
  <c r="D111" i="9"/>
  <c r="F110" i="8"/>
  <c r="H132" i="9"/>
  <c r="G133" i="9" s="1"/>
  <c r="H136" i="8"/>
  <c r="G137" i="8" s="1"/>
  <c r="F111" i="9" l="1"/>
  <c r="D112" i="9"/>
  <c r="F111" i="8"/>
  <c r="H133" i="9"/>
  <c r="G134" i="9" s="1"/>
  <c r="H137" i="8"/>
  <c r="G138" i="8" s="1"/>
  <c r="F112" i="9" l="1"/>
  <c r="D113" i="9"/>
  <c r="F112" i="8"/>
  <c r="H134" i="9"/>
  <c r="G135" i="9" s="1"/>
  <c r="H138" i="8"/>
  <c r="G139" i="8" s="1"/>
  <c r="D114" i="9" l="1"/>
  <c r="F113" i="9"/>
  <c r="F113" i="8"/>
  <c r="H135" i="9"/>
  <c r="G136" i="9" s="1"/>
  <c r="H139" i="8"/>
  <c r="G140" i="8" s="1"/>
  <c r="D115" i="9" l="1"/>
  <c r="F114" i="9"/>
  <c r="F114" i="8"/>
  <c r="H136" i="9"/>
  <c r="G137" i="9" s="1"/>
  <c r="H140" i="8"/>
  <c r="G141" i="8" s="1"/>
  <c r="D116" i="9" l="1"/>
  <c r="F115" i="9"/>
  <c r="F115" i="8"/>
  <c r="H137" i="9"/>
  <c r="G138" i="9" s="1"/>
  <c r="H141" i="8"/>
  <c r="G142" i="8" s="1"/>
  <c r="D117" i="9" l="1"/>
  <c r="F116" i="9"/>
  <c r="F116" i="8"/>
  <c r="H138" i="9"/>
  <c r="G139" i="9" s="1"/>
  <c r="H142" i="8"/>
  <c r="G143" i="8" s="1"/>
  <c r="D118" i="9" l="1"/>
  <c r="F117" i="9"/>
  <c r="F117" i="8"/>
  <c r="H139" i="9"/>
  <c r="G140" i="9" s="1"/>
  <c r="H143" i="8"/>
  <c r="G144" i="8" s="1"/>
  <c r="D119" i="9" l="1"/>
  <c r="F118" i="9"/>
  <c r="F118" i="8"/>
  <c r="H140" i="9"/>
  <c r="G141" i="9" s="1"/>
  <c r="H144" i="8"/>
  <c r="G145" i="8" s="1"/>
  <c r="D120" i="9" l="1"/>
  <c r="F119" i="9"/>
  <c r="F119" i="8"/>
  <c r="H141" i="9"/>
  <c r="G142" i="9" s="1"/>
  <c r="H145" i="8"/>
  <c r="G146" i="8" s="1"/>
  <c r="D121" i="9" l="1"/>
  <c r="F120" i="9"/>
  <c r="F120" i="8"/>
  <c r="H142" i="9"/>
  <c r="G143" i="9" s="1"/>
  <c r="H146" i="8"/>
  <c r="G147" i="8" s="1"/>
  <c r="D122" i="9" l="1"/>
  <c r="F121" i="9"/>
  <c r="F121" i="8"/>
  <c r="H143" i="9"/>
  <c r="G144" i="9" s="1"/>
  <c r="H147" i="8"/>
  <c r="G148" i="8"/>
  <c r="D123" i="9" l="1"/>
  <c r="F122" i="9"/>
  <c r="F122" i="8"/>
  <c r="H144" i="9"/>
  <c r="G145" i="9" s="1"/>
  <c r="H148" i="8"/>
  <c r="G149" i="8"/>
  <c r="D124" i="9" l="1"/>
  <c r="F123" i="9"/>
  <c r="F123" i="8"/>
  <c r="H145" i="9"/>
  <c r="G146" i="9" s="1"/>
  <c r="G150" i="8"/>
  <c r="H149" i="8"/>
  <c r="D125" i="9" l="1"/>
  <c r="F124" i="9"/>
  <c r="F124" i="8"/>
  <c r="H146" i="9"/>
  <c r="G147" i="9" s="1"/>
  <c r="H150" i="8"/>
  <c r="G151" i="8" s="1"/>
  <c r="D126" i="9" l="1"/>
  <c r="F125" i="9"/>
  <c r="F125" i="8"/>
  <c r="H147" i="9"/>
  <c r="G148" i="9" s="1"/>
  <c r="H151" i="8"/>
  <c r="G152" i="8" s="1"/>
  <c r="D127" i="9" l="1"/>
  <c r="F126" i="9"/>
  <c r="F126" i="8"/>
  <c r="H148" i="9"/>
  <c r="G149" i="9" s="1"/>
  <c r="H152" i="8"/>
  <c r="G153" i="8" s="1"/>
  <c r="D128" i="9" l="1"/>
  <c r="F127" i="9"/>
  <c r="F127" i="8"/>
  <c r="H149" i="9"/>
  <c r="G150" i="9" s="1"/>
  <c r="H153" i="8"/>
  <c r="G154" i="8" s="1"/>
  <c r="D129" i="9" l="1"/>
  <c r="F128" i="9"/>
  <c r="F128" i="8"/>
  <c r="H150" i="9"/>
  <c r="G151" i="9" s="1"/>
  <c r="H154" i="8"/>
  <c r="G155" i="8" s="1"/>
  <c r="D130" i="9" l="1"/>
  <c r="F129" i="9"/>
  <c r="F129" i="8"/>
  <c r="H151" i="9"/>
  <c r="G152" i="9" s="1"/>
  <c r="H155" i="8"/>
  <c r="G156" i="8" s="1"/>
  <c r="D131" i="9" l="1"/>
  <c r="F130" i="9"/>
  <c r="F130" i="8"/>
  <c r="H152" i="9"/>
  <c r="G153" i="9" s="1"/>
  <c r="H156" i="8"/>
  <c r="G157" i="8" s="1"/>
  <c r="D132" i="9" l="1"/>
  <c r="F131" i="9"/>
  <c r="F131" i="8"/>
  <c r="H153" i="9"/>
  <c r="G154" i="9" s="1"/>
  <c r="H157" i="8"/>
  <c r="G158" i="8" s="1"/>
  <c r="D133" i="9" l="1"/>
  <c r="F132" i="9"/>
  <c r="F132" i="8"/>
  <c r="H154" i="9"/>
  <c r="G155" i="9"/>
  <c r="G159" i="8"/>
  <c r="H158" i="8"/>
  <c r="D134" i="9" l="1"/>
  <c r="F133" i="9"/>
  <c r="F133" i="8"/>
  <c r="H155" i="9"/>
  <c r="G156" i="9"/>
  <c r="H159" i="8"/>
  <c r="G160" i="8"/>
  <c r="D135" i="9" l="1"/>
  <c r="F134" i="9"/>
  <c r="F134" i="8"/>
  <c r="H156" i="9"/>
  <c r="G157" i="9"/>
  <c r="H160" i="8"/>
  <c r="G161" i="8" s="1"/>
  <c r="D136" i="9" l="1"/>
  <c r="F135" i="9"/>
  <c r="F135" i="8"/>
  <c r="H157" i="9"/>
  <c r="G158" i="9"/>
  <c r="H161" i="8"/>
  <c r="G162" i="8" s="1"/>
  <c r="D137" i="9" l="1"/>
  <c r="F136" i="9"/>
  <c r="F136" i="8"/>
  <c r="H158" i="9"/>
  <c r="G159" i="9" s="1"/>
  <c r="H162" i="8"/>
  <c r="G163" i="8" s="1"/>
  <c r="D138" i="9" l="1"/>
  <c r="F137" i="9"/>
  <c r="F137" i="8"/>
  <c r="H159" i="9"/>
  <c r="G160" i="9"/>
  <c r="H163" i="8"/>
  <c r="G164" i="8" s="1"/>
  <c r="D139" i="9" l="1"/>
  <c r="F138" i="9"/>
  <c r="F138" i="8"/>
  <c r="H160" i="9"/>
  <c r="G161" i="9"/>
  <c r="H164" i="8"/>
  <c r="G165" i="8" s="1"/>
  <c r="D140" i="9" l="1"/>
  <c r="F139" i="9"/>
  <c r="F139" i="8"/>
  <c r="H161" i="9"/>
  <c r="G162" i="9"/>
  <c r="H165" i="8"/>
  <c r="G166" i="8" s="1"/>
  <c r="D141" i="9" l="1"/>
  <c r="F140" i="9"/>
  <c r="F140" i="8"/>
  <c r="H162" i="9"/>
  <c r="G163" i="9"/>
  <c r="H166" i="8"/>
  <c r="G167" i="8" s="1"/>
  <c r="D142" i="9" l="1"/>
  <c r="F141" i="9"/>
  <c r="F141" i="8"/>
  <c r="H163" i="9"/>
  <c r="G164" i="9"/>
  <c r="H167" i="8"/>
  <c r="G168" i="8" s="1"/>
  <c r="D143" i="9" l="1"/>
  <c r="F142" i="9"/>
  <c r="F142" i="8"/>
  <c r="H164" i="9"/>
  <c r="G165" i="9" s="1"/>
  <c r="H168" i="8"/>
  <c r="G169" i="8"/>
  <c r="D144" i="9" l="1"/>
  <c r="F143" i="9"/>
  <c r="F143" i="8"/>
  <c r="H165" i="9"/>
  <c r="G166" i="9"/>
  <c r="H169" i="8"/>
  <c r="G170" i="8" s="1"/>
  <c r="D145" i="9" l="1"/>
  <c r="F144" i="9"/>
  <c r="F144" i="8"/>
  <c r="H166" i="9"/>
  <c r="G167" i="9" s="1"/>
  <c r="H170" i="8"/>
  <c r="G171" i="8" s="1"/>
  <c r="D146" i="9" l="1"/>
  <c r="F145" i="9"/>
  <c r="F145" i="8"/>
  <c r="H167" i="9"/>
  <c r="G168" i="9"/>
  <c r="H171" i="8"/>
  <c r="G172" i="8"/>
  <c r="D147" i="9" l="1"/>
  <c r="F146" i="9"/>
  <c r="F146" i="8"/>
  <c r="H168" i="9"/>
  <c r="G169" i="9"/>
  <c r="H172" i="8"/>
  <c r="G173" i="8"/>
  <c r="D148" i="9" l="1"/>
  <c r="F147" i="9"/>
  <c r="F147" i="8"/>
  <c r="H169" i="9"/>
  <c r="G170" i="9"/>
  <c r="H173" i="8"/>
  <c r="G174" i="8" s="1"/>
  <c r="D149" i="9" l="1"/>
  <c r="F148" i="9"/>
  <c r="F148" i="8"/>
  <c r="H170" i="9"/>
  <c r="G171" i="9"/>
  <c r="H174" i="8"/>
  <c r="G175" i="8" s="1"/>
  <c r="D150" i="9" l="1"/>
  <c r="F149" i="9"/>
  <c r="F149" i="8"/>
  <c r="H171" i="9"/>
  <c r="G172" i="9"/>
  <c r="H175" i="8"/>
  <c r="G176" i="8"/>
  <c r="D151" i="9" l="1"/>
  <c r="F150" i="9"/>
  <c r="F150" i="8"/>
  <c r="H172" i="9"/>
  <c r="G173" i="9"/>
  <c r="H176" i="8"/>
  <c r="G177" i="8"/>
  <c r="F151" i="9" l="1"/>
  <c r="D152" i="9"/>
  <c r="F151" i="8"/>
  <c r="H173" i="9"/>
  <c r="G174" i="9" s="1"/>
  <c r="H177" i="8"/>
  <c r="G178" i="8" s="1"/>
  <c r="F152" i="9" l="1"/>
  <c r="D153" i="9"/>
  <c r="F152" i="8"/>
  <c r="H174" i="9"/>
  <c r="G175" i="9"/>
  <c r="H178" i="8"/>
  <c r="G179" i="8" s="1"/>
  <c r="D154" i="9" l="1"/>
  <c r="F153" i="9"/>
  <c r="F153" i="8"/>
  <c r="H175" i="9"/>
  <c r="G176" i="9" s="1"/>
  <c r="H179" i="8"/>
  <c r="G180" i="8" s="1"/>
  <c r="D155" i="9" l="1"/>
  <c r="F154" i="9"/>
  <c r="F154" i="8"/>
  <c r="H176" i="9"/>
  <c r="G177" i="9"/>
  <c r="H180" i="8"/>
  <c r="G181" i="8" s="1"/>
  <c r="D156" i="9" l="1"/>
  <c r="F155" i="9"/>
  <c r="F155" i="8"/>
  <c r="H177" i="9"/>
  <c r="G178" i="9" s="1"/>
  <c r="H181" i="8"/>
  <c r="G182" i="8" s="1"/>
  <c r="D157" i="9" l="1"/>
  <c r="F156" i="9"/>
  <c r="F156" i="8"/>
  <c r="H178" i="9"/>
  <c r="G179" i="9"/>
  <c r="H182" i="8"/>
  <c r="G183" i="8" s="1"/>
  <c r="F157" i="9" l="1"/>
  <c r="D158" i="9"/>
  <c r="F157" i="8"/>
  <c r="H179" i="9"/>
  <c r="G180" i="9"/>
  <c r="H183" i="8"/>
  <c r="G184" i="8" s="1"/>
  <c r="D159" i="9" l="1"/>
  <c r="F158" i="9"/>
  <c r="F158" i="8"/>
  <c r="H180" i="9"/>
  <c r="G181" i="9" s="1"/>
  <c r="H184" i="8"/>
  <c r="G185" i="8" s="1"/>
  <c r="D160" i="9" l="1"/>
  <c r="F159" i="9"/>
  <c r="F159" i="8"/>
  <c r="H181" i="9"/>
  <c r="G182" i="9"/>
  <c r="H185" i="8"/>
  <c r="G186" i="8" s="1"/>
  <c r="D161" i="9" l="1"/>
  <c r="F160" i="9"/>
  <c r="F160" i="8"/>
  <c r="H182" i="9"/>
  <c r="G183" i="9" s="1"/>
  <c r="H186" i="8"/>
  <c r="G187" i="8" s="1"/>
  <c r="D162" i="9" l="1"/>
  <c r="F161" i="9"/>
  <c r="F161" i="8"/>
  <c r="H183" i="9"/>
  <c r="G184" i="9"/>
  <c r="H187" i="8"/>
  <c r="G188" i="8" s="1"/>
  <c r="D163" i="9" l="1"/>
  <c r="F162" i="9"/>
  <c r="F162" i="8"/>
  <c r="H184" i="9"/>
  <c r="G185" i="9"/>
  <c r="H188" i="8"/>
  <c r="G189" i="8" s="1"/>
  <c r="D164" i="9" l="1"/>
  <c r="F163" i="9"/>
  <c r="F163" i="8"/>
  <c r="H185" i="9"/>
  <c r="G186" i="9" s="1"/>
  <c r="H189" i="8"/>
  <c r="G190" i="8" s="1"/>
  <c r="D165" i="9" l="1"/>
  <c r="F164" i="9"/>
  <c r="F164" i="8"/>
  <c r="H186" i="9"/>
  <c r="G187" i="9"/>
  <c r="H190" i="8"/>
  <c r="G191" i="8" s="1"/>
  <c r="D166" i="9" l="1"/>
  <c r="F165" i="9"/>
  <c r="F165" i="8"/>
  <c r="H187" i="9"/>
  <c r="G188" i="9" s="1"/>
  <c r="H191" i="8"/>
  <c r="G192" i="8" s="1"/>
  <c r="D167" i="9" l="1"/>
  <c r="F166" i="9"/>
  <c r="F166" i="8"/>
  <c r="H188" i="9"/>
  <c r="G189" i="9"/>
  <c r="H192" i="8"/>
  <c r="G193" i="8" s="1"/>
  <c r="D168" i="9" l="1"/>
  <c r="F167" i="9"/>
  <c r="F167" i="8"/>
  <c r="H189" i="9"/>
  <c r="G190" i="9" s="1"/>
  <c r="H193" i="8"/>
  <c r="G194" i="8" s="1"/>
  <c r="D169" i="9" l="1"/>
  <c r="F168" i="9"/>
  <c r="F168" i="8"/>
  <c r="H190" i="9"/>
  <c r="G191" i="9"/>
  <c r="H194" i="8"/>
  <c r="G195" i="8" s="1"/>
  <c r="D170" i="9" l="1"/>
  <c r="F169" i="9"/>
  <c r="F169" i="8"/>
  <c r="H191" i="9"/>
  <c r="G192" i="9" s="1"/>
  <c r="H195" i="8"/>
  <c r="G196" i="8" s="1"/>
  <c r="D171" i="9" l="1"/>
  <c r="F170" i="9"/>
  <c r="F170" i="8"/>
  <c r="H192" i="9"/>
  <c r="G193" i="9"/>
  <c r="H196" i="8"/>
  <c r="G197" i="8" s="1"/>
  <c r="D172" i="9" l="1"/>
  <c r="F171" i="9"/>
  <c r="F171" i="8"/>
  <c r="H193" i="9"/>
  <c r="G194" i="9"/>
  <c r="H197" i="8"/>
  <c r="G198" i="8" s="1"/>
  <c r="D173" i="9" l="1"/>
  <c r="F172" i="9"/>
  <c r="F172" i="8"/>
  <c r="H194" i="9"/>
  <c r="G195" i="9" s="1"/>
  <c r="H198" i="8"/>
  <c r="G199" i="8" s="1"/>
  <c r="D174" i="9" l="1"/>
  <c r="F173" i="9"/>
  <c r="F173" i="8"/>
  <c r="H195" i="9"/>
  <c r="G196" i="9"/>
  <c r="H199" i="8"/>
  <c r="G200" i="8"/>
  <c r="D175" i="9" l="1"/>
  <c r="F174" i="9"/>
  <c r="F174" i="8"/>
  <c r="H196" i="9"/>
  <c r="G197" i="9"/>
  <c r="H200" i="8"/>
  <c r="G201" i="8" s="1"/>
  <c r="D176" i="9" l="1"/>
  <c r="F175" i="9"/>
  <c r="F175" i="8"/>
  <c r="H197" i="9"/>
  <c r="G198" i="9" s="1"/>
  <c r="H201" i="8"/>
  <c r="G202" i="8" s="1"/>
  <c r="F176" i="9" l="1"/>
  <c r="D177" i="9"/>
  <c r="F176" i="8"/>
  <c r="H198" i="9"/>
  <c r="G199" i="9"/>
  <c r="H202" i="8"/>
  <c r="G203" i="8"/>
  <c r="D178" i="9" l="1"/>
  <c r="F177" i="9"/>
  <c r="F177" i="8"/>
  <c r="H199" i="9"/>
  <c r="G200" i="9" s="1"/>
  <c r="H203" i="8"/>
  <c r="G204" i="8"/>
  <c r="D179" i="9" l="1"/>
  <c r="F178" i="9"/>
  <c r="F178" i="8"/>
  <c r="H200" i="9"/>
  <c r="G201" i="9"/>
  <c r="H204" i="8"/>
  <c r="G205" i="8" s="1"/>
  <c r="D180" i="9" l="1"/>
  <c r="F179" i="9"/>
  <c r="F179" i="8"/>
  <c r="H201" i="9"/>
  <c r="G202" i="9"/>
  <c r="H205" i="8"/>
  <c r="G206" i="8" s="1"/>
  <c r="D181" i="9" l="1"/>
  <c r="F180" i="9"/>
  <c r="F180" i="8"/>
  <c r="H202" i="9"/>
  <c r="G203" i="9" s="1"/>
  <c r="H206" i="8"/>
  <c r="G207" i="8"/>
  <c r="D182" i="9" l="1"/>
  <c r="F181" i="9"/>
  <c r="F181" i="8"/>
  <c r="H203" i="9"/>
  <c r="G204" i="9"/>
  <c r="H207" i="8"/>
  <c r="G208" i="8"/>
  <c r="D183" i="9" l="1"/>
  <c r="F182" i="9"/>
  <c r="F182" i="8"/>
  <c r="H204" i="9"/>
  <c r="G205" i="9"/>
  <c r="H208" i="8"/>
  <c r="G209" i="8" s="1"/>
  <c r="D184" i="9" l="1"/>
  <c r="F183" i="9"/>
  <c r="F183" i="8"/>
  <c r="H205" i="9"/>
  <c r="G206" i="9" s="1"/>
  <c r="H209" i="8"/>
  <c r="G210" i="8" s="1"/>
  <c r="F184" i="9" l="1"/>
  <c r="D185" i="9"/>
  <c r="F184" i="8"/>
  <c r="H206" i="9"/>
  <c r="G207" i="9"/>
  <c r="H210" i="8"/>
  <c r="G211" i="8"/>
  <c r="D186" i="9" l="1"/>
  <c r="F185" i="9"/>
  <c r="F185" i="8"/>
  <c r="H207" i="9"/>
  <c r="G208" i="9"/>
  <c r="H211" i="8"/>
  <c r="G212" i="8"/>
  <c r="D187" i="9" l="1"/>
  <c r="F186" i="9"/>
  <c r="F186" i="8"/>
  <c r="H208" i="9"/>
  <c r="G209" i="9" s="1"/>
  <c r="H212" i="8"/>
  <c r="G213" i="8" s="1"/>
  <c r="D188" i="9" l="1"/>
  <c r="F187" i="9"/>
  <c r="F187" i="8"/>
  <c r="H209" i="9"/>
  <c r="G210" i="9"/>
  <c r="H213" i="8"/>
  <c r="G214" i="8" s="1"/>
  <c r="D189" i="9" l="1"/>
  <c r="F188" i="9"/>
  <c r="F188" i="8"/>
  <c r="H210" i="9"/>
  <c r="G211" i="9" s="1"/>
  <c r="H214" i="8"/>
  <c r="G215" i="8" s="1"/>
  <c r="D190" i="9" l="1"/>
  <c r="F189" i="9"/>
  <c r="F189" i="8"/>
  <c r="H211" i="9"/>
  <c r="G212" i="9" s="1"/>
  <c r="H215" i="8"/>
  <c r="G216" i="8" s="1"/>
  <c r="D191" i="9" l="1"/>
  <c r="F190" i="9"/>
  <c r="F190" i="8"/>
  <c r="H212" i="9"/>
  <c r="G213" i="9"/>
  <c r="H216" i="8"/>
  <c r="G217" i="8" s="1"/>
  <c r="D192" i="9" l="1"/>
  <c r="F191" i="9"/>
  <c r="F191" i="8"/>
  <c r="H213" i="9"/>
  <c r="G214" i="9" s="1"/>
  <c r="H217" i="8"/>
  <c r="G218" i="8" s="1"/>
  <c r="D193" i="9" l="1"/>
  <c r="F192" i="9"/>
  <c r="F192" i="8"/>
  <c r="H214" i="9"/>
  <c r="G215" i="9" s="1"/>
  <c r="H218" i="8"/>
  <c r="G219" i="8" s="1"/>
  <c r="D194" i="9" l="1"/>
  <c r="F193" i="9"/>
  <c r="F193" i="8"/>
  <c r="H215" i="9"/>
  <c r="G216" i="9"/>
  <c r="H219" i="8"/>
  <c r="G220" i="8" s="1"/>
  <c r="D195" i="9" l="1"/>
  <c r="F194" i="9"/>
  <c r="F194" i="8"/>
  <c r="H216" i="9"/>
  <c r="G217" i="9"/>
  <c r="H220" i="8"/>
  <c r="G221" i="8" s="1"/>
  <c r="D196" i="9" l="1"/>
  <c r="F195" i="9"/>
  <c r="F195" i="8"/>
  <c r="H217" i="9"/>
  <c r="G218" i="9" s="1"/>
  <c r="H221" i="8"/>
  <c r="G222" i="8" s="1"/>
  <c r="D197" i="9" l="1"/>
  <c r="F196" i="9"/>
  <c r="F196" i="8"/>
  <c r="H218" i="9"/>
  <c r="G219" i="9" s="1"/>
  <c r="H222" i="8"/>
  <c r="G223" i="8" s="1"/>
  <c r="D198" i="9" l="1"/>
  <c r="F197" i="9"/>
  <c r="F197" i="8"/>
  <c r="H219" i="9"/>
  <c r="G220" i="9"/>
  <c r="H223" i="8"/>
  <c r="G224" i="8" s="1"/>
  <c r="D199" i="9" l="1"/>
  <c r="F198" i="9"/>
  <c r="F198" i="8"/>
  <c r="H220" i="9"/>
  <c r="G221" i="9" s="1"/>
  <c r="H224" i="8"/>
  <c r="G225" i="8" s="1"/>
  <c r="D200" i="9" l="1"/>
  <c r="F199" i="9"/>
  <c r="F199" i="8"/>
  <c r="H221" i="9"/>
  <c r="G222" i="9"/>
  <c r="H225" i="8"/>
  <c r="G226" i="8" s="1"/>
  <c r="D201" i="9" l="1"/>
  <c r="F200" i="9"/>
  <c r="F200" i="8"/>
  <c r="H222" i="9"/>
  <c r="G223" i="9"/>
  <c r="H226" i="8"/>
  <c r="G227" i="8" s="1"/>
  <c r="D202" i="9" l="1"/>
  <c r="F201" i="9"/>
  <c r="F201" i="8"/>
  <c r="H223" i="9"/>
  <c r="G224" i="9" s="1"/>
  <c r="H227" i="8"/>
  <c r="G228" i="8" s="1"/>
  <c r="D203" i="9" l="1"/>
  <c r="F202" i="9"/>
  <c r="F202" i="8"/>
  <c r="H224" i="9"/>
  <c r="G225" i="9"/>
  <c r="H228" i="8"/>
  <c r="G229" i="8" s="1"/>
  <c r="D204" i="9" l="1"/>
  <c r="F203" i="9"/>
  <c r="F203" i="8"/>
  <c r="H225" i="9"/>
  <c r="G226" i="9" s="1"/>
  <c r="H229" i="8"/>
  <c r="G230" i="8" s="1"/>
  <c r="D205" i="9" l="1"/>
  <c r="F204" i="9"/>
  <c r="F204" i="8"/>
  <c r="H226" i="9"/>
  <c r="G227" i="9" s="1"/>
  <c r="H230" i="8"/>
  <c r="G231" i="8" s="1"/>
  <c r="D206" i="9" l="1"/>
  <c r="F205" i="9"/>
  <c r="F205" i="8"/>
  <c r="H227" i="9"/>
  <c r="G228" i="9" s="1"/>
  <c r="H231" i="8"/>
  <c r="G232" i="8" s="1"/>
  <c r="D207" i="9" l="1"/>
  <c r="F206" i="9"/>
  <c r="F206" i="8"/>
  <c r="H228" i="9"/>
  <c r="G229" i="9" s="1"/>
  <c r="H232" i="8"/>
  <c r="G233" i="8" s="1"/>
  <c r="D208" i="9" l="1"/>
  <c r="F207" i="9"/>
  <c r="F207" i="8"/>
  <c r="H229" i="9"/>
  <c r="G230" i="9" s="1"/>
  <c r="H233" i="8"/>
  <c r="G234" i="8" s="1"/>
  <c r="D209" i="9" l="1"/>
  <c r="F208" i="9"/>
  <c r="F208" i="8"/>
  <c r="H230" i="9"/>
  <c r="G231" i="9" s="1"/>
  <c r="H234" i="8"/>
  <c r="G235" i="8" s="1"/>
  <c r="D210" i="9" l="1"/>
  <c r="F209" i="9"/>
  <c r="F209" i="8"/>
  <c r="H231" i="9"/>
  <c r="G232" i="9" s="1"/>
  <c r="H235" i="8"/>
  <c r="G236" i="8" s="1"/>
  <c r="D211" i="9" l="1"/>
  <c r="F210" i="9"/>
  <c r="F210" i="8"/>
  <c r="H232" i="9"/>
  <c r="G233" i="9" s="1"/>
  <c r="H236" i="8"/>
  <c r="G237" i="8" s="1"/>
  <c r="D212" i="9" l="1"/>
  <c r="F211" i="9"/>
  <c r="F211" i="8"/>
  <c r="H233" i="9"/>
  <c r="G234" i="9" s="1"/>
  <c r="H237" i="8"/>
  <c r="G238" i="8" s="1"/>
  <c r="D213" i="9" l="1"/>
  <c r="F212" i="9"/>
  <c r="F212" i="8"/>
  <c r="H234" i="9"/>
  <c r="G235" i="9" s="1"/>
  <c r="H238" i="8"/>
  <c r="G239" i="8" s="1"/>
  <c r="D214" i="9" l="1"/>
  <c r="F213" i="9"/>
  <c r="F213" i="8"/>
  <c r="H235" i="9"/>
  <c r="G236" i="9" s="1"/>
  <c r="H239" i="8"/>
  <c r="G240" i="8" s="1"/>
  <c r="D215" i="9" l="1"/>
  <c r="F214" i="9"/>
  <c r="F214" i="8"/>
  <c r="H236" i="9"/>
  <c r="G237" i="9" s="1"/>
  <c r="H240" i="8"/>
  <c r="G241" i="8" s="1"/>
  <c r="D216" i="9" l="1"/>
  <c r="F215" i="9"/>
  <c r="F215" i="8"/>
  <c r="H237" i="9"/>
  <c r="G238" i="9" s="1"/>
  <c r="H241" i="8"/>
  <c r="G242" i="8" s="1"/>
  <c r="D217" i="9" l="1"/>
  <c r="F216" i="9"/>
  <c r="F216" i="8"/>
  <c r="H238" i="9"/>
  <c r="G239" i="9" s="1"/>
  <c r="H242" i="8"/>
  <c r="G243" i="8" s="1"/>
  <c r="D218" i="9" l="1"/>
  <c r="F217" i="9"/>
  <c r="F217" i="8"/>
  <c r="H239" i="9"/>
  <c r="G240" i="9" s="1"/>
  <c r="H243" i="8"/>
  <c r="G244" i="8" s="1"/>
  <c r="D219" i="9" l="1"/>
  <c r="F218" i="9"/>
  <c r="F218" i="8"/>
  <c r="H240" i="9"/>
  <c r="G241" i="9" s="1"/>
  <c r="H244" i="8"/>
  <c r="G245" i="8" s="1"/>
  <c r="D220" i="9" l="1"/>
  <c r="F219" i="9"/>
  <c r="F219" i="8"/>
  <c r="H241" i="9"/>
  <c r="G242" i="9" s="1"/>
  <c r="H245" i="8"/>
  <c r="G246" i="8" s="1"/>
  <c r="D221" i="9" l="1"/>
  <c r="F220" i="9"/>
  <c r="F220" i="8"/>
  <c r="H242" i="9"/>
  <c r="G243" i="9" s="1"/>
  <c r="H246" i="8"/>
  <c r="G247" i="8" s="1"/>
  <c r="D222" i="9" l="1"/>
  <c r="F221" i="9"/>
  <c r="F221" i="8"/>
  <c r="H243" i="9"/>
  <c r="G244" i="9" s="1"/>
  <c r="H247" i="8"/>
  <c r="G248" i="8" s="1"/>
  <c r="D223" i="9" l="1"/>
  <c r="F222" i="9"/>
  <c r="F222" i="8"/>
  <c r="H244" i="9"/>
  <c r="G245" i="9" s="1"/>
  <c r="H248" i="8"/>
  <c r="G249" i="8" s="1"/>
  <c r="F223" i="9" l="1"/>
  <c r="D224" i="9"/>
  <c r="F223" i="8"/>
  <c r="H245" i="9"/>
  <c r="G246" i="9" s="1"/>
  <c r="H249" i="8"/>
  <c r="G250" i="8" s="1"/>
  <c r="D225" i="9" l="1"/>
  <c r="F224" i="9"/>
  <c r="F224" i="8"/>
  <c r="H246" i="9"/>
  <c r="G247" i="9" s="1"/>
  <c r="H247" i="9" s="1"/>
  <c r="H250" i="8"/>
  <c r="G251" i="8" s="1"/>
  <c r="D226" i="9" l="1"/>
  <c r="F225" i="9"/>
  <c r="F225" i="8"/>
  <c r="H251" i="8"/>
  <c r="G252" i="8" s="1"/>
  <c r="D227" i="9" l="1"/>
  <c r="F226" i="9"/>
  <c r="F226" i="8"/>
  <c r="H252" i="8"/>
  <c r="G253" i="8" s="1"/>
  <c r="F227" i="9" l="1"/>
  <c r="D228" i="9"/>
  <c r="F227" i="8"/>
  <c r="H253" i="8"/>
  <c r="G254" i="8" s="1"/>
  <c r="F228" i="9" l="1"/>
  <c r="D229" i="9"/>
  <c r="F228" i="8"/>
  <c r="H254" i="8"/>
  <c r="G255" i="8" s="1"/>
  <c r="F229" i="9" l="1"/>
  <c r="D230" i="9"/>
  <c r="F229" i="8"/>
  <c r="H255" i="8"/>
  <c r="G256" i="8" s="1"/>
  <c r="D231" i="9" l="1"/>
  <c r="F230" i="9"/>
  <c r="F230" i="8"/>
  <c r="H256" i="8"/>
  <c r="G257" i="8" s="1"/>
  <c r="D232" i="9" l="1"/>
  <c r="F231" i="9"/>
  <c r="F231" i="8"/>
  <c r="H257" i="8"/>
  <c r="G258" i="8" s="1"/>
  <c r="D233" i="9" l="1"/>
  <c r="F232" i="9"/>
  <c r="F232" i="8"/>
  <c r="H258" i="8"/>
  <c r="G259" i="8" s="1"/>
  <c r="D234" i="9" l="1"/>
  <c r="F233" i="9"/>
  <c r="F233" i="8"/>
  <c r="H259" i="8"/>
  <c r="G260" i="8" s="1"/>
  <c r="F234" i="9" l="1"/>
  <c r="D235" i="9"/>
  <c r="F234" i="8"/>
  <c r="H260" i="8"/>
  <c r="G261" i="8" s="1"/>
  <c r="D236" i="9" l="1"/>
  <c r="F235" i="9"/>
  <c r="F235" i="8"/>
  <c r="H261" i="8"/>
  <c r="G262" i="8" s="1"/>
  <c r="D237" i="9" l="1"/>
  <c r="F236" i="9"/>
  <c r="F236" i="8"/>
  <c r="H262" i="8"/>
  <c r="G263" i="8" s="1"/>
  <c r="D238" i="9" l="1"/>
  <c r="F237" i="9"/>
  <c r="F237" i="8"/>
  <c r="H263" i="8"/>
  <c r="G264" i="8" s="1"/>
  <c r="D239" i="9" l="1"/>
  <c r="F238" i="9"/>
  <c r="F238" i="8"/>
  <c r="H264" i="8"/>
  <c r="G265" i="8" s="1"/>
  <c r="F239" i="9" l="1"/>
  <c r="D240" i="9"/>
  <c r="F239" i="8"/>
  <c r="H265" i="8"/>
  <c r="G266" i="8" s="1"/>
  <c r="F240" i="9" l="1"/>
  <c r="D241" i="9"/>
  <c r="F240" i="8"/>
  <c r="H266" i="8"/>
  <c r="G267" i="8" s="1"/>
  <c r="D242" i="9" l="1"/>
  <c r="F241" i="9"/>
  <c r="F241" i="8"/>
  <c r="H267" i="8"/>
  <c r="G268" i="8" s="1"/>
  <c r="F242" i="9" l="1"/>
  <c r="D243" i="9"/>
  <c r="F242" i="8"/>
  <c r="H268" i="8"/>
  <c r="G269" i="8" s="1"/>
  <c r="D244" i="9" l="1"/>
  <c r="F243" i="9"/>
  <c r="F243" i="8"/>
  <c r="H269" i="8"/>
  <c r="G270" i="8" s="1"/>
  <c r="D245" i="9" l="1"/>
  <c r="F244" i="9"/>
  <c r="F244" i="8"/>
  <c r="H270" i="8"/>
  <c r="G271" i="8" s="1"/>
  <c r="F245" i="9" l="1"/>
  <c r="D246" i="9"/>
  <c r="F245" i="8"/>
  <c r="H271" i="8"/>
  <c r="G272" i="8" s="1"/>
  <c r="F246" i="9" l="1"/>
  <c r="D247" i="9"/>
  <c r="F247" i="9" s="1"/>
  <c r="F246" i="8"/>
  <c r="H272" i="8"/>
  <c r="G273" i="8" s="1"/>
  <c r="F247" i="8" l="1"/>
  <c r="H273" i="8"/>
  <c r="G274" i="8" s="1"/>
  <c r="F248" i="8" l="1"/>
  <c r="H274" i="8"/>
  <c r="G275" i="8" s="1"/>
  <c r="F249" i="8" l="1"/>
  <c r="H275" i="8"/>
  <c r="G276" i="8" s="1"/>
  <c r="F250" i="8" l="1"/>
  <c r="H276" i="8"/>
  <c r="G277" i="8" s="1"/>
  <c r="F251" i="8" l="1"/>
  <c r="H277" i="8"/>
  <c r="G278" i="8" s="1"/>
  <c r="F252" i="8" l="1"/>
  <c r="H278" i="8"/>
  <c r="G279" i="8" s="1"/>
  <c r="F253" i="8" l="1"/>
  <c r="H279" i="8"/>
  <c r="G280" i="8" s="1"/>
  <c r="F254" i="8" l="1"/>
  <c r="H280" i="8"/>
  <c r="G281" i="8" s="1"/>
  <c r="F255" i="8" l="1"/>
  <c r="H281" i="8"/>
  <c r="G282" i="8" s="1"/>
  <c r="F256" i="8" l="1"/>
  <c r="H282" i="8"/>
  <c r="G283" i="8" s="1"/>
  <c r="F257" i="8" l="1"/>
  <c r="H283" i="8"/>
  <c r="G284" i="8" s="1"/>
  <c r="F258" i="8" l="1"/>
  <c r="H284" i="8"/>
  <c r="G285" i="8" s="1"/>
  <c r="F259" i="8" l="1"/>
  <c r="H285" i="8"/>
  <c r="G286" i="8" s="1"/>
  <c r="F260" i="8" l="1"/>
  <c r="H286" i="8"/>
  <c r="G287" i="8" s="1"/>
  <c r="F261" i="8" l="1"/>
  <c r="H287" i="8"/>
  <c r="G288" i="8" s="1"/>
  <c r="F262" i="8" l="1"/>
  <c r="H288" i="8"/>
  <c r="G289" i="8" s="1"/>
  <c r="F263" i="8" l="1"/>
  <c r="H289" i="8"/>
  <c r="G290" i="8" s="1"/>
  <c r="F264" i="8" l="1"/>
  <c r="H290" i="8"/>
  <c r="G291" i="8" s="1"/>
  <c r="F265" i="8" l="1"/>
  <c r="H291" i="8"/>
  <c r="G292" i="8" s="1"/>
  <c r="F266" i="8" l="1"/>
  <c r="H292" i="8"/>
  <c r="G293" i="8" s="1"/>
  <c r="F267" i="8" l="1"/>
  <c r="H293" i="8"/>
  <c r="G294" i="8" s="1"/>
  <c r="F268" i="8" l="1"/>
  <c r="H294" i="8"/>
  <c r="G295" i="8" s="1"/>
  <c r="F269" i="8" l="1"/>
  <c r="H295" i="8"/>
  <c r="G296" i="8" s="1"/>
  <c r="F270" i="8" l="1"/>
  <c r="H296" i="8"/>
  <c r="G297" i="8" s="1"/>
  <c r="F271" i="8" l="1"/>
  <c r="H297" i="8"/>
  <c r="G298" i="8" s="1"/>
  <c r="F272" i="8" l="1"/>
  <c r="H298" i="8"/>
  <c r="G299" i="8" s="1"/>
  <c r="F273" i="8" l="1"/>
  <c r="H299" i="8"/>
  <c r="G300" i="8" s="1"/>
  <c r="F274" i="8" l="1"/>
  <c r="H300" i="8"/>
  <c r="G301" i="8" s="1"/>
  <c r="F275" i="8" l="1"/>
  <c r="H301" i="8"/>
  <c r="G302" i="8" s="1"/>
  <c r="F276" i="8" l="1"/>
  <c r="H302" i="8"/>
  <c r="G303" i="8" s="1"/>
  <c r="F277" i="8" l="1"/>
  <c r="H303" i="8"/>
  <c r="G304" i="8" s="1"/>
  <c r="F278" i="8" l="1"/>
  <c r="H304" i="8"/>
  <c r="G305" i="8" s="1"/>
  <c r="F279" i="8" l="1"/>
  <c r="H305" i="8"/>
  <c r="G306" i="8" s="1"/>
  <c r="F280" i="8" l="1"/>
  <c r="H306" i="8"/>
  <c r="G307" i="8" s="1"/>
  <c r="F281" i="8" l="1"/>
  <c r="H307" i="8"/>
  <c r="G308" i="8" s="1"/>
  <c r="F282" i="8" l="1"/>
  <c r="H308" i="8"/>
  <c r="G309" i="8" s="1"/>
  <c r="F283" i="8" l="1"/>
  <c r="H309" i="8"/>
  <c r="G310" i="8" s="1"/>
  <c r="F284" i="8" l="1"/>
  <c r="H310" i="8"/>
  <c r="G311" i="8" s="1"/>
  <c r="F285" i="8" l="1"/>
  <c r="H311" i="8"/>
  <c r="G312" i="8" s="1"/>
  <c r="F286" i="8" l="1"/>
  <c r="H312" i="8"/>
  <c r="G313" i="8" s="1"/>
  <c r="F287" i="8" l="1"/>
  <c r="H313" i="8"/>
  <c r="G314" i="8" s="1"/>
  <c r="F288" i="8" l="1"/>
  <c r="H314" i="8"/>
  <c r="G315" i="8" s="1"/>
  <c r="F289" i="8" l="1"/>
  <c r="H315" i="8"/>
  <c r="G316" i="8" s="1"/>
  <c r="F290" i="8" l="1"/>
  <c r="H316" i="8"/>
  <c r="G317" i="8" s="1"/>
  <c r="F291" i="8" l="1"/>
  <c r="H317" i="8"/>
  <c r="G318" i="8" s="1"/>
  <c r="F292" i="8" l="1"/>
  <c r="H318" i="8"/>
  <c r="G319" i="8" s="1"/>
  <c r="F293" i="8" l="1"/>
  <c r="H319" i="8"/>
  <c r="G320" i="8" s="1"/>
  <c r="F294" i="8" l="1"/>
  <c r="H320" i="8"/>
  <c r="G321" i="8" s="1"/>
  <c r="F295" i="8" l="1"/>
  <c r="H321" i="8"/>
  <c r="G322" i="8" s="1"/>
  <c r="F296" i="8" l="1"/>
  <c r="H322" i="8"/>
  <c r="G323" i="8" s="1"/>
  <c r="F297" i="8" l="1"/>
  <c r="H323" i="8"/>
  <c r="G324" i="8" s="1"/>
  <c r="F298" i="8" l="1"/>
  <c r="H324" i="8"/>
  <c r="G325" i="8" s="1"/>
  <c r="F299" i="8" l="1"/>
  <c r="H325" i="8"/>
  <c r="G326" i="8" s="1"/>
  <c r="H326" i="8" s="1"/>
  <c r="F300" i="8" l="1"/>
  <c r="F301" i="8" l="1"/>
  <c r="F302" i="8" l="1"/>
  <c r="F303" i="8" l="1"/>
  <c r="F304" i="8" l="1"/>
  <c r="F305" i="8" l="1"/>
  <c r="F306" i="8" l="1"/>
  <c r="F307" i="8" l="1"/>
  <c r="F308" i="8" l="1"/>
  <c r="F309" i="8" l="1"/>
  <c r="F310" i="8" l="1"/>
  <c r="F311" i="8" l="1"/>
  <c r="F312" i="8" l="1"/>
  <c r="F313" i="8" l="1"/>
  <c r="F314" i="8" l="1"/>
  <c r="F315" i="8" l="1"/>
  <c r="F316" i="8" l="1"/>
  <c r="F317" i="8" l="1"/>
  <c r="F318" i="8" l="1"/>
  <c r="F319" i="8" l="1"/>
  <c r="F320" i="8" l="1"/>
  <c r="F321" i="8" l="1"/>
  <c r="F322" i="8" l="1"/>
  <c r="F323" i="8" l="1"/>
  <c r="F324" i="8" l="1"/>
  <c r="F325" i="8" l="1"/>
  <c r="F326" i="8"/>
</calcChain>
</file>

<file path=xl/sharedStrings.xml><?xml version="1.0" encoding="utf-8"?>
<sst xmlns="http://schemas.openxmlformats.org/spreadsheetml/2006/main" count="348" uniqueCount="234">
  <si>
    <t>GOLEADA CICLOS</t>
  </si>
  <si>
    <t>STAKE</t>
  </si>
  <si>
    <t>LUCRO</t>
  </si>
  <si>
    <t>Coluna2</t>
  </si>
  <si>
    <t>Coluna3</t>
  </si>
  <si>
    <t>Coluna4</t>
  </si>
  <si>
    <t>Coluna5</t>
  </si>
  <si>
    <t>Coluna6</t>
  </si>
  <si>
    <t>Teórico</t>
  </si>
  <si>
    <t>MÉTODO</t>
  </si>
  <si>
    <t>LAY GOLEADA</t>
  </si>
  <si>
    <t>LAY 2X2</t>
  </si>
  <si>
    <t>LAY 0X1/1X0</t>
  </si>
  <si>
    <t>Entradas</t>
  </si>
  <si>
    <t>Lucro</t>
  </si>
  <si>
    <t>TOTAL</t>
  </si>
  <si>
    <t>Dia 1</t>
  </si>
  <si>
    <t>Dia 2</t>
  </si>
  <si>
    <t>Dia 3</t>
  </si>
  <si>
    <t>Dia 4</t>
  </si>
  <si>
    <t>Dia 5</t>
  </si>
  <si>
    <t>META</t>
  </si>
  <si>
    <t>PRAZO</t>
  </si>
  <si>
    <t>Fluminense</t>
  </si>
  <si>
    <t>%</t>
  </si>
  <si>
    <t>Stake</t>
  </si>
  <si>
    <t>GOLEADA</t>
  </si>
  <si>
    <t>MAIN</t>
  </si>
  <si>
    <t>MAIN2</t>
  </si>
  <si>
    <t>São Paulo</t>
  </si>
  <si>
    <t>Dia 6</t>
  </si>
  <si>
    <t>Dia 7</t>
  </si>
  <si>
    <t>Changchun Yatai</t>
  </si>
  <si>
    <t>Pogon Szczecin</t>
  </si>
  <si>
    <t>Bochum</t>
  </si>
  <si>
    <t>Hoffenheim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</si>
  <si>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</si>
  <si>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</si>
  <si>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</si>
  <si>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</si>
  <si>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</si>
  <si>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</si>
  <si>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</si>
  <si>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</si>
  <si>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</si>
  <si>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Match Odds</t>
  </si>
  <si>
    <t>DATA FINAZLIADA</t>
  </si>
  <si>
    <t>Uta Arad</t>
  </si>
  <si>
    <t>Otelul Galati</t>
  </si>
  <si>
    <t>Al Ryadh</t>
  </si>
  <si>
    <t>Al Ahli</t>
  </si>
  <si>
    <t>Nieciecza</t>
  </si>
  <si>
    <t>Odra Opole</t>
  </si>
  <si>
    <t>Fredericia</t>
  </si>
  <si>
    <t>AaB</t>
  </si>
  <si>
    <t>Heerenveen</t>
  </si>
  <si>
    <t>PSV</t>
  </si>
  <si>
    <t>Brighton</t>
  </si>
  <si>
    <t>Man. City</t>
  </si>
  <si>
    <t>katowice</t>
  </si>
  <si>
    <t>Gornik Leczna</t>
  </si>
  <si>
    <t xml:space="preserve">Metropolitanos </t>
  </si>
  <si>
    <t>Lanus</t>
  </si>
  <si>
    <t>Barcelona ECU</t>
  </si>
  <si>
    <t>Always Ready</t>
  </si>
  <si>
    <t>Cesar Vallejo</t>
  </si>
  <si>
    <t>Brisbane</t>
  </si>
  <si>
    <t>Adelaide</t>
  </si>
  <si>
    <t>Meizhou Hakka</t>
  </si>
  <si>
    <t>Cerro Porteno</t>
  </si>
  <si>
    <t>Al Hilal</t>
  </si>
  <si>
    <t>FC Inter</t>
  </si>
  <si>
    <t>Jagiellonia Bialystock</t>
  </si>
  <si>
    <t>Waterford</t>
  </si>
  <si>
    <t>EIF</t>
  </si>
  <si>
    <t>Al Fateh</t>
  </si>
  <si>
    <t>St Pauli</t>
  </si>
  <si>
    <t>Hansa Rostock</t>
  </si>
  <si>
    <t>Zalaegerzszeg</t>
  </si>
  <si>
    <t>Puskas Akademia</t>
  </si>
  <si>
    <t>Derry City</t>
  </si>
  <si>
    <t>Shelbourne</t>
  </si>
  <si>
    <t>St Patricks</t>
  </si>
  <si>
    <t>Sport</t>
  </si>
  <si>
    <t>Vila Nova</t>
  </si>
  <si>
    <t>Avai</t>
  </si>
  <si>
    <t>Santos</t>
  </si>
  <si>
    <t>Melbourne Victory</t>
  </si>
  <si>
    <t>Western Sydney</t>
  </si>
  <si>
    <t>Kiel</t>
  </si>
  <si>
    <t>Kaiserslautern</t>
  </si>
  <si>
    <t>Padeborn</t>
  </si>
  <si>
    <t>Elversberg</t>
  </si>
  <si>
    <t>West Ham</t>
  </si>
  <si>
    <t>Liverpool</t>
  </si>
  <si>
    <t>Tallina</t>
  </si>
  <si>
    <t>Nomme Kaliju</t>
  </si>
  <si>
    <t>Barnsley</t>
  </si>
  <si>
    <t>Northampton</t>
  </si>
  <si>
    <t>Saarbrucken</t>
  </si>
  <si>
    <t>Hallerscher</t>
  </si>
  <si>
    <t>Bregenz</t>
  </si>
  <si>
    <t>Grazer AK</t>
  </si>
  <si>
    <t>LNZ</t>
  </si>
  <si>
    <t>Shakhtar</t>
  </si>
  <si>
    <t>St Ettine</t>
  </si>
  <si>
    <t>Caen</t>
  </si>
  <si>
    <t>Gornik</t>
  </si>
  <si>
    <t>Lodz</t>
  </si>
  <si>
    <t>Augbusburg</t>
  </si>
  <si>
    <t>Weder Bremen</t>
  </si>
  <si>
    <t>Bayern Munique</t>
  </si>
  <si>
    <t>Frankfurt</t>
  </si>
  <si>
    <t>Leipzig</t>
  </si>
  <si>
    <t>Borussia Dortmund</t>
  </si>
  <si>
    <t>Manchester United</t>
  </si>
  <si>
    <t>Burley</t>
  </si>
  <si>
    <t>Fulham</t>
  </si>
  <si>
    <t>Crystal Palace</t>
  </si>
  <si>
    <t>Swindon</t>
  </si>
  <si>
    <t>Moremcambe</t>
  </si>
  <si>
    <t>Norwich</t>
  </si>
  <si>
    <t>Swansea</t>
  </si>
  <si>
    <t>MK Dons</t>
  </si>
  <si>
    <t>Sutton</t>
  </si>
  <si>
    <t>Palermo</t>
  </si>
  <si>
    <t>Reggiana</t>
  </si>
  <si>
    <t>Burgos</t>
  </si>
  <si>
    <t>Amorebieta</t>
  </si>
  <si>
    <t>Varadin</t>
  </si>
  <si>
    <t>Dinamo Zagreb</t>
  </si>
  <si>
    <t>Wolfesberger</t>
  </si>
  <si>
    <t>Blau</t>
  </si>
  <si>
    <t>Vaduz</t>
  </si>
  <si>
    <t>Baden</t>
  </si>
  <si>
    <t>Fenerbahce</t>
  </si>
  <si>
    <t>Besikitas</t>
  </si>
  <si>
    <t>Everton</t>
  </si>
  <si>
    <t>Brentford</t>
  </si>
  <si>
    <t>Barnet</t>
  </si>
  <si>
    <t>Solihul</t>
  </si>
  <si>
    <t>Leverkusen</t>
  </si>
  <si>
    <t>Sttugart</t>
  </si>
  <si>
    <t>Volos</t>
  </si>
  <si>
    <t>Panserraikos</t>
  </si>
  <si>
    <t>FCSB</t>
  </si>
  <si>
    <t>Farul Constanta</t>
  </si>
  <si>
    <t>Debreceni</t>
  </si>
  <si>
    <t>Ujpest</t>
  </si>
  <si>
    <t>Al Khaleej</t>
  </si>
  <si>
    <t>Al Nassr</t>
  </si>
  <si>
    <t>Schalke</t>
  </si>
  <si>
    <t>Dusseldof</t>
  </si>
  <si>
    <t>Lazio</t>
  </si>
  <si>
    <t>Verona</t>
  </si>
  <si>
    <t>Vasco</t>
  </si>
  <si>
    <t>Criciuma</t>
  </si>
  <si>
    <t>PSG</t>
  </si>
  <si>
    <t>Le Havre</t>
  </si>
  <si>
    <t>Atletico Madrid</t>
  </si>
  <si>
    <t>Atletic Bilbao</t>
  </si>
  <si>
    <t>Aston Villa</t>
  </si>
  <si>
    <t>Chelsea</t>
  </si>
  <si>
    <t>CRB</t>
  </si>
  <si>
    <t>Amazonas</t>
  </si>
  <si>
    <t>America MG</t>
  </si>
  <si>
    <t>Novorizontino</t>
  </si>
  <si>
    <t>Inter de Milao</t>
  </si>
  <si>
    <t>Torino</t>
  </si>
  <si>
    <t>Magdeburg</t>
  </si>
  <si>
    <t>Osnabruck</t>
  </si>
  <si>
    <t>St Mirren</t>
  </si>
  <si>
    <t>Rangers</t>
  </si>
  <si>
    <t>Plzen</t>
  </si>
  <si>
    <t>Teplice</t>
  </si>
  <si>
    <t>Hradec Kralove</t>
  </si>
  <si>
    <t>Slavia Prague</t>
  </si>
  <si>
    <t>Bologna</t>
  </si>
  <si>
    <t>Udinese</t>
  </si>
  <si>
    <t>Tottenham</t>
  </si>
  <si>
    <t>Arsenal</t>
  </si>
  <si>
    <t>Flamengo</t>
  </si>
  <si>
    <t>Botafogo</t>
  </si>
  <si>
    <t>Alcorcon</t>
  </si>
  <si>
    <t>Eldense</t>
  </si>
  <si>
    <t>Nottm Forest</t>
  </si>
  <si>
    <t>Manchester City</t>
  </si>
  <si>
    <t>Lech Poznan</t>
  </si>
  <si>
    <t>Cracovia Krakow</t>
  </si>
  <si>
    <t>Mainz</t>
  </si>
  <si>
    <t>Koln</t>
  </si>
  <si>
    <t>Atalanta</t>
  </si>
  <si>
    <t>Empoli</t>
  </si>
  <si>
    <t>Lyon</t>
  </si>
  <si>
    <t>Monaco</t>
  </si>
  <si>
    <t>Cherno More</t>
  </si>
  <si>
    <t>Lokomotiv</t>
  </si>
  <si>
    <t>Panathinaikos</t>
  </si>
  <si>
    <t>Aris</t>
  </si>
  <si>
    <t>Cesena</t>
  </si>
  <si>
    <t>Perugia</t>
  </si>
  <si>
    <t>Fiorentina</t>
  </si>
  <si>
    <t>Sassuolo</t>
  </si>
  <si>
    <t>Cruzeiro</t>
  </si>
  <si>
    <t>Vitoria</t>
  </si>
  <si>
    <t>Corinthians</t>
  </si>
  <si>
    <t>Mura</t>
  </si>
  <si>
    <t>Polissya</t>
  </si>
  <si>
    <t>Chrobry Glogow</t>
  </si>
  <si>
    <t>Vorskla</t>
  </si>
  <si>
    <t>Aluminij</t>
  </si>
  <si>
    <t>Wisla Plock</t>
  </si>
  <si>
    <t>Valencia</t>
  </si>
  <si>
    <t>Barcelona</t>
  </si>
  <si>
    <t>Mirassol</t>
  </si>
  <si>
    <t>Ceará</t>
  </si>
  <si>
    <t>Penarol</t>
  </si>
  <si>
    <t>River Plate</t>
  </si>
  <si>
    <t>Palmeiras</t>
  </si>
  <si>
    <t>Shandong Taishan</t>
  </si>
  <si>
    <t>Nantong Zhiyun F.C</t>
  </si>
  <si>
    <t>Zhejiang Greentown</t>
  </si>
  <si>
    <t>Henan Songshan Longmen</t>
  </si>
  <si>
    <t>Qingdao Jonoon</t>
  </si>
  <si>
    <t>Coventry</t>
  </si>
  <si>
    <t>Ipswich</t>
  </si>
  <si>
    <t>Bayern Munich</t>
  </si>
  <si>
    <t>Real Madrid</t>
  </si>
  <si>
    <t>Bahia</t>
  </si>
  <si>
    <t>Criciúma</t>
  </si>
  <si>
    <t>Operário</t>
  </si>
  <si>
    <t>Grêmio</t>
  </si>
  <si>
    <t>Atlético-MG</t>
  </si>
  <si>
    <t>Sport Recife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</si>
</sst>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164" formatCode="0.0"/>
    <numFmt numFmtId="165" formatCode="&quot;R$&quot;\ #,##0.00"/>
    <numFmt numFmtId="166" formatCode="_-[$R$-416]\ * #,##0.00_-;\-[$R$-416]\ * #,##0.00_-;_-[$R$-416]\ * &quot;-&quot;??_-;_-@_-"/>
    <numFmt numFmtId="167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2"/>
      <color rgb="FF5E616A"/>
      <name val="Roboto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F9F9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 style="thick">
        <color rgb="FFEFEFEF"/>
      </left>
      <right style="thick">
        <color rgb="FFEFEFEF"/>
      </right>
      <top style="thick">
        <color rgb="FFEFEFEF"/>
      </top>
      <bottom style="thick">
        <color rgb="FFEFEFEF"/>
      </bottom>
      <diagonal/>
    </border>
    <border>
      <left/>
      <right style="thick">
        <color rgb="FFEFEFEF"/>
      </right>
      <top style="thick">
        <color rgb="FFEFEFEF"/>
      </top>
      <bottom style="thick">
        <color rgb="FFEFEFE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4" borderId="1" applyNumberFormat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3" fillId="5" borderId="1" xfId="2" applyFont="1" applyFill="1" applyAlignment="1">
      <alignment horizontal="center"/>
    </xf>
    <xf numFmtId="165" fontId="3" fillId="5" borderId="1" xfId="2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5" fillId="6" borderId="0" xfId="0" applyFont="1" applyFill="1" applyAlignment="1">
      <alignment horizontal="center"/>
    </xf>
    <xf numFmtId="8" fontId="5" fillId="6" borderId="0" xfId="0" applyNumberFormat="1" applyFont="1" applyFill="1" applyAlignment="1">
      <alignment horizontal="center"/>
    </xf>
    <xf numFmtId="0" fontId="5" fillId="6" borderId="2" xfId="0" applyFont="1" applyFill="1" applyBorder="1" applyAlignment="1">
      <alignment horizontal="center"/>
    </xf>
    <xf numFmtId="14" fontId="5" fillId="6" borderId="2" xfId="0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4" fontId="5" fillId="6" borderId="0" xfId="0" applyNumberFormat="1" applyFont="1" applyFill="1" applyAlignment="1">
      <alignment horizontal="center"/>
    </xf>
    <xf numFmtId="166" fontId="3" fillId="5" borderId="1" xfId="2" applyNumberFormat="1" applyFont="1" applyFill="1" applyAlignment="1">
      <alignment horizontal="center"/>
    </xf>
    <xf numFmtId="166" fontId="0" fillId="0" borderId="0" xfId="0" applyNumberFormat="1" applyAlignment="1">
      <alignment horizontal="right"/>
    </xf>
    <xf numFmtId="9" fontId="5" fillId="6" borderId="0" xfId="0" applyNumberFormat="1" applyFont="1" applyFill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6" fillId="5" borderId="1" xfId="1" applyNumberFormat="1" applyFont="1" applyFill="1" applyBorder="1" applyAlignment="1">
      <alignment horizontal="center"/>
    </xf>
    <xf numFmtId="2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65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right"/>
    </xf>
    <xf numFmtId="0" fontId="7" fillId="10" borderId="3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center" wrapText="1"/>
    </xf>
  </cellXfs>
  <cellStyles count="3">
    <cellStyle name="Célula de Verificação" xfId="2" builtinId="23"/>
    <cellStyle name="Normal" xfId="0" builtinId="0"/>
    <cellStyle name="Porcentagem" xfId="1" builtinId="5"/>
  </cellStyles>
  <dxfs count="3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5DB371-83C0-4A11-8B1B-A084FC0205B3}" name="Tabela1" displayName="Tabela1" ref="A1:F1048576" totalsRowShown="0" headerRowDxfId="31" dataDxfId="30">
  <autoFilter ref="A1:F1048576" xr:uid="{835DB371-83C0-4A11-8B1B-A084FC0205B3}"/>
  <tableColumns count="6">
    <tableColumn id="1" xr3:uid="{C157F24E-235A-44A9-A105-068B31EDA38E}" name="MAIN" dataDxfId="29"/>
    <tableColumn id="2" xr3:uid="{F78CFC47-18DE-4077-B397-B46F75CB68A3}" name="Coluna2" dataDxfId="28"/>
    <tableColumn id="3" xr3:uid="{4D75C4F4-77FD-4340-A316-7B067887F91B}" name="Coluna3" dataDxfId="27"/>
    <tableColumn id="4" xr3:uid="{4575CB9B-9138-4740-A86B-B034314292D7}" name="Coluna4" dataDxfId="26"/>
    <tableColumn id="5" xr3:uid="{47243004-0ACC-45AB-A6EC-4ADA6295C269}" name="LUCRO" dataDxfId="25"/>
    <tableColumn id="6" xr3:uid="{270F543C-AFCF-466F-9E22-299CFA462D86}" name="Coluna6" dataDxfId="2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3876DD-A0DB-4AC6-9B17-A053CC873AD0}" name="Tabela13" displayName="Tabela13" ref="A1:F1048576" totalsRowShown="0" headerRowDxfId="23" dataDxfId="22">
  <autoFilter ref="A1:F1048576" xr:uid="{835DB371-83C0-4A11-8B1B-A084FC0205B3}"/>
  <tableColumns count="6">
    <tableColumn id="1" xr3:uid="{CD13EF7D-355E-427B-B676-54315B29BD9F}" name="MAIN" dataDxfId="21"/>
    <tableColumn id="2" xr3:uid="{901B1B1A-62DE-4121-851D-8EE176428C84}" name="Coluna2" dataDxfId="20"/>
    <tableColumn id="3" xr3:uid="{EB2A2F8D-2D95-4897-BC78-2D98EECC39BD}" name="Coluna3" dataDxfId="19"/>
    <tableColumn id="4" xr3:uid="{7EEE85C1-4B22-4B15-A90D-C39460B8033E}" name="Coluna4" dataDxfId="18"/>
    <tableColumn id="5" xr3:uid="{386FD450-8A9E-4527-88C5-5608B934F546}" name="Coluna5" dataDxfId="17"/>
    <tableColumn id="6" xr3:uid="{6B70E60C-0AA8-4669-8E93-09C35C2DD698}" name="Coluna6" dataDxfId="16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87B65C-5E8B-4232-868F-BEB5A9A72458}" name="Tabela134" displayName="Tabela134" ref="A1:F1048576" totalsRowShown="0" headerRowDxfId="15" dataDxfId="14">
  <autoFilter ref="A1:F1048576" xr:uid="{835DB371-83C0-4A11-8B1B-A084FC0205B3}"/>
  <tableColumns count="6">
    <tableColumn id="1" xr3:uid="{D082CFBA-121F-4825-A777-2DE4A669388F}" name="MAIN" dataDxfId="13"/>
    <tableColumn id="2" xr3:uid="{E3E7E2FC-4ABD-4CD8-B5C8-275726BF101E}" name="Coluna2" dataDxfId="12"/>
    <tableColumn id="3" xr3:uid="{8534BBDC-33CA-485F-B931-AAB1A3540EA1}" name="Coluna3" dataDxfId="11"/>
    <tableColumn id="4" xr3:uid="{3CFB4D1B-E3F9-4F7C-88EF-CB1D395F2E4E}" name="Coluna4" dataDxfId="10"/>
    <tableColumn id="5" xr3:uid="{DD3F4D48-EB83-4623-9235-D68B95F75724}" name="Coluna5" dataDxfId="9"/>
    <tableColumn id="6" xr3:uid="{551A0439-B2A3-4A61-8874-0140CB5E4365}" name="Coluna6" dataDxfId="8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78ACB0-4438-4B23-A0D0-1A42FB715251}" name="Tabela1345" displayName="Tabela1345" ref="A1:F1048576" totalsRowShown="0" headerRowDxfId="7" dataDxfId="6">
  <autoFilter ref="A1:F1048576" xr:uid="{835DB371-83C0-4A11-8B1B-A084FC0205B3}"/>
  <tableColumns count="6">
    <tableColumn id="1" xr3:uid="{7C427ECE-7763-40B6-9345-D82304AE17FF}" name="MAIN" dataDxfId="5"/>
    <tableColumn id="2" xr3:uid="{4073E2B6-5C5E-45EB-8D8C-2C60847B5A73}" name="MAIN2" dataDxfId="4"/>
    <tableColumn id="3" xr3:uid="{5CE62AE7-6604-4BD6-878E-AE4BBF9A3091}" name="Coluna3" dataDxfId="3"/>
    <tableColumn id="4" xr3:uid="{EE0C95FC-3B13-488B-8A89-EA29D9ED6A22}" name="Coluna4" dataDxfId="2"/>
    <tableColumn id="5" xr3:uid="{4CF59007-5714-4CF2-B4DB-926AFF357AAB}" name="Coluna5" dataDxfId="1"/>
    <tableColumn id="6" xr3:uid="{614C3BBF-DDDA-483D-B7A0-A68AE70B05B4}" name="Coluna6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2D5A8-62DC-41DB-B75D-3CAB6E86E04E}">
  <dimension ref="A1:H16"/>
  <sheetViews>
    <sheetView zoomScaleNormal="100" workbookViewId="0">
      <selection activeCell="E19" sqref="E19"/>
    </sheetView>
  </sheetViews>
  <sheetFormatPr defaultRowHeight="15" x14ac:dyDescent="0.25"/>
  <cols>
    <col min="1" max="1" width="21.7109375" style="7" customWidth="1"/>
    <col min="2" max="2" width="13.140625" style="7" customWidth="1"/>
    <col min="3" max="3" width="12.28515625" style="7" customWidth="1"/>
    <col min="4" max="4" width="16.5703125" style="7" customWidth="1"/>
    <col min="5" max="5" width="9.140625" style="7"/>
    <col min="6" max="6" width="12" style="7" customWidth="1"/>
    <col min="7" max="7" width="9.140625" style="7"/>
    <col min="8" max="8" width="9.140625" style="10" customWidth="1"/>
    <col min="9" max="16384" width="9.140625" style="7"/>
  </cols>
  <sheetData>
    <row r="1" spans="1:8" ht="16.5" thickTop="1" thickBot="1" x14ac:dyDescent="0.3">
      <c r="A1" s="8" t="s">
        <v>9</v>
      </c>
      <c r="B1" s="8" t="s">
        <v>13</v>
      </c>
      <c r="C1" s="8" t="s">
        <v>25</v>
      </c>
      <c r="D1" s="8" t="s">
        <v>14</v>
      </c>
      <c r="E1" s="8" t="s">
        <v>24</v>
      </c>
      <c r="F1" s="7" t="s">
        <v>1</v>
      </c>
      <c r="G1" s="7" t="s">
        <v>16</v>
      </c>
      <c r="H1" s="10">
        <f>D6</f>
        <v>97.47</v>
      </c>
    </row>
    <row r="2" spans="1:8" ht="16.5" thickTop="1" thickBot="1" x14ac:dyDescent="0.3">
      <c r="A2" s="8" t="s">
        <v>10</v>
      </c>
      <c r="B2" s="8">
        <f>COUNT(Goleada!E3:E999)</f>
        <v>37</v>
      </c>
      <c r="C2" s="17">
        <f>Goleada!D3</f>
        <v>50</v>
      </c>
      <c r="D2" s="9">
        <f>Tabela1[[#This Row],[LUCRO]]</f>
        <v>29.939999999999991</v>
      </c>
      <c r="E2" s="22">
        <f>Tabela1[[#This Row],[Coluna6]]</f>
        <v>0.59879999999999978</v>
      </c>
      <c r="F2" s="10">
        <f>SUM(D2+C2)</f>
        <v>79.94</v>
      </c>
      <c r="G2" s="7" t="s">
        <v>17</v>
      </c>
    </row>
    <row r="3" spans="1:8" ht="16.5" thickTop="1" thickBot="1" x14ac:dyDescent="0.3">
      <c r="A3" s="8" t="s">
        <v>11</v>
      </c>
      <c r="B3" s="8">
        <f>COUNT('2x2'!E3:E999)</f>
        <v>29</v>
      </c>
      <c r="C3" s="17">
        <f>Tabela13[[#This Row],[Coluna4]]</f>
        <v>15</v>
      </c>
      <c r="D3" s="9">
        <f>'2x2'!E2</f>
        <v>-11.100000000000005</v>
      </c>
      <c r="E3" s="22">
        <f>'2x2'!F2</f>
        <v>-0.74000000000000032</v>
      </c>
      <c r="F3" s="10">
        <f t="shared" ref="F3:F5" si="0">SUM(D3+C3)</f>
        <v>3.899999999999995</v>
      </c>
      <c r="G3" s="7" t="s">
        <v>18</v>
      </c>
    </row>
    <row r="4" spans="1:8" ht="16.5" thickTop="1" thickBot="1" x14ac:dyDescent="0.3">
      <c r="A4" s="8" t="s">
        <v>12</v>
      </c>
      <c r="B4" s="8">
        <f>COUNT('0X1'!E3:E999)</f>
        <v>42</v>
      </c>
      <c r="C4" s="17">
        <f>'0X1'!D3</f>
        <v>15</v>
      </c>
      <c r="D4" s="9">
        <f>'0X1'!E2</f>
        <v>9.4700000000000024</v>
      </c>
      <c r="E4" s="22">
        <f>'0X1'!F2</f>
        <v>0.63133333333333352</v>
      </c>
      <c r="F4" s="10">
        <f t="shared" si="0"/>
        <v>24.470000000000002</v>
      </c>
      <c r="G4" s="7" t="s">
        <v>19</v>
      </c>
    </row>
    <row r="5" spans="1:8" ht="16.5" thickTop="1" thickBot="1" x14ac:dyDescent="0.3">
      <c r="A5" s="8" t="s">
        <v>45</v>
      </c>
      <c r="B5" s="8">
        <f>COUNT('Match Odds'!E3:E999)</f>
        <v>33</v>
      </c>
      <c r="C5" s="17">
        <f>'Match Odds'!D3</f>
        <v>50</v>
      </c>
      <c r="D5" s="9">
        <f>'Match Odds'!E2</f>
        <v>69.160000000000011</v>
      </c>
      <c r="E5" s="22">
        <f>'Match Odds'!F2</f>
        <v>1.3832000000000002</v>
      </c>
      <c r="F5" s="10">
        <f t="shared" si="0"/>
        <v>119.16000000000001</v>
      </c>
      <c r="G5" s="7" t="s">
        <v>20</v>
      </c>
    </row>
    <row r="6" spans="1:8" ht="16.5" thickTop="1" thickBot="1" x14ac:dyDescent="0.3">
      <c r="A6" s="31" t="s">
        <v>15</v>
      </c>
      <c r="B6" s="31"/>
      <c r="C6" s="18">
        <f>SUM(C2:C5)</f>
        <v>130</v>
      </c>
      <c r="D6" s="10">
        <f>SUM(D2:D5)</f>
        <v>97.47</v>
      </c>
      <c r="E6" s="15">
        <f>D6/B8</f>
        <v>0.74976923076923074</v>
      </c>
      <c r="G6" s="7" t="s">
        <v>30</v>
      </c>
    </row>
    <row r="7" spans="1:8" ht="15.75" thickTop="1" x14ac:dyDescent="0.25">
      <c r="G7" s="7" t="s">
        <v>31</v>
      </c>
    </row>
    <row r="8" spans="1:8" x14ac:dyDescent="0.25">
      <c r="A8" s="11" t="s">
        <v>21</v>
      </c>
      <c r="B8" s="12">
        <v>130</v>
      </c>
      <c r="C8" s="19">
        <v>1</v>
      </c>
      <c r="G8" s="7" t="s">
        <v>36</v>
      </c>
    </row>
    <row r="9" spans="1:8" x14ac:dyDescent="0.25">
      <c r="A9" s="13" t="s">
        <v>22</v>
      </c>
      <c r="B9" s="14">
        <v>45437</v>
      </c>
      <c r="C9" s="16"/>
      <c r="G9" s="7" t="s">
        <v>37</v>
      </c>
    </row>
    <row r="10" spans="1:8" x14ac:dyDescent="0.25">
      <c r="A10" s="13" t="s">
        <v>46</v>
      </c>
      <c r="B10" s="13"/>
      <c r="C10" s="13"/>
      <c r="G10" s="7" t="s">
        <v>38</v>
      </c>
    </row>
    <row r="11" spans="1:8" x14ac:dyDescent="0.25">
      <c r="G11" s="7" t="s">
        <v>39</v>
      </c>
    </row>
    <row r="12" spans="1:8" x14ac:dyDescent="0.25">
      <c r="G12" s="7" t="s">
        <v>40</v>
      </c>
    </row>
    <row r="13" spans="1:8" x14ac:dyDescent="0.25">
      <c r="G13" s="7" t="s">
        <v>41</v>
      </c>
    </row>
    <row r="14" spans="1:8" x14ac:dyDescent="0.25">
      <c r="G14" s="7" t="s">
        <v>42</v>
      </c>
    </row>
    <row r="15" spans="1:8" x14ac:dyDescent="0.25">
      <c r="G15" s="7" t="s">
        <v>43</v>
      </c>
    </row>
    <row r="16" spans="1:8" x14ac:dyDescent="0.25">
      <c r="G16" s="7" t="s">
        <v>44</v>
      </c>
    </row>
  </sheetData>
  <mergeCells count="1">
    <mergeCell ref="A6:B6"/>
  </mergeCells>
  <phoneticPr fontId="4" type="noConversion"/>
  <conditionalFormatting sqref="E2:E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{D34FED71-A1DB-46A5-84BE-C95E3E225B26}</x14:id>
        </ext>
      </extLst>
    </cfRule>
  </conditionalFormatting>
  <hyperlinks>
    <hyperlink ref="A2" location="Goleada!A1" display="LAY GOLEADA" xr:uid="{1895388B-B6C6-4508-9DC1-BF5C0DEB8072}"/>
    <hyperlink ref="A3" location="'2x2'!A1" display="LAY 2X2" xr:uid="{D70EDFE5-2CA9-402F-A39E-D739D9B64813}"/>
    <hyperlink ref="A4" location="'0X1'!A1" display="LAY 0X1/1X0" xr:uid="{D9EDD1B9-0379-48E9-B092-73F82607EF59}"/>
    <hyperlink ref="A5" location="'UNDER A FRENTE'!A1" display="UNDER A FRENTE" xr:uid="{0DB1FFB6-3D84-418D-B3BF-3FF0ACBFA48A}"/>
  </hyperlink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4FED71-A1DB-46A5-84BE-C95E3E225B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76386-FA8D-49E8-AD3D-2AAE69E32FF6}">
  <dimension ref="A1:H96"/>
  <sheetViews>
    <sheetView tabSelected="1" zoomScale="85" zoomScaleNormal="85" workbookViewId="0">
      <selection activeCell="E40" sqref="E40"/>
    </sheetView>
  </sheetViews>
  <sheetFormatPr defaultRowHeight="15" x14ac:dyDescent="0.25"/>
  <cols>
    <col min="1" max="1" width="22.5703125" style="1" customWidth="1"/>
    <col min="2" max="2" width="26.85546875" style="1" bestFit="1" customWidth="1"/>
    <col min="3" max="3" width="22.5703125" style="1" customWidth="1"/>
    <col min="4" max="4" width="10.28515625" style="1" customWidth="1"/>
    <col min="5" max="5" width="12.5703125" style="1" customWidth="1"/>
    <col min="6" max="6" width="10.28515625" style="1" customWidth="1"/>
    <col min="7" max="16384" width="9.140625" style="1"/>
  </cols>
  <sheetData>
    <row r="1" spans="1:8" x14ac:dyDescent="0.25">
      <c r="A1" s="1" t="s">
        <v>27</v>
      </c>
      <c r="B1" s="1" t="s">
        <v>3</v>
      </c>
      <c r="C1" s="1" t="s">
        <v>4</v>
      </c>
      <c r="D1" s="1" t="s">
        <v>5</v>
      </c>
      <c r="E1" s="1" t="s">
        <v>2</v>
      </c>
      <c r="F1" s="1" t="s">
        <v>7</v>
      </c>
      <c r="G1" s="1" t="s">
        <v>8</v>
      </c>
      <c r="H1" s="2">
        <v>0.03</v>
      </c>
    </row>
    <row r="2" spans="1:8" x14ac:dyDescent="0.25">
      <c r="A2" s="1" t="s">
        <v>0</v>
      </c>
      <c r="D2" s="1" t="s">
        <v>1</v>
      </c>
      <c r="E2" s="6">
        <f>SUM(E3:E999)</f>
        <v>29.939999999999991</v>
      </c>
      <c r="F2" s="3">
        <f>Tabela1[[#This Row],[LUCRO]]/D3</f>
        <v>0.59879999999999978</v>
      </c>
      <c r="G2" s="1">
        <v>50</v>
      </c>
      <c r="H2" s="5">
        <f>G2*$H$1</f>
        <v>1.5</v>
      </c>
    </row>
    <row r="3" spans="1:8" x14ac:dyDescent="0.25">
      <c r="A3" s="1">
        <v>1</v>
      </c>
      <c r="B3" s="1" t="s">
        <v>64</v>
      </c>
      <c r="C3" s="1" t="s">
        <v>65</v>
      </c>
      <c r="D3" s="1">
        <v>50</v>
      </c>
      <c r="E3" s="26">
        <v>-4.8600000000000003</v>
      </c>
      <c r="F3" s="3">
        <f>E3/D3</f>
        <v>-9.7200000000000009E-2</v>
      </c>
      <c r="G3" s="5">
        <f>G2+H2</f>
        <v>51.5</v>
      </c>
      <c r="H3" s="5">
        <f t="shared" ref="H3:H33" si="0">G3*$H$1</f>
        <v>1.5449999999999999</v>
      </c>
    </row>
    <row r="4" spans="1:8" x14ac:dyDescent="0.25">
      <c r="A4" s="1">
        <v>2</v>
      </c>
      <c r="B4" s="1" t="s">
        <v>61</v>
      </c>
      <c r="C4" s="1" t="s">
        <v>62</v>
      </c>
      <c r="D4" s="1">
        <f>D3+E3</f>
        <v>45.14</v>
      </c>
      <c r="E4" s="25">
        <v>0.92</v>
      </c>
      <c r="F4" s="3">
        <f t="shared" ref="F4:F45" si="1">E4/D4</f>
        <v>2.0381036774479399E-2</v>
      </c>
      <c r="G4" s="5">
        <f t="shared" ref="G4:G34" si="2">G3+H3</f>
        <v>53.045000000000002</v>
      </c>
      <c r="H4" s="5">
        <f t="shared" si="0"/>
        <v>1.59135</v>
      </c>
    </row>
    <row r="5" spans="1:8" x14ac:dyDescent="0.25">
      <c r="A5" s="1">
        <v>3</v>
      </c>
      <c r="B5" s="1" t="s">
        <v>63</v>
      </c>
      <c r="C5" s="1" t="s">
        <v>29</v>
      </c>
      <c r="D5" s="1">
        <f t="shared" ref="D5:D45" si="3">D4+E4</f>
        <v>46.06</v>
      </c>
      <c r="E5" s="25">
        <v>1.1499999999999999</v>
      </c>
      <c r="F5" s="3">
        <f t="shared" si="1"/>
        <v>2.4967433782023443E-2</v>
      </c>
      <c r="G5" s="5">
        <f t="shared" si="2"/>
        <v>54.63635</v>
      </c>
      <c r="H5" s="5">
        <f t="shared" si="0"/>
        <v>1.6390905</v>
      </c>
    </row>
    <row r="6" spans="1:8" x14ac:dyDescent="0.25">
      <c r="A6" s="1">
        <v>4</v>
      </c>
      <c r="B6" s="1" t="s">
        <v>66</v>
      </c>
      <c r="C6" s="1" t="s">
        <v>67</v>
      </c>
      <c r="D6" s="1">
        <f t="shared" si="3"/>
        <v>47.21</v>
      </c>
      <c r="E6" s="25">
        <v>1.46</v>
      </c>
      <c r="F6" s="3">
        <f t="shared" si="1"/>
        <v>3.0925651345054012E-2</v>
      </c>
      <c r="G6" s="5">
        <f t="shared" si="2"/>
        <v>56.275440500000002</v>
      </c>
      <c r="H6" s="5">
        <f t="shared" si="0"/>
        <v>1.6882632150000001</v>
      </c>
    </row>
    <row r="7" spans="1:8" x14ac:dyDescent="0.25">
      <c r="A7" s="1">
        <v>5</v>
      </c>
      <c r="B7" s="1" t="s">
        <v>72</v>
      </c>
      <c r="C7" s="1" t="s">
        <v>33</v>
      </c>
      <c r="D7" s="1">
        <f t="shared" si="3"/>
        <v>48.67</v>
      </c>
      <c r="E7" s="25">
        <v>0.21</v>
      </c>
      <c r="F7" s="3">
        <f t="shared" si="1"/>
        <v>4.3147729607561124E-3</v>
      </c>
      <c r="G7" s="5">
        <f t="shared" si="2"/>
        <v>57.963703715000001</v>
      </c>
      <c r="H7" s="5">
        <f t="shared" si="0"/>
        <v>1.73891111145</v>
      </c>
    </row>
    <row r="8" spans="1:8" x14ac:dyDescent="0.25">
      <c r="A8" s="1">
        <v>6</v>
      </c>
      <c r="B8" s="1" t="s">
        <v>34</v>
      </c>
      <c r="C8" s="1" t="s">
        <v>35</v>
      </c>
      <c r="D8" s="1">
        <f t="shared" si="3"/>
        <v>48.88</v>
      </c>
      <c r="E8" s="25">
        <v>1.94</v>
      </c>
      <c r="F8" s="3">
        <f t="shared" si="1"/>
        <v>3.9689034369885433E-2</v>
      </c>
      <c r="G8" s="5">
        <f t="shared" si="2"/>
        <v>59.702614826450002</v>
      </c>
      <c r="H8" s="5">
        <f t="shared" si="0"/>
        <v>1.7910784447935</v>
      </c>
    </row>
    <row r="9" spans="1:8" x14ac:dyDescent="0.25">
      <c r="A9" s="1">
        <v>7</v>
      </c>
      <c r="B9" s="1" t="s">
        <v>83</v>
      </c>
      <c r="C9" s="1" t="s">
        <v>84</v>
      </c>
      <c r="D9" s="1">
        <f t="shared" si="3"/>
        <v>50.82</v>
      </c>
      <c r="E9" s="25">
        <v>1.24</v>
      </c>
      <c r="F9" s="3">
        <f t="shared" si="1"/>
        <v>2.4399842581660763E-2</v>
      </c>
      <c r="G9" s="5">
        <f t="shared" si="2"/>
        <v>61.493693271243501</v>
      </c>
      <c r="H9" s="5">
        <f t="shared" si="0"/>
        <v>1.844810798137305</v>
      </c>
    </row>
    <row r="10" spans="1:8" x14ac:dyDescent="0.25">
      <c r="A10" s="1">
        <v>8</v>
      </c>
      <c r="B10" s="1" t="s">
        <v>87</v>
      </c>
      <c r="C10" s="1" t="s">
        <v>88</v>
      </c>
      <c r="D10" s="1">
        <f t="shared" si="3"/>
        <v>52.06</v>
      </c>
      <c r="E10" s="25">
        <f>2.06+0.88</f>
        <v>2.94</v>
      </c>
      <c r="F10" s="3">
        <f t="shared" si="1"/>
        <v>5.6473300038417204E-2</v>
      </c>
      <c r="G10" s="5">
        <f t="shared" si="2"/>
        <v>63.338504069380804</v>
      </c>
      <c r="H10" s="5">
        <f t="shared" si="0"/>
        <v>1.9001551220814241</v>
      </c>
    </row>
    <row r="11" spans="1:8" x14ac:dyDescent="0.25">
      <c r="A11" s="1">
        <v>9</v>
      </c>
      <c r="B11" s="1" t="s">
        <v>89</v>
      </c>
      <c r="C11" s="1" t="s">
        <v>90</v>
      </c>
      <c r="D11" s="1">
        <f t="shared" si="3"/>
        <v>55</v>
      </c>
      <c r="E11" s="25">
        <v>5.97</v>
      </c>
      <c r="F11" s="3">
        <f t="shared" si="1"/>
        <v>0.10854545454545454</v>
      </c>
      <c r="G11" s="5">
        <f t="shared" si="2"/>
        <v>65.238659191462233</v>
      </c>
      <c r="H11" s="5">
        <f t="shared" si="0"/>
        <v>1.957159775743867</v>
      </c>
    </row>
    <row r="12" spans="1:8" x14ac:dyDescent="0.25">
      <c r="A12" s="1">
        <v>10</v>
      </c>
      <c r="B12" s="1" t="s">
        <v>91</v>
      </c>
      <c r="C12" s="1" t="s">
        <v>92</v>
      </c>
      <c r="D12" s="1">
        <f t="shared" si="3"/>
        <v>60.97</v>
      </c>
      <c r="E12" s="25">
        <v>0.78</v>
      </c>
      <c r="F12" s="3">
        <f t="shared" si="1"/>
        <v>1.2793176972281451E-2</v>
      </c>
      <c r="G12" s="5">
        <f t="shared" si="2"/>
        <v>67.195818967206094</v>
      </c>
      <c r="H12" s="5">
        <f t="shared" si="0"/>
        <v>2.0158745690161828</v>
      </c>
    </row>
    <row r="13" spans="1:8" x14ac:dyDescent="0.25">
      <c r="A13" s="1">
        <v>11</v>
      </c>
      <c r="B13" s="1" t="s">
        <v>93</v>
      </c>
      <c r="C13" s="1" t="s">
        <v>94</v>
      </c>
      <c r="D13" s="1">
        <f t="shared" si="3"/>
        <v>61.75</v>
      </c>
      <c r="E13" s="25">
        <v>1.1299999999999999</v>
      </c>
      <c r="F13" s="3">
        <f t="shared" si="1"/>
        <v>1.8299595141700403E-2</v>
      </c>
      <c r="G13" s="5">
        <f t="shared" si="2"/>
        <v>69.21169353622227</v>
      </c>
      <c r="H13" s="5">
        <f t="shared" si="0"/>
        <v>2.0763508060866682</v>
      </c>
    </row>
    <row r="14" spans="1:8" x14ac:dyDescent="0.25">
      <c r="A14" s="1">
        <v>12</v>
      </c>
      <c r="B14" s="1" t="s">
        <v>109</v>
      </c>
      <c r="C14" s="1" t="s">
        <v>110</v>
      </c>
      <c r="D14" s="1">
        <f t="shared" si="3"/>
        <v>62.88</v>
      </c>
      <c r="E14" s="25">
        <v>0.27</v>
      </c>
      <c r="F14" s="3">
        <f t="shared" si="1"/>
        <v>4.2938931297709926E-3</v>
      </c>
      <c r="G14" s="5">
        <f t="shared" si="2"/>
        <v>71.288044342308936</v>
      </c>
      <c r="H14" s="5">
        <f t="shared" si="0"/>
        <v>2.1386413302692682</v>
      </c>
    </row>
    <row r="15" spans="1:8" x14ac:dyDescent="0.25">
      <c r="A15" s="1">
        <v>13</v>
      </c>
      <c r="B15" s="1" t="s">
        <v>111</v>
      </c>
      <c r="C15" s="1" t="s">
        <v>112</v>
      </c>
      <c r="D15" s="1">
        <f t="shared" si="3"/>
        <v>63.150000000000006</v>
      </c>
      <c r="E15" s="25">
        <v>0.54</v>
      </c>
      <c r="F15" s="3">
        <f t="shared" si="1"/>
        <v>8.5510688836104506E-3</v>
      </c>
      <c r="G15" s="5">
        <f t="shared" si="2"/>
        <v>73.426685672578202</v>
      </c>
      <c r="H15" s="5">
        <f t="shared" si="0"/>
        <v>2.2028005701773461</v>
      </c>
    </row>
    <row r="16" spans="1:8" x14ac:dyDescent="0.25">
      <c r="A16" s="1">
        <v>14</v>
      </c>
      <c r="B16" s="1" t="s">
        <v>113</v>
      </c>
      <c r="C16" s="1" t="s">
        <v>114</v>
      </c>
      <c r="D16" s="1">
        <f t="shared" si="3"/>
        <v>63.690000000000005</v>
      </c>
      <c r="E16" s="25">
        <v>0.37</v>
      </c>
      <c r="F16" s="3">
        <f t="shared" si="1"/>
        <v>5.8093892290783473E-3</v>
      </c>
      <c r="G16" s="5">
        <f t="shared" si="2"/>
        <v>75.629486242755547</v>
      </c>
      <c r="H16" s="5">
        <f t="shared" si="0"/>
        <v>2.2688845872826664</v>
      </c>
    </row>
    <row r="17" spans="1:8" x14ac:dyDescent="0.25">
      <c r="A17" s="1">
        <v>15</v>
      </c>
      <c r="B17" s="1" t="s">
        <v>123</v>
      </c>
      <c r="C17" s="1" t="s">
        <v>124</v>
      </c>
      <c r="D17" s="1">
        <f t="shared" si="3"/>
        <v>64.06</v>
      </c>
      <c r="E17" s="23">
        <v>0.91</v>
      </c>
      <c r="F17" s="3">
        <f t="shared" si="1"/>
        <v>1.4205432407118327E-2</v>
      </c>
      <c r="G17" s="5">
        <f t="shared" si="2"/>
        <v>77.898370830038218</v>
      </c>
      <c r="H17" s="5">
        <f t="shared" si="0"/>
        <v>2.3369511249011463</v>
      </c>
    </row>
    <row r="18" spans="1:8" x14ac:dyDescent="0.25">
      <c r="A18" s="1">
        <v>16</v>
      </c>
      <c r="B18" s="1" t="s">
        <v>139</v>
      </c>
      <c r="C18" s="1" t="s">
        <v>140</v>
      </c>
      <c r="D18" s="1">
        <f t="shared" si="3"/>
        <v>64.97</v>
      </c>
      <c r="E18" s="23">
        <v>-2.84</v>
      </c>
      <c r="F18" s="3">
        <f t="shared" si="1"/>
        <v>-4.3712482684315837E-2</v>
      </c>
      <c r="G18" s="5">
        <f t="shared" si="2"/>
        <v>80.235321954939366</v>
      </c>
      <c r="H18" s="5">
        <f t="shared" si="0"/>
        <v>2.4070596586481807</v>
      </c>
    </row>
    <row r="19" spans="1:8" x14ac:dyDescent="0.25">
      <c r="A19" s="1">
        <v>17</v>
      </c>
      <c r="B19" s="1" t="s">
        <v>141</v>
      </c>
      <c r="C19" s="1" t="s">
        <v>142</v>
      </c>
      <c r="D19" s="1">
        <f t="shared" si="3"/>
        <v>62.129999999999995</v>
      </c>
      <c r="E19" s="23">
        <v>6.79</v>
      </c>
      <c r="F19" s="3">
        <f t="shared" si="1"/>
        <v>0.10928697891517786</v>
      </c>
      <c r="G19" s="5">
        <f t="shared" si="2"/>
        <v>82.642381613587546</v>
      </c>
      <c r="H19" s="5">
        <f t="shared" si="0"/>
        <v>2.4792714484076264</v>
      </c>
    </row>
    <row r="20" spans="1:8" x14ac:dyDescent="0.25">
      <c r="A20" s="1">
        <v>18</v>
      </c>
      <c r="B20" s="1" t="s">
        <v>151</v>
      </c>
      <c r="C20" s="1" t="s">
        <v>152</v>
      </c>
      <c r="D20" s="1">
        <f t="shared" si="3"/>
        <v>68.92</v>
      </c>
      <c r="E20" s="23">
        <v>0.36</v>
      </c>
      <c r="F20" s="3">
        <f t="shared" si="1"/>
        <v>5.2234474753337203E-3</v>
      </c>
      <c r="G20" s="5">
        <f t="shared" si="2"/>
        <v>85.121653061995175</v>
      </c>
      <c r="H20" s="5">
        <f t="shared" si="0"/>
        <v>2.553649591859855</v>
      </c>
    </row>
    <row r="21" spans="1:8" x14ac:dyDescent="0.25">
      <c r="A21" s="1">
        <v>19</v>
      </c>
      <c r="B21" s="1" t="s">
        <v>155</v>
      </c>
      <c r="C21" s="1" t="s">
        <v>156</v>
      </c>
      <c r="D21" s="1">
        <f t="shared" si="3"/>
        <v>69.28</v>
      </c>
      <c r="E21" s="23">
        <v>1.8</v>
      </c>
      <c r="F21" s="3">
        <f t="shared" si="1"/>
        <v>2.5981524249422634E-2</v>
      </c>
      <c r="G21" s="5">
        <f t="shared" si="2"/>
        <v>87.675302653855027</v>
      </c>
      <c r="H21" s="5">
        <f t="shared" si="0"/>
        <v>2.6302590796156506</v>
      </c>
    </row>
    <row r="22" spans="1:8" x14ac:dyDescent="0.25">
      <c r="A22" s="1">
        <v>20</v>
      </c>
      <c r="B22" s="1" t="s">
        <v>159</v>
      </c>
      <c r="C22" s="1" t="s">
        <v>160</v>
      </c>
      <c r="D22" s="1">
        <f t="shared" si="3"/>
        <v>71.08</v>
      </c>
      <c r="E22" s="23">
        <v>1.99</v>
      </c>
      <c r="F22" s="3">
        <f t="shared" si="1"/>
        <v>2.7996623522791222E-2</v>
      </c>
      <c r="G22" s="5">
        <f t="shared" si="2"/>
        <v>90.305561733470682</v>
      </c>
      <c r="H22" s="5">
        <f t="shared" si="0"/>
        <v>2.7091668520041203</v>
      </c>
    </row>
    <row r="23" spans="1:8" x14ac:dyDescent="0.25">
      <c r="A23" s="1">
        <v>21</v>
      </c>
      <c r="B23" s="1" t="s">
        <v>161</v>
      </c>
      <c r="C23" s="1" t="s">
        <v>162</v>
      </c>
      <c r="D23" s="1">
        <f t="shared" si="3"/>
        <v>73.069999999999993</v>
      </c>
      <c r="E23" s="23">
        <v>4.22</v>
      </c>
      <c r="F23" s="3">
        <f t="shared" si="1"/>
        <v>5.7752839742712468E-2</v>
      </c>
      <c r="G23" s="5">
        <f t="shared" si="2"/>
        <v>93.014728585474799</v>
      </c>
      <c r="H23" s="5">
        <f t="shared" si="0"/>
        <v>2.790441857564244</v>
      </c>
    </row>
    <row r="24" spans="1:8" x14ac:dyDescent="0.25">
      <c r="A24" s="1">
        <v>22</v>
      </c>
      <c r="B24" s="1" t="s">
        <v>169</v>
      </c>
      <c r="C24" s="1" t="s">
        <v>170</v>
      </c>
      <c r="D24" s="1">
        <f t="shared" si="3"/>
        <v>77.289999999999992</v>
      </c>
      <c r="E24" s="23">
        <v>0.61</v>
      </c>
      <c r="F24" s="3">
        <f t="shared" si="1"/>
        <v>7.8923534739293571E-3</v>
      </c>
      <c r="G24" s="5">
        <f t="shared" si="2"/>
        <v>95.805170443039046</v>
      </c>
      <c r="H24" s="5">
        <f t="shared" si="0"/>
        <v>2.8741551132911711</v>
      </c>
    </row>
    <row r="25" spans="1:8" x14ac:dyDescent="0.25">
      <c r="A25" s="1">
        <v>23</v>
      </c>
      <c r="B25" s="1" t="s">
        <v>177</v>
      </c>
      <c r="C25" s="1" t="s">
        <v>178</v>
      </c>
      <c r="D25" s="1">
        <f t="shared" si="3"/>
        <v>77.899999999999991</v>
      </c>
      <c r="E25" s="23">
        <v>0.56999999999999995</v>
      </c>
      <c r="F25" s="3">
        <f t="shared" si="1"/>
        <v>7.3170731707317077E-3</v>
      </c>
      <c r="G25" s="5">
        <f t="shared" si="2"/>
        <v>98.679325556330213</v>
      </c>
      <c r="H25" s="5">
        <f t="shared" si="0"/>
        <v>2.9603797666899063</v>
      </c>
    </row>
    <row r="26" spans="1:8" x14ac:dyDescent="0.25">
      <c r="A26" s="1">
        <v>24</v>
      </c>
      <c r="B26" s="1" t="s">
        <v>179</v>
      </c>
      <c r="C26" s="1" t="s">
        <v>180</v>
      </c>
      <c r="D26" s="1">
        <f t="shared" si="3"/>
        <v>78.469999999999985</v>
      </c>
      <c r="E26" s="23">
        <v>4.29</v>
      </c>
      <c r="F26" s="3">
        <f t="shared" si="1"/>
        <v>5.4670574741939607E-2</v>
      </c>
      <c r="G26" s="5">
        <f t="shared" si="2"/>
        <v>101.63970532302012</v>
      </c>
      <c r="H26" s="5">
        <f t="shared" si="0"/>
        <v>3.0491911596906034</v>
      </c>
    </row>
    <row r="27" spans="1:8" x14ac:dyDescent="0.25">
      <c r="A27" s="1">
        <v>25</v>
      </c>
      <c r="B27" s="1" t="s">
        <v>181</v>
      </c>
      <c r="C27" s="1" t="s">
        <v>182</v>
      </c>
      <c r="D27" s="1">
        <f t="shared" si="3"/>
        <v>82.759999999999991</v>
      </c>
      <c r="E27" s="23">
        <v>0.33</v>
      </c>
      <c r="F27" s="3">
        <f t="shared" si="1"/>
        <v>3.9874335427742876E-3</v>
      </c>
      <c r="G27" s="5">
        <f t="shared" si="2"/>
        <v>104.68889648271073</v>
      </c>
      <c r="H27" s="5">
        <f t="shared" si="0"/>
        <v>3.1406668944813219</v>
      </c>
    </row>
    <row r="28" spans="1:8" x14ac:dyDescent="0.25">
      <c r="A28" s="1">
        <v>26</v>
      </c>
      <c r="B28" s="1" t="s">
        <v>183</v>
      </c>
      <c r="C28" s="1" t="s">
        <v>184</v>
      </c>
      <c r="D28" s="1">
        <f t="shared" si="3"/>
        <v>83.089999999999989</v>
      </c>
      <c r="E28" s="23">
        <v>0.55000000000000004</v>
      </c>
      <c r="F28" s="3">
        <f t="shared" si="1"/>
        <v>6.619328439042004E-3</v>
      </c>
      <c r="G28" s="5">
        <f t="shared" si="2"/>
        <v>107.82956337719206</v>
      </c>
      <c r="H28" s="5">
        <f t="shared" si="0"/>
        <v>3.2348869013157615</v>
      </c>
    </row>
    <row r="29" spans="1:8" x14ac:dyDescent="0.25">
      <c r="A29" s="1">
        <v>27</v>
      </c>
      <c r="B29" s="1" t="s">
        <v>189</v>
      </c>
      <c r="C29" s="1" t="s">
        <v>190</v>
      </c>
      <c r="D29" s="1">
        <f t="shared" si="3"/>
        <v>83.639999999999986</v>
      </c>
      <c r="E29" s="23">
        <v>1.47</v>
      </c>
      <c r="F29" s="3">
        <f t="shared" si="1"/>
        <v>1.7575322812051652E-2</v>
      </c>
      <c r="G29" s="5">
        <f t="shared" si="2"/>
        <v>111.06445027850782</v>
      </c>
      <c r="H29" s="5">
        <f t="shared" si="0"/>
        <v>3.3319335083552346</v>
      </c>
    </row>
    <row r="30" spans="1:8" x14ac:dyDescent="0.25">
      <c r="A30" s="1">
        <v>28</v>
      </c>
      <c r="B30" s="1" t="s">
        <v>191</v>
      </c>
      <c r="C30" s="1" t="s">
        <v>192</v>
      </c>
      <c r="D30" s="1">
        <f t="shared" si="3"/>
        <v>85.109999999999985</v>
      </c>
      <c r="E30" s="23">
        <v>6.01</v>
      </c>
      <c r="F30" s="3">
        <f t="shared" si="1"/>
        <v>7.061449888379745E-2</v>
      </c>
      <c r="G30" s="5">
        <f t="shared" si="2"/>
        <v>114.39638378686305</v>
      </c>
      <c r="H30" s="5">
        <f t="shared" si="0"/>
        <v>3.4318915136058914</v>
      </c>
    </row>
    <row r="31" spans="1:8" x14ac:dyDescent="0.25">
      <c r="A31" s="1">
        <v>29</v>
      </c>
      <c r="B31" s="1" t="s">
        <v>193</v>
      </c>
      <c r="C31" s="1" t="s">
        <v>194</v>
      </c>
      <c r="D31" s="1">
        <f t="shared" si="3"/>
        <v>91.11999999999999</v>
      </c>
      <c r="E31" s="23">
        <f>3.28+5.85</f>
        <v>9.129999999999999</v>
      </c>
      <c r="F31" s="3">
        <f t="shared" si="1"/>
        <v>0.10019754170324846</v>
      </c>
      <c r="G31" s="5">
        <f t="shared" si="2"/>
        <v>117.82827530046895</v>
      </c>
      <c r="H31" s="5">
        <f t="shared" si="0"/>
        <v>3.5348482590140682</v>
      </c>
    </row>
    <row r="32" spans="1:8" x14ac:dyDescent="0.25">
      <c r="A32" s="1">
        <v>30</v>
      </c>
      <c r="B32" s="1" t="s">
        <v>203</v>
      </c>
      <c r="C32" s="1" t="s">
        <v>204</v>
      </c>
      <c r="D32" s="1">
        <f t="shared" si="3"/>
        <v>100.24999999999999</v>
      </c>
      <c r="E32" s="23">
        <v>1.56</v>
      </c>
      <c r="F32" s="3">
        <f t="shared" si="1"/>
        <v>1.5561097256857857E-2</v>
      </c>
      <c r="G32" s="5">
        <f t="shared" si="2"/>
        <v>121.36312355948301</v>
      </c>
      <c r="H32" s="5">
        <f t="shared" si="0"/>
        <v>3.6408937067844902</v>
      </c>
    </row>
    <row r="33" spans="1:8" x14ac:dyDescent="0.25">
      <c r="A33" s="1">
        <v>31</v>
      </c>
      <c r="B33" s="1" t="s">
        <v>205</v>
      </c>
      <c r="C33" s="1" t="s">
        <v>23</v>
      </c>
      <c r="D33" s="1">
        <f t="shared" si="3"/>
        <v>101.80999999999999</v>
      </c>
      <c r="E33" s="23">
        <v>-42.01</v>
      </c>
      <c r="F33" s="3">
        <f t="shared" si="1"/>
        <v>-0.41263137216383461</v>
      </c>
      <c r="G33" s="5">
        <f t="shared" si="2"/>
        <v>125.00401726626751</v>
      </c>
      <c r="H33" s="5">
        <f t="shared" si="0"/>
        <v>3.7501205179880253</v>
      </c>
    </row>
    <row r="34" spans="1:8" x14ac:dyDescent="0.25">
      <c r="A34" s="1">
        <v>32</v>
      </c>
      <c r="B34" s="1" t="s">
        <v>213</v>
      </c>
      <c r="C34" s="1" t="s">
        <v>212</v>
      </c>
      <c r="D34" s="1">
        <f t="shared" si="3"/>
        <v>59.79999999999999</v>
      </c>
      <c r="E34" s="23">
        <f>-0.2+1.19</f>
        <v>0.99</v>
      </c>
      <c r="F34" s="3">
        <f t="shared" si="1"/>
        <v>1.6555183946488299E-2</v>
      </c>
      <c r="G34" s="5">
        <f t="shared" si="2"/>
        <v>128.75413778425553</v>
      </c>
    </row>
    <row r="35" spans="1:8" ht="15.75" thickBot="1" x14ac:dyDescent="0.3">
      <c r="A35" s="1">
        <v>33</v>
      </c>
      <c r="B35" s="1" t="s">
        <v>214</v>
      </c>
      <c r="C35" s="1" t="s">
        <v>215</v>
      </c>
      <c r="D35" s="1">
        <f t="shared" si="3"/>
        <v>60.789999999999992</v>
      </c>
      <c r="E35" s="23">
        <v>6.03</v>
      </c>
      <c r="F35" s="3">
        <f t="shared" si="1"/>
        <v>9.919394637275869E-2</v>
      </c>
    </row>
    <row r="36" spans="1:8" ht="17.25" thickTop="1" thickBot="1" x14ac:dyDescent="0.3">
      <c r="A36" s="1">
        <v>34</v>
      </c>
      <c r="B36" s="32" t="s">
        <v>224</v>
      </c>
      <c r="C36" s="33" t="s">
        <v>225</v>
      </c>
      <c r="D36" s="1">
        <f t="shared" si="3"/>
        <v>66.819999999999993</v>
      </c>
      <c r="E36" s="24">
        <v>0.7</v>
      </c>
      <c r="F36" s="3">
        <f t="shared" si="1"/>
        <v>1.047590541753966E-2</v>
      </c>
    </row>
    <row r="37" spans="1:8" ht="17.25" thickTop="1" thickBot="1" x14ac:dyDescent="0.3">
      <c r="A37" s="1">
        <v>35</v>
      </c>
      <c r="B37" s="32" t="s">
        <v>226</v>
      </c>
      <c r="C37" s="33" t="s">
        <v>227</v>
      </c>
      <c r="D37" s="1">
        <f t="shared" si="3"/>
        <v>67.52</v>
      </c>
      <c r="E37" s="1">
        <v>10.93</v>
      </c>
      <c r="F37" s="3">
        <f t="shared" si="1"/>
        <v>0.16187796208530805</v>
      </c>
    </row>
    <row r="38" spans="1:8" ht="17.25" thickTop="1" thickBot="1" x14ac:dyDescent="0.3">
      <c r="A38" s="1">
        <v>36</v>
      </c>
      <c r="B38" s="32" t="s">
        <v>228</v>
      </c>
      <c r="C38" s="33" t="s">
        <v>229</v>
      </c>
      <c r="D38" s="1">
        <f t="shared" si="3"/>
        <v>78.449999999999989</v>
      </c>
      <c r="E38" s="24">
        <v>1.1000000000000001</v>
      </c>
      <c r="F38" s="3">
        <f t="shared" si="1"/>
        <v>1.4021669853409819E-2</v>
      </c>
    </row>
    <row r="39" spans="1:8" ht="17.25" thickTop="1" thickBot="1" x14ac:dyDescent="0.3">
      <c r="A39" s="1">
        <v>37</v>
      </c>
      <c r="B39" s="32" t="s">
        <v>232</v>
      </c>
      <c r="C39" s="33" t="s">
        <v>233</v>
      </c>
      <c r="D39" s="1">
        <f t="shared" si="3"/>
        <v>79.549999999999983</v>
      </c>
      <c r="E39" s="24">
        <v>0.39</v>
      </c>
      <c r="F39" s="3">
        <f t="shared" si="1"/>
        <v>4.9025769956002529E-3</v>
      </c>
    </row>
    <row r="40" spans="1:8" ht="15.75" thickTop="1" x14ac:dyDescent="0.25">
      <c r="A40" s="1">
        <v>38</v>
      </c>
      <c r="D40" s="1">
        <f t="shared" si="3"/>
        <v>79.939999999999984</v>
      </c>
      <c r="E40" s="24"/>
      <c r="F40" s="3">
        <f t="shared" si="1"/>
        <v>0</v>
      </c>
    </row>
    <row r="41" spans="1:8" x14ac:dyDescent="0.25">
      <c r="A41" s="1">
        <v>39</v>
      </c>
      <c r="D41" s="1">
        <f t="shared" si="3"/>
        <v>79.939999999999984</v>
      </c>
      <c r="E41" s="24"/>
      <c r="F41" s="3">
        <f t="shared" si="1"/>
        <v>0</v>
      </c>
    </row>
    <row r="42" spans="1:8" x14ac:dyDescent="0.25">
      <c r="A42" s="1">
        <v>40</v>
      </c>
      <c r="D42" s="1">
        <f t="shared" si="3"/>
        <v>79.939999999999984</v>
      </c>
      <c r="E42" s="24"/>
      <c r="F42" s="3">
        <f t="shared" si="1"/>
        <v>0</v>
      </c>
    </row>
    <row r="43" spans="1:8" x14ac:dyDescent="0.25">
      <c r="A43" s="1">
        <v>41</v>
      </c>
      <c r="D43" s="1">
        <f t="shared" si="3"/>
        <v>79.939999999999984</v>
      </c>
      <c r="E43" s="24"/>
      <c r="F43" s="3">
        <f t="shared" si="1"/>
        <v>0</v>
      </c>
    </row>
    <row r="44" spans="1:8" x14ac:dyDescent="0.25">
      <c r="A44" s="1">
        <v>42</v>
      </c>
      <c r="D44" s="1">
        <f t="shared" si="3"/>
        <v>79.939999999999984</v>
      </c>
      <c r="E44" s="23"/>
      <c r="F44" s="3">
        <f t="shared" si="1"/>
        <v>0</v>
      </c>
    </row>
    <row r="45" spans="1:8" x14ac:dyDescent="0.25">
      <c r="A45" s="1">
        <v>43</v>
      </c>
      <c r="D45" s="1">
        <f t="shared" si="3"/>
        <v>79.939999999999984</v>
      </c>
      <c r="E45" s="24"/>
      <c r="F45" s="3">
        <f t="shared" si="1"/>
        <v>0</v>
      </c>
    </row>
    <row r="46" spans="1:8" x14ac:dyDescent="0.25">
      <c r="A46" s="1">
        <v>44</v>
      </c>
      <c r="D46" s="1">
        <f t="shared" ref="D46:D96" si="4">D45+E45</f>
        <v>79.939999999999984</v>
      </c>
      <c r="E46" s="24"/>
      <c r="F46" s="3">
        <f t="shared" ref="F46:F96" si="5">E46/D46</f>
        <v>0</v>
      </c>
    </row>
    <row r="47" spans="1:8" x14ac:dyDescent="0.25">
      <c r="A47" s="1">
        <v>45</v>
      </c>
      <c r="D47" s="1">
        <f t="shared" si="4"/>
        <v>79.939999999999984</v>
      </c>
      <c r="E47" s="24"/>
      <c r="F47" s="3">
        <f t="shared" si="5"/>
        <v>0</v>
      </c>
    </row>
    <row r="48" spans="1:8" x14ac:dyDescent="0.25">
      <c r="A48" s="1">
        <v>46</v>
      </c>
      <c r="D48" s="1">
        <f t="shared" si="4"/>
        <v>79.939999999999984</v>
      </c>
      <c r="E48" s="24"/>
      <c r="F48" s="3">
        <f t="shared" si="5"/>
        <v>0</v>
      </c>
    </row>
    <row r="49" spans="1:6" x14ac:dyDescent="0.25">
      <c r="A49" s="1">
        <v>47</v>
      </c>
      <c r="D49" s="1">
        <f t="shared" si="4"/>
        <v>79.939999999999984</v>
      </c>
      <c r="E49" s="24"/>
      <c r="F49" s="3">
        <f t="shared" si="5"/>
        <v>0</v>
      </c>
    </row>
    <row r="50" spans="1:6" x14ac:dyDescent="0.25">
      <c r="A50" s="1">
        <v>48</v>
      </c>
      <c r="D50" s="1">
        <f t="shared" si="4"/>
        <v>79.939999999999984</v>
      </c>
      <c r="E50" s="24"/>
      <c r="F50" s="3">
        <f t="shared" si="5"/>
        <v>0</v>
      </c>
    </row>
    <row r="51" spans="1:6" x14ac:dyDescent="0.25">
      <c r="A51" s="1">
        <v>49</v>
      </c>
      <c r="D51" s="1">
        <f t="shared" si="4"/>
        <v>79.939999999999984</v>
      </c>
      <c r="E51" s="24"/>
      <c r="F51" s="3">
        <f t="shared" si="5"/>
        <v>0</v>
      </c>
    </row>
    <row r="52" spans="1:6" x14ac:dyDescent="0.25">
      <c r="A52" s="1">
        <v>50</v>
      </c>
      <c r="D52" s="1">
        <f t="shared" si="4"/>
        <v>79.939999999999984</v>
      </c>
      <c r="E52" s="24"/>
      <c r="F52" s="3">
        <f t="shared" si="5"/>
        <v>0</v>
      </c>
    </row>
    <row r="53" spans="1:6" x14ac:dyDescent="0.25">
      <c r="A53" s="1">
        <v>51</v>
      </c>
      <c r="D53" s="1">
        <f t="shared" si="4"/>
        <v>79.939999999999984</v>
      </c>
      <c r="E53" s="24"/>
      <c r="F53" s="3">
        <f t="shared" si="5"/>
        <v>0</v>
      </c>
    </row>
    <row r="54" spans="1:6" x14ac:dyDescent="0.25">
      <c r="A54" s="1">
        <v>52</v>
      </c>
      <c r="D54" s="1">
        <f t="shared" si="4"/>
        <v>79.939999999999984</v>
      </c>
      <c r="E54" s="24"/>
      <c r="F54" s="3">
        <f t="shared" si="5"/>
        <v>0</v>
      </c>
    </row>
    <row r="55" spans="1:6" x14ac:dyDescent="0.25">
      <c r="A55" s="1">
        <v>53</v>
      </c>
      <c r="D55" s="1">
        <f t="shared" si="4"/>
        <v>79.939999999999984</v>
      </c>
      <c r="E55" s="24"/>
      <c r="F55" s="3">
        <f t="shared" si="5"/>
        <v>0</v>
      </c>
    </row>
    <row r="56" spans="1:6" x14ac:dyDescent="0.25">
      <c r="A56" s="1">
        <v>54</v>
      </c>
      <c r="D56" s="1">
        <f t="shared" si="4"/>
        <v>79.939999999999984</v>
      </c>
      <c r="E56" s="24"/>
      <c r="F56" s="3">
        <f t="shared" si="5"/>
        <v>0</v>
      </c>
    </row>
    <row r="57" spans="1:6" x14ac:dyDescent="0.25">
      <c r="A57" s="1">
        <v>55</v>
      </c>
      <c r="D57" s="1">
        <f t="shared" si="4"/>
        <v>79.939999999999984</v>
      </c>
      <c r="E57" s="24"/>
      <c r="F57" s="3">
        <f t="shared" si="5"/>
        <v>0</v>
      </c>
    </row>
    <row r="58" spans="1:6" x14ac:dyDescent="0.25">
      <c r="A58" s="1">
        <v>56</v>
      </c>
      <c r="D58" s="1">
        <f t="shared" si="4"/>
        <v>79.939999999999984</v>
      </c>
      <c r="E58" s="24"/>
      <c r="F58" s="3">
        <f t="shared" si="5"/>
        <v>0</v>
      </c>
    </row>
    <row r="59" spans="1:6" x14ac:dyDescent="0.25">
      <c r="A59" s="1">
        <v>57</v>
      </c>
      <c r="D59" s="1">
        <f t="shared" si="4"/>
        <v>79.939999999999984</v>
      </c>
      <c r="E59" s="24"/>
      <c r="F59" s="3">
        <f t="shared" si="5"/>
        <v>0</v>
      </c>
    </row>
    <row r="60" spans="1:6" x14ac:dyDescent="0.25">
      <c r="A60" s="1">
        <v>58</v>
      </c>
      <c r="D60" s="1">
        <f t="shared" si="4"/>
        <v>79.939999999999984</v>
      </c>
      <c r="E60" s="24"/>
      <c r="F60" s="3">
        <f t="shared" si="5"/>
        <v>0</v>
      </c>
    </row>
    <row r="61" spans="1:6" x14ac:dyDescent="0.25">
      <c r="A61" s="1">
        <v>59</v>
      </c>
      <c r="D61" s="1">
        <f t="shared" si="4"/>
        <v>79.939999999999984</v>
      </c>
      <c r="E61" s="24"/>
      <c r="F61" s="3">
        <f t="shared" si="5"/>
        <v>0</v>
      </c>
    </row>
    <row r="62" spans="1:6" x14ac:dyDescent="0.25">
      <c r="A62" s="1">
        <v>60</v>
      </c>
      <c r="D62" s="1">
        <f t="shared" si="4"/>
        <v>79.939999999999984</v>
      </c>
      <c r="E62" s="24"/>
      <c r="F62" s="3">
        <f t="shared" si="5"/>
        <v>0</v>
      </c>
    </row>
    <row r="63" spans="1:6" x14ac:dyDescent="0.25">
      <c r="A63" s="1">
        <v>61</v>
      </c>
      <c r="D63" s="1">
        <f t="shared" si="4"/>
        <v>79.939999999999984</v>
      </c>
      <c r="E63" s="24"/>
      <c r="F63" s="3">
        <f t="shared" si="5"/>
        <v>0</v>
      </c>
    </row>
    <row r="64" spans="1:6" x14ac:dyDescent="0.25">
      <c r="A64" s="1">
        <v>62</v>
      </c>
      <c r="D64" s="1">
        <f t="shared" si="4"/>
        <v>79.939999999999984</v>
      </c>
      <c r="E64" s="24"/>
      <c r="F64" s="3">
        <f t="shared" si="5"/>
        <v>0</v>
      </c>
    </row>
    <row r="65" spans="1:6" x14ac:dyDescent="0.25">
      <c r="A65" s="1">
        <v>63</v>
      </c>
      <c r="D65" s="1">
        <f t="shared" si="4"/>
        <v>79.939999999999984</v>
      </c>
      <c r="E65" s="24"/>
      <c r="F65" s="3">
        <f t="shared" si="5"/>
        <v>0</v>
      </c>
    </row>
    <row r="66" spans="1:6" x14ac:dyDescent="0.25">
      <c r="A66" s="1">
        <v>64</v>
      </c>
      <c r="D66" s="1">
        <f t="shared" si="4"/>
        <v>79.939999999999984</v>
      </c>
      <c r="E66" s="24"/>
      <c r="F66" s="3">
        <f t="shared" si="5"/>
        <v>0</v>
      </c>
    </row>
    <row r="67" spans="1:6" x14ac:dyDescent="0.25">
      <c r="A67" s="1">
        <v>65</v>
      </c>
      <c r="D67" s="1">
        <f t="shared" si="4"/>
        <v>79.939999999999984</v>
      </c>
      <c r="E67" s="24"/>
      <c r="F67" s="3">
        <f t="shared" si="5"/>
        <v>0</v>
      </c>
    </row>
    <row r="68" spans="1:6" x14ac:dyDescent="0.25">
      <c r="A68" s="1">
        <v>66</v>
      </c>
      <c r="D68" s="1">
        <f t="shared" si="4"/>
        <v>79.939999999999984</v>
      </c>
      <c r="E68" s="24"/>
      <c r="F68" s="3">
        <f t="shared" si="5"/>
        <v>0</v>
      </c>
    </row>
    <row r="69" spans="1:6" x14ac:dyDescent="0.25">
      <c r="A69" s="1">
        <v>67</v>
      </c>
      <c r="D69" s="1">
        <f t="shared" si="4"/>
        <v>79.939999999999984</v>
      </c>
      <c r="E69" s="24"/>
      <c r="F69" s="3">
        <f t="shared" si="5"/>
        <v>0</v>
      </c>
    </row>
    <row r="70" spans="1:6" x14ac:dyDescent="0.25">
      <c r="A70" s="1">
        <v>68</v>
      </c>
      <c r="D70" s="1">
        <f t="shared" si="4"/>
        <v>79.939999999999984</v>
      </c>
      <c r="E70" s="24"/>
      <c r="F70" s="3">
        <f t="shared" si="5"/>
        <v>0</v>
      </c>
    </row>
    <row r="71" spans="1:6" x14ac:dyDescent="0.25">
      <c r="A71" s="1">
        <v>69</v>
      </c>
      <c r="D71" s="1">
        <f t="shared" si="4"/>
        <v>79.939999999999984</v>
      </c>
      <c r="E71" s="24"/>
      <c r="F71" s="3">
        <f t="shared" si="5"/>
        <v>0</v>
      </c>
    </row>
    <row r="72" spans="1:6" x14ac:dyDescent="0.25">
      <c r="A72" s="1">
        <v>70</v>
      </c>
      <c r="D72" s="1">
        <f t="shared" si="4"/>
        <v>79.939999999999984</v>
      </c>
      <c r="E72" s="24"/>
      <c r="F72" s="3">
        <f t="shared" si="5"/>
        <v>0</v>
      </c>
    </row>
    <row r="73" spans="1:6" x14ac:dyDescent="0.25">
      <c r="A73" s="1">
        <v>71</v>
      </c>
      <c r="D73" s="1">
        <f t="shared" si="4"/>
        <v>79.939999999999984</v>
      </c>
      <c r="F73" s="3">
        <f t="shared" si="5"/>
        <v>0</v>
      </c>
    </row>
    <row r="74" spans="1:6" x14ac:dyDescent="0.25">
      <c r="A74" s="1">
        <v>72</v>
      </c>
      <c r="D74" s="1">
        <f t="shared" si="4"/>
        <v>79.939999999999984</v>
      </c>
      <c r="F74" s="3">
        <f t="shared" si="5"/>
        <v>0</v>
      </c>
    </row>
    <row r="75" spans="1:6" x14ac:dyDescent="0.25">
      <c r="A75" s="1">
        <v>73</v>
      </c>
      <c r="D75" s="1">
        <f t="shared" si="4"/>
        <v>79.939999999999984</v>
      </c>
      <c r="F75" s="3">
        <f t="shared" si="5"/>
        <v>0</v>
      </c>
    </row>
    <row r="76" spans="1:6" x14ac:dyDescent="0.25">
      <c r="A76" s="1">
        <v>74</v>
      </c>
      <c r="D76" s="1">
        <f t="shared" si="4"/>
        <v>79.939999999999984</v>
      </c>
      <c r="F76" s="3">
        <f t="shared" si="5"/>
        <v>0</v>
      </c>
    </row>
    <row r="77" spans="1:6" x14ac:dyDescent="0.25">
      <c r="A77" s="1">
        <v>75</v>
      </c>
      <c r="D77" s="1">
        <f t="shared" si="4"/>
        <v>79.939999999999984</v>
      </c>
      <c r="F77" s="3">
        <f t="shared" si="5"/>
        <v>0</v>
      </c>
    </row>
    <row r="78" spans="1:6" x14ac:dyDescent="0.25">
      <c r="A78" s="1">
        <v>76</v>
      </c>
      <c r="D78" s="1">
        <f t="shared" si="4"/>
        <v>79.939999999999984</v>
      </c>
      <c r="F78" s="3">
        <f t="shared" si="5"/>
        <v>0</v>
      </c>
    </row>
    <row r="79" spans="1:6" x14ac:dyDescent="0.25">
      <c r="A79" s="1">
        <v>77</v>
      </c>
      <c r="D79" s="1">
        <f t="shared" si="4"/>
        <v>79.939999999999984</v>
      </c>
      <c r="F79" s="3">
        <f t="shared" si="5"/>
        <v>0</v>
      </c>
    </row>
    <row r="80" spans="1:6" x14ac:dyDescent="0.25">
      <c r="A80" s="1">
        <v>78</v>
      </c>
      <c r="D80" s="1">
        <f t="shared" si="4"/>
        <v>79.939999999999984</v>
      </c>
      <c r="F80" s="3">
        <f t="shared" si="5"/>
        <v>0</v>
      </c>
    </row>
    <row r="81" spans="1:6" x14ac:dyDescent="0.25">
      <c r="A81" s="1">
        <v>79</v>
      </c>
      <c r="D81" s="1">
        <f t="shared" si="4"/>
        <v>79.939999999999984</v>
      </c>
      <c r="F81" s="3">
        <f t="shared" si="5"/>
        <v>0</v>
      </c>
    </row>
    <row r="82" spans="1:6" x14ac:dyDescent="0.25">
      <c r="A82" s="1">
        <v>80</v>
      </c>
      <c r="D82" s="1">
        <f t="shared" si="4"/>
        <v>79.939999999999984</v>
      </c>
      <c r="F82" s="3">
        <f t="shared" si="5"/>
        <v>0</v>
      </c>
    </row>
    <row r="83" spans="1:6" x14ac:dyDescent="0.25">
      <c r="A83" s="1">
        <v>81</v>
      </c>
      <c r="D83" s="1">
        <f t="shared" si="4"/>
        <v>79.939999999999984</v>
      </c>
      <c r="F83" s="3">
        <f t="shared" si="5"/>
        <v>0</v>
      </c>
    </row>
    <row r="84" spans="1:6" x14ac:dyDescent="0.25">
      <c r="A84" s="1">
        <v>82</v>
      </c>
      <c r="D84" s="1">
        <f t="shared" si="4"/>
        <v>79.939999999999984</v>
      </c>
      <c r="F84" s="3">
        <f t="shared" si="5"/>
        <v>0</v>
      </c>
    </row>
    <row r="85" spans="1:6" x14ac:dyDescent="0.25">
      <c r="A85" s="1">
        <v>83</v>
      </c>
      <c r="D85" s="1">
        <f t="shared" si="4"/>
        <v>79.939999999999984</v>
      </c>
      <c r="F85" s="3">
        <f t="shared" si="5"/>
        <v>0</v>
      </c>
    </row>
    <row r="86" spans="1:6" x14ac:dyDescent="0.25">
      <c r="A86" s="1">
        <v>84</v>
      </c>
      <c r="D86" s="1">
        <f t="shared" si="4"/>
        <v>79.939999999999984</v>
      </c>
      <c r="F86" s="3">
        <f t="shared" si="5"/>
        <v>0</v>
      </c>
    </row>
    <row r="87" spans="1:6" x14ac:dyDescent="0.25">
      <c r="A87" s="1">
        <v>85</v>
      </c>
      <c r="D87" s="1">
        <f t="shared" si="4"/>
        <v>79.939999999999984</v>
      </c>
      <c r="F87" s="3">
        <f t="shared" si="5"/>
        <v>0</v>
      </c>
    </row>
    <row r="88" spans="1:6" x14ac:dyDescent="0.25">
      <c r="A88" s="1">
        <v>86</v>
      </c>
      <c r="D88" s="1">
        <f t="shared" si="4"/>
        <v>79.939999999999984</v>
      </c>
      <c r="F88" s="3">
        <f t="shared" si="5"/>
        <v>0</v>
      </c>
    </row>
    <row r="89" spans="1:6" x14ac:dyDescent="0.25">
      <c r="A89" s="1">
        <v>87</v>
      </c>
      <c r="D89" s="1">
        <f t="shared" si="4"/>
        <v>79.939999999999984</v>
      </c>
      <c r="F89" s="3">
        <f t="shared" si="5"/>
        <v>0</v>
      </c>
    </row>
    <row r="90" spans="1:6" x14ac:dyDescent="0.25">
      <c r="A90" s="1">
        <v>88</v>
      </c>
      <c r="D90" s="1">
        <f t="shared" si="4"/>
        <v>79.939999999999984</v>
      </c>
      <c r="F90" s="3">
        <f t="shared" si="5"/>
        <v>0</v>
      </c>
    </row>
    <row r="91" spans="1:6" x14ac:dyDescent="0.25">
      <c r="A91" s="1">
        <v>89</v>
      </c>
      <c r="D91" s="1">
        <f t="shared" si="4"/>
        <v>79.939999999999984</v>
      </c>
      <c r="F91" s="3">
        <f t="shared" si="5"/>
        <v>0</v>
      </c>
    </row>
    <row r="92" spans="1:6" x14ac:dyDescent="0.25">
      <c r="A92" s="1">
        <v>90</v>
      </c>
      <c r="D92" s="1">
        <f t="shared" si="4"/>
        <v>79.939999999999984</v>
      </c>
      <c r="F92" s="3">
        <f t="shared" si="5"/>
        <v>0</v>
      </c>
    </row>
    <row r="93" spans="1:6" x14ac:dyDescent="0.25">
      <c r="A93" s="1">
        <v>91</v>
      </c>
      <c r="D93" s="1">
        <f t="shared" si="4"/>
        <v>79.939999999999984</v>
      </c>
      <c r="F93" s="3">
        <f t="shared" si="5"/>
        <v>0</v>
      </c>
    </row>
    <row r="94" spans="1:6" x14ac:dyDescent="0.25">
      <c r="A94" s="1">
        <v>92</v>
      </c>
      <c r="D94" s="1">
        <f t="shared" si="4"/>
        <v>79.939999999999984</v>
      </c>
      <c r="F94" s="3">
        <f t="shared" si="5"/>
        <v>0</v>
      </c>
    </row>
    <row r="95" spans="1:6" x14ac:dyDescent="0.25">
      <c r="A95" s="1">
        <v>93</v>
      </c>
      <c r="D95" s="1">
        <f t="shared" si="4"/>
        <v>79.939999999999984</v>
      </c>
      <c r="F95" s="3">
        <f t="shared" si="5"/>
        <v>0</v>
      </c>
    </row>
    <row r="96" spans="1:6" x14ac:dyDescent="0.25">
      <c r="A96" s="1">
        <v>94</v>
      </c>
      <c r="D96" s="1">
        <f t="shared" si="4"/>
        <v>79.939999999999984</v>
      </c>
      <c r="F96" s="3">
        <f t="shared" si="5"/>
        <v>0</v>
      </c>
    </row>
  </sheetData>
  <hyperlinks>
    <hyperlink ref="A1" location="Main!A1" display="MAIN" xr:uid="{DDCF60FC-44C0-438B-AB47-8371D12F4A17}"/>
  </hyperlink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3F3FD-482C-41A1-BDA0-5147A0E79413}">
  <dimension ref="A1:J326"/>
  <sheetViews>
    <sheetView zoomScale="85" zoomScaleNormal="85" workbookViewId="0">
      <selection activeCell="E32" sqref="E32"/>
    </sheetView>
  </sheetViews>
  <sheetFormatPr defaultRowHeight="15" x14ac:dyDescent="0.25"/>
  <cols>
    <col min="1" max="3" width="22.5703125" style="1" customWidth="1"/>
    <col min="4" max="4" width="10.28515625" style="1" customWidth="1"/>
    <col min="5" max="5" width="12.5703125" style="1" customWidth="1"/>
    <col min="6" max="6" width="10.5703125" style="1" customWidth="1"/>
    <col min="7" max="16384" width="9.140625" style="1"/>
  </cols>
  <sheetData>
    <row r="1" spans="1:9" x14ac:dyDescent="0.25">
      <c r="A1" s="1" t="s">
        <v>27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2">
        <v>0.02</v>
      </c>
    </row>
    <row r="2" spans="1:9" x14ac:dyDescent="0.25">
      <c r="A2" s="1" t="s">
        <v>26</v>
      </c>
      <c r="D2" s="1" t="s">
        <v>1</v>
      </c>
      <c r="E2" s="6">
        <f>SUM(E3:E999)</f>
        <v>-11.100000000000005</v>
      </c>
      <c r="F2" s="3">
        <f>Tabela13[[#This Row],[Coluna5]]/D3</f>
        <v>-0.74000000000000032</v>
      </c>
      <c r="G2" s="1">
        <v>20</v>
      </c>
      <c r="H2" s="5">
        <f>G2*$H$1</f>
        <v>0.4</v>
      </c>
    </row>
    <row r="3" spans="1:9" x14ac:dyDescent="0.25">
      <c r="A3" s="1">
        <v>1</v>
      </c>
      <c r="B3" s="1" t="s">
        <v>47</v>
      </c>
      <c r="C3" s="1" t="s">
        <v>48</v>
      </c>
      <c r="D3" s="1">
        <v>15</v>
      </c>
      <c r="E3" s="21">
        <v>0.45</v>
      </c>
      <c r="F3" s="30">
        <f>E3/D3</f>
        <v>3.0000000000000002E-2</v>
      </c>
      <c r="G3" s="5">
        <f>G2+H2</f>
        <v>20.399999999999999</v>
      </c>
      <c r="H3" s="5">
        <f t="shared" ref="H3:H30" si="0">G3*$H$1</f>
        <v>0.40799999999999997</v>
      </c>
      <c r="I3" s="20">
        <v>0.44791666666666669</v>
      </c>
    </row>
    <row r="4" spans="1:9" x14ac:dyDescent="0.25">
      <c r="A4" s="1">
        <v>2</v>
      </c>
      <c r="B4" s="1" t="s">
        <v>51</v>
      </c>
      <c r="C4" s="1" t="s">
        <v>52</v>
      </c>
      <c r="D4" s="29">
        <f t="shared" ref="D4:D68" si="1">D3+E3</f>
        <v>15.45</v>
      </c>
      <c r="E4" s="21">
        <v>1.24</v>
      </c>
      <c r="F4" s="30">
        <f t="shared" ref="F4:F26" si="2">E4/D4</f>
        <v>8.0258899676375409E-2</v>
      </c>
      <c r="G4" s="5">
        <f t="shared" ref="G4:G30" si="3">G3+H3</f>
        <v>20.808</v>
      </c>
      <c r="H4" s="5">
        <f t="shared" si="0"/>
        <v>0.41616000000000003</v>
      </c>
      <c r="I4" s="20">
        <v>0.54166666666666663</v>
      </c>
    </row>
    <row r="5" spans="1:9" x14ac:dyDescent="0.25">
      <c r="A5" s="1">
        <v>3</v>
      </c>
      <c r="B5" s="1" t="s">
        <v>59</v>
      </c>
      <c r="C5" s="1" t="s">
        <v>60</v>
      </c>
      <c r="D5" s="29">
        <f t="shared" si="1"/>
        <v>16.689999999999998</v>
      </c>
      <c r="E5" s="21">
        <v>0.52</v>
      </c>
      <c r="F5" s="30">
        <f t="shared" si="2"/>
        <v>3.1156381066506894E-2</v>
      </c>
      <c r="G5" s="5">
        <f t="shared" si="3"/>
        <v>21.224160000000001</v>
      </c>
      <c r="H5" s="5">
        <f t="shared" si="0"/>
        <v>0.42448320000000006</v>
      </c>
    </row>
    <row r="6" spans="1:9" x14ac:dyDescent="0.25">
      <c r="A6" s="1">
        <v>4</v>
      </c>
      <c r="B6" s="1" t="s">
        <v>32</v>
      </c>
      <c r="C6" s="1" t="s">
        <v>68</v>
      </c>
      <c r="D6" s="29">
        <f t="shared" si="1"/>
        <v>17.209999999999997</v>
      </c>
      <c r="E6" s="21">
        <v>0.51</v>
      </c>
      <c r="F6" s="30">
        <f t="shared" si="2"/>
        <v>2.9633933759442191E-2</v>
      </c>
      <c r="G6" s="5">
        <f t="shared" si="3"/>
        <v>21.648643200000002</v>
      </c>
      <c r="H6" s="5">
        <f t="shared" si="0"/>
        <v>0.43297286400000007</v>
      </c>
    </row>
    <row r="7" spans="1:9" x14ac:dyDescent="0.25">
      <c r="A7" s="1">
        <v>5</v>
      </c>
      <c r="B7" s="1" t="s">
        <v>73</v>
      </c>
      <c r="C7" s="1" t="s">
        <v>80</v>
      </c>
      <c r="D7" s="29">
        <f t="shared" si="1"/>
        <v>17.72</v>
      </c>
      <c r="E7" s="21">
        <v>0.26</v>
      </c>
      <c r="F7" s="30">
        <f t="shared" si="2"/>
        <v>1.4672686230248309E-2</v>
      </c>
      <c r="G7" s="5">
        <f t="shared" si="3"/>
        <v>22.081616064000002</v>
      </c>
      <c r="H7" s="5">
        <f t="shared" si="0"/>
        <v>0.44163232128000007</v>
      </c>
    </row>
    <row r="8" spans="1:9" x14ac:dyDescent="0.25">
      <c r="A8" s="1">
        <v>6</v>
      </c>
      <c r="B8" s="1" t="s">
        <v>81</v>
      </c>
      <c r="C8" s="1" t="s">
        <v>82</v>
      </c>
      <c r="D8" s="29">
        <f t="shared" si="1"/>
        <v>17.98</v>
      </c>
      <c r="E8" s="21">
        <v>0.2</v>
      </c>
      <c r="F8" s="30">
        <f t="shared" si="2"/>
        <v>1.1123470522803115E-2</v>
      </c>
      <c r="G8" s="5">
        <f t="shared" si="3"/>
        <v>22.523248385280002</v>
      </c>
      <c r="H8" s="5">
        <f t="shared" si="0"/>
        <v>0.45046496770560007</v>
      </c>
    </row>
    <row r="9" spans="1:9" x14ac:dyDescent="0.25">
      <c r="A9" s="1">
        <v>7</v>
      </c>
      <c r="B9" s="1" t="s">
        <v>89</v>
      </c>
      <c r="C9" s="1" t="s">
        <v>90</v>
      </c>
      <c r="D9" s="29">
        <f t="shared" si="1"/>
        <v>18.18</v>
      </c>
      <c r="E9" s="28">
        <v>-5.53</v>
      </c>
      <c r="F9" s="30">
        <f t="shared" si="2"/>
        <v>-0.30418041804180418</v>
      </c>
      <c r="G9" s="5">
        <f t="shared" si="3"/>
        <v>22.973713352985602</v>
      </c>
      <c r="H9" s="5">
        <f t="shared" si="0"/>
        <v>0.45947426705971206</v>
      </c>
    </row>
    <row r="10" spans="1:9" x14ac:dyDescent="0.25">
      <c r="A10" s="1">
        <v>8</v>
      </c>
      <c r="B10" s="1" t="s">
        <v>91</v>
      </c>
      <c r="C10" s="1" t="s">
        <v>92</v>
      </c>
      <c r="D10" s="29">
        <f t="shared" si="1"/>
        <v>12.649999999999999</v>
      </c>
      <c r="E10" s="21">
        <v>4.93</v>
      </c>
      <c r="F10" s="30">
        <f t="shared" si="2"/>
        <v>0.38972332015810279</v>
      </c>
      <c r="G10" s="5">
        <f t="shared" si="3"/>
        <v>23.433187620045313</v>
      </c>
      <c r="H10" s="5">
        <f t="shared" si="0"/>
        <v>0.4686637524009063</v>
      </c>
    </row>
    <row r="11" spans="1:9" x14ac:dyDescent="0.25">
      <c r="A11" s="1">
        <v>9</v>
      </c>
      <c r="B11" s="1" t="s">
        <v>105</v>
      </c>
      <c r="C11" s="1" t="s">
        <v>106</v>
      </c>
      <c r="D11" s="29">
        <f t="shared" si="1"/>
        <v>17.579999999999998</v>
      </c>
      <c r="E11" s="21">
        <v>0.5</v>
      </c>
      <c r="F11" s="30">
        <f t="shared" si="2"/>
        <v>2.8441410693970423E-2</v>
      </c>
      <c r="G11" s="5">
        <f t="shared" si="3"/>
        <v>23.90185137244622</v>
      </c>
      <c r="H11" s="5">
        <f t="shared" si="0"/>
        <v>0.4780370274489244</v>
      </c>
    </row>
    <row r="12" spans="1:9" x14ac:dyDescent="0.25">
      <c r="A12" s="1">
        <v>10</v>
      </c>
      <c r="B12" s="1" t="s">
        <v>107</v>
      </c>
      <c r="C12" s="1" t="s">
        <v>108</v>
      </c>
      <c r="D12" s="29">
        <f t="shared" si="1"/>
        <v>18.079999999999998</v>
      </c>
      <c r="E12" s="21">
        <v>0.93</v>
      </c>
      <c r="F12" s="30">
        <f t="shared" si="2"/>
        <v>5.1438053097345143E-2</v>
      </c>
      <c r="G12" s="5">
        <f t="shared" si="3"/>
        <v>24.379888399895144</v>
      </c>
      <c r="H12" s="5">
        <f t="shared" si="0"/>
        <v>0.48759776799790289</v>
      </c>
      <c r="I12" s="20"/>
    </row>
    <row r="13" spans="1:9" x14ac:dyDescent="0.25">
      <c r="A13" s="1">
        <v>11</v>
      </c>
      <c r="B13" s="1" t="s">
        <v>109</v>
      </c>
      <c r="C13" s="1" t="s">
        <v>110</v>
      </c>
      <c r="D13" s="29">
        <f t="shared" si="1"/>
        <v>19.009999999999998</v>
      </c>
      <c r="E13" s="21">
        <v>0.5</v>
      </c>
      <c r="F13" s="30">
        <f t="shared" si="2"/>
        <v>2.6301946344029461E-2</v>
      </c>
      <c r="G13" s="5">
        <f t="shared" si="3"/>
        <v>24.867486167893048</v>
      </c>
      <c r="H13" s="5">
        <f t="shared" si="0"/>
        <v>0.49734972335786098</v>
      </c>
      <c r="I13" s="20"/>
    </row>
    <row r="14" spans="1:9" x14ac:dyDescent="0.25">
      <c r="A14" s="1">
        <v>12</v>
      </c>
      <c r="B14" s="1" t="s">
        <v>121</v>
      </c>
      <c r="C14" s="1" t="s">
        <v>122</v>
      </c>
      <c r="D14" s="29">
        <f t="shared" si="1"/>
        <v>19.509999999999998</v>
      </c>
      <c r="E14" s="1">
        <v>-4</v>
      </c>
      <c r="F14" s="30">
        <f t="shared" si="2"/>
        <v>-0.20502306509482318</v>
      </c>
      <c r="G14" s="5">
        <f t="shared" si="3"/>
        <v>25.364835891250909</v>
      </c>
      <c r="H14" s="5">
        <f t="shared" si="0"/>
        <v>0.50729671782501817</v>
      </c>
      <c r="I14" s="20"/>
    </row>
    <row r="15" spans="1:9" x14ac:dyDescent="0.25">
      <c r="A15" s="1">
        <v>13</v>
      </c>
      <c r="B15" s="1" t="s">
        <v>125</v>
      </c>
      <c r="C15" s="1" t="s">
        <v>126</v>
      </c>
      <c r="D15" s="29">
        <f t="shared" si="1"/>
        <v>15.509999999999998</v>
      </c>
      <c r="E15" s="1">
        <v>-4.07</v>
      </c>
      <c r="F15" s="30">
        <f t="shared" si="2"/>
        <v>-0.26241134751773054</v>
      </c>
      <c r="G15" s="5">
        <f t="shared" si="3"/>
        <v>25.872132609075926</v>
      </c>
      <c r="H15" s="5">
        <f t="shared" si="0"/>
        <v>0.51744265218151853</v>
      </c>
      <c r="I15" s="20"/>
    </row>
    <row r="16" spans="1:9" x14ac:dyDescent="0.25">
      <c r="A16" s="1">
        <v>14</v>
      </c>
      <c r="B16" s="1" t="s">
        <v>127</v>
      </c>
      <c r="C16" s="1" t="s">
        <v>128</v>
      </c>
      <c r="D16" s="29">
        <f t="shared" si="1"/>
        <v>11.439999999999998</v>
      </c>
      <c r="E16" s="1">
        <v>-18</v>
      </c>
      <c r="F16" s="30">
        <f t="shared" si="2"/>
        <v>-1.5734265734265738</v>
      </c>
      <c r="G16" s="5">
        <f t="shared" si="3"/>
        <v>26.389575261257445</v>
      </c>
      <c r="H16" s="5">
        <f t="shared" si="0"/>
        <v>0.52779150522514895</v>
      </c>
      <c r="I16" s="20"/>
    </row>
    <row r="17" spans="1:10" x14ac:dyDescent="0.25">
      <c r="A17" s="1">
        <v>15</v>
      </c>
      <c r="B17" s="1" t="s">
        <v>131</v>
      </c>
      <c r="C17" s="1" t="s">
        <v>132</v>
      </c>
      <c r="D17" s="29">
        <f t="shared" si="1"/>
        <v>-6.5600000000000023</v>
      </c>
      <c r="E17" s="1">
        <v>1.1599999999999999</v>
      </c>
      <c r="F17" s="30">
        <f t="shared" si="2"/>
        <v>-0.17682926829268286</v>
      </c>
      <c r="G17" s="5">
        <f t="shared" si="3"/>
        <v>26.917366766482594</v>
      </c>
      <c r="H17" s="5">
        <f t="shared" si="0"/>
        <v>0.53834733532965184</v>
      </c>
      <c r="I17" s="20"/>
    </row>
    <row r="18" spans="1:10" x14ac:dyDescent="0.25">
      <c r="A18" s="1">
        <v>16</v>
      </c>
      <c r="B18" s="1" t="s">
        <v>139</v>
      </c>
      <c r="C18" s="1" t="s">
        <v>140</v>
      </c>
      <c r="D18" s="29">
        <f t="shared" si="1"/>
        <v>-5.4000000000000021</v>
      </c>
      <c r="E18" s="1">
        <v>1.38</v>
      </c>
      <c r="F18" s="30">
        <f t="shared" si="2"/>
        <v>-0.25555555555555542</v>
      </c>
      <c r="G18" s="5">
        <f t="shared" si="3"/>
        <v>27.455714101812244</v>
      </c>
      <c r="H18" s="5">
        <f t="shared" si="0"/>
        <v>0.54911428203624491</v>
      </c>
      <c r="I18" s="20"/>
      <c r="J18" s="1">
        <v>30303</v>
      </c>
    </row>
    <row r="19" spans="1:10" x14ac:dyDescent="0.25">
      <c r="A19" s="1">
        <v>17</v>
      </c>
      <c r="B19" s="1" t="s">
        <v>141</v>
      </c>
      <c r="C19" s="1" t="s">
        <v>142</v>
      </c>
      <c r="D19" s="29">
        <f t="shared" si="1"/>
        <v>-4.0200000000000022</v>
      </c>
      <c r="E19" s="1">
        <v>0.49</v>
      </c>
      <c r="F19" s="30">
        <f t="shared" si="2"/>
        <v>-0.12189054726368152</v>
      </c>
      <c r="G19" s="5">
        <f t="shared" si="3"/>
        <v>28.004828383848491</v>
      </c>
      <c r="H19" s="5">
        <f t="shared" si="0"/>
        <v>0.5600965676769698</v>
      </c>
      <c r="I19" s="20"/>
    </row>
    <row r="20" spans="1:10" x14ac:dyDescent="0.25">
      <c r="A20" s="1">
        <v>18</v>
      </c>
      <c r="B20" s="1" t="s">
        <v>145</v>
      </c>
      <c r="C20" s="1" t="s">
        <v>146</v>
      </c>
      <c r="D20" s="29">
        <f t="shared" si="1"/>
        <v>-3.530000000000002</v>
      </c>
      <c r="E20" s="1">
        <v>0.72</v>
      </c>
      <c r="F20" s="30">
        <f t="shared" si="2"/>
        <v>-0.20396600566572226</v>
      </c>
      <c r="G20" s="5">
        <f t="shared" si="3"/>
        <v>28.564924951525459</v>
      </c>
      <c r="H20" s="5">
        <f t="shared" si="0"/>
        <v>0.57129849903050922</v>
      </c>
      <c r="I20" s="20"/>
    </row>
    <row r="21" spans="1:10" x14ac:dyDescent="0.25">
      <c r="A21" s="1">
        <v>19</v>
      </c>
      <c r="B21" s="1" t="s">
        <v>147</v>
      </c>
      <c r="C21" s="1" t="s">
        <v>148</v>
      </c>
      <c r="D21" s="29">
        <f t="shared" si="1"/>
        <v>-2.8100000000000023</v>
      </c>
      <c r="E21" s="1">
        <v>0.41</v>
      </c>
      <c r="F21" s="30">
        <f t="shared" si="2"/>
        <v>-0.1459074733096084</v>
      </c>
      <c r="G21" s="5">
        <f t="shared" si="3"/>
        <v>29.136223450555967</v>
      </c>
      <c r="H21" s="5">
        <f t="shared" si="0"/>
        <v>0.58272446901111941</v>
      </c>
      <c r="I21" s="20"/>
    </row>
    <row r="22" spans="1:10" x14ac:dyDescent="0.25">
      <c r="A22" s="1">
        <v>20</v>
      </c>
      <c r="B22" s="1" t="s">
        <v>153</v>
      </c>
      <c r="C22" s="1" t="s">
        <v>154</v>
      </c>
      <c r="D22" s="29">
        <f t="shared" si="1"/>
        <v>-2.4000000000000021</v>
      </c>
      <c r="E22" s="1">
        <v>0.41</v>
      </c>
      <c r="F22" s="30">
        <f t="shared" si="2"/>
        <v>-0.17083333333333317</v>
      </c>
      <c r="G22" s="5">
        <f t="shared" si="3"/>
        <v>29.718947919567086</v>
      </c>
      <c r="H22" s="5">
        <f t="shared" si="0"/>
        <v>0.59437895839134169</v>
      </c>
      <c r="I22" s="20"/>
    </row>
    <row r="23" spans="1:10" x14ac:dyDescent="0.25">
      <c r="A23" s="1">
        <v>21</v>
      </c>
      <c r="B23" s="1" t="s">
        <v>167</v>
      </c>
      <c r="C23" s="1" t="s">
        <v>168</v>
      </c>
      <c r="D23" s="29">
        <f t="shared" si="1"/>
        <v>-1.9900000000000022</v>
      </c>
      <c r="E23" s="1">
        <v>0.67</v>
      </c>
      <c r="F23" s="30">
        <f t="shared" si="2"/>
        <v>-0.33668341708542676</v>
      </c>
      <c r="G23" s="5">
        <f t="shared" si="3"/>
        <v>30.313326877958428</v>
      </c>
      <c r="H23" s="5">
        <f t="shared" si="0"/>
        <v>0.60626653755916859</v>
      </c>
      <c r="I23" s="20"/>
    </row>
    <row r="24" spans="1:10" x14ac:dyDescent="0.25">
      <c r="A24" s="1">
        <v>22</v>
      </c>
      <c r="B24" s="1" t="s">
        <v>181</v>
      </c>
      <c r="C24" s="1" t="s">
        <v>182</v>
      </c>
      <c r="D24" s="29">
        <f t="shared" si="1"/>
        <v>-1.3200000000000021</v>
      </c>
      <c r="E24" s="1">
        <v>0.77</v>
      </c>
      <c r="F24" s="30">
        <f t="shared" si="2"/>
        <v>-0.58333333333333248</v>
      </c>
      <c r="G24" s="5">
        <f t="shared" si="3"/>
        <v>30.919593415517596</v>
      </c>
      <c r="H24" s="5">
        <f t="shared" si="0"/>
        <v>0.61839186831035198</v>
      </c>
      <c r="I24" s="20"/>
    </row>
    <row r="25" spans="1:10" x14ac:dyDescent="0.25">
      <c r="A25" s="1">
        <v>23</v>
      </c>
      <c r="B25" s="1" t="s">
        <v>183</v>
      </c>
      <c r="C25" s="1" t="s">
        <v>184</v>
      </c>
      <c r="D25" s="29">
        <f t="shared" si="1"/>
        <v>-0.55000000000000204</v>
      </c>
      <c r="E25" s="1">
        <v>0.55000000000000004</v>
      </c>
      <c r="F25" s="30">
        <f t="shared" si="2"/>
        <v>-0.99999999999999634</v>
      </c>
      <c r="G25" s="5">
        <f t="shared" si="3"/>
        <v>31.537985283827947</v>
      </c>
      <c r="H25" s="5">
        <f t="shared" si="0"/>
        <v>0.63075970567655892</v>
      </c>
      <c r="I25" s="20"/>
    </row>
    <row r="26" spans="1:10" x14ac:dyDescent="0.25">
      <c r="A26" s="1">
        <v>24</v>
      </c>
      <c r="B26" s="1" t="s">
        <v>187</v>
      </c>
      <c r="C26" s="1" t="s">
        <v>188</v>
      </c>
      <c r="D26" s="29">
        <f t="shared" si="1"/>
        <v>-1.9984014443252818E-15</v>
      </c>
      <c r="E26" s="1">
        <v>0.68</v>
      </c>
      <c r="F26" s="30">
        <f t="shared" si="2"/>
        <v>-340271971845770.81</v>
      </c>
      <c r="G26" s="5">
        <f t="shared" si="3"/>
        <v>32.168744989504503</v>
      </c>
      <c r="H26" s="5">
        <f t="shared" si="0"/>
        <v>0.6433748997900901</v>
      </c>
      <c r="I26" s="20"/>
    </row>
    <row r="27" spans="1:10" x14ac:dyDescent="0.25">
      <c r="A27" s="1">
        <v>25</v>
      </c>
      <c r="B27" s="1" t="s">
        <v>206</v>
      </c>
      <c r="C27" s="1" t="s">
        <v>210</v>
      </c>
      <c r="D27" s="29">
        <f t="shared" si="1"/>
        <v>0.67999999999999805</v>
      </c>
      <c r="E27" s="1">
        <v>0.11</v>
      </c>
      <c r="F27" s="3">
        <f t="shared" ref="F27:F30" si="4">E27/D27</f>
        <v>0.16176470588235339</v>
      </c>
      <c r="G27" s="5">
        <f t="shared" si="3"/>
        <v>32.812119889294593</v>
      </c>
      <c r="H27" s="5">
        <f t="shared" si="0"/>
        <v>0.65624239778589188</v>
      </c>
      <c r="I27" s="20"/>
    </row>
    <row r="28" spans="1:10" x14ac:dyDescent="0.25">
      <c r="A28" s="1">
        <v>26</v>
      </c>
      <c r="B28" s="1" t="s">
        <v>207</v>
      </c>
      <c r="C28" s="1" t="s">
        <v>209</v>
      </c>
      <c r="D28" s="29">
        <f t="shared" si="1"/>
        <v>0.78999999999999804</v>
      </c>
      <c r="E28" s="1">
        <v>0.68</v>
      </c>
      <c r="F28" s="3">
        <f t="shared" si="4"/>
        <v>0.86075949367088833</v>
      </c>
      <c r="G28" s="5">
        <f t="shared" si="3"/>
        <v>33.468362287080481</v>
      </c>
      <c r="H28" s="5">
        <f t="shared" si="0"/>
        <v>0.66936724574160966</v>
      </c>
      <c r="I28" s="20"/>
    </row>
    <row r="29" spans="1:10" x14ac:dyDescent="0.25">
      <c r="A29" s="1">
        <v>27</v>
      </c>
      <c r="B29" s="1" t="s">
        <v>29</v>
      </c>
      <c r="C29" s="1" t="s">
        <v>218</v>
      </c>
      <c r="D29" s="29">
        <f t="shared" si="1"/>
        <v>1.469999999999998</v>
      </c>
      <c r="E29" s="1">
        <v>0.57999999999999996</v>
      </c>
      <c r="F29" s="3">
        <f t="shared" si="4"/>
        <v>0.39455782312925219</v>
      </c>
      <c r="G29" s="5">
        <f t="shared" si="3"/>
        <v>34.137729532822092</v>
      </c>
      <c r="H29" s="5">
        <f t="shared" si="0"/>
        <v>0.68275459065644184</v>
      </c>
      <c r="I29" s="20"/>
    </row>
    <row r="30" spans="1:10" x14ac:dyDescent="0.25">
      <c r="A30" s="1">
        <v>28</v>
      </c>
      <c r="B30" s="1" t="s">
        <v>221</v>
      </c>
      <c r="C30" s="1" t="s">
        <v>222</v>
      </c>
      <c r="D30" s="29">
        <f t="shared" si="1"/>
        <v>2.049999999999998</v>
      </c>
      <c r="E30" s="1">
        <v>1.24</v>
      </c>
      <c r="F30" s="3">
        <f t="shared" si="4"/>
        <v>0.60487804878048834</v>
      </c>
      <c r="G30" s="5">
        <f t="shared" si="3"/>
        <v>34.820484123478536</v>
      </c>
      <c r="H30" s="5">
        <f t="shared" si="0"/>
        <v>0.69640968246957069</v>
      </c>
      <c r="I30" s="20"/>
    </row>
    <row r="31" spans="1:10" x14ac:dyDescent="0.25">
      <c r="A31" s="1">
        <v>29</v>
      </c>
      <c r="B31" s="1" t="s">
        <v>68</v>
      </c>
      <c r="C31" s="1" t="s">
        <v>223</v>
      </c>
      <c r="D31" s="29">
        <f t="shared" si="1"/>
        <v>3.2899999999999983</v>
      </c>
      <c r="E31" s="1">
        <v>0.61</v>
      </c>
      <c r="F31" s="3">
        <f t="shared" ref="F31:F94" si="5">E31/D31</f>
        <v>0.18541033434650464</v>
      </c>
      <c r="G31" s="5">
        <f t="shared" ref="G31:G94" si="6">G30+H30</f>
        <v>35.516893805948108</v>
      </c>
      <c r="H31" s="5">
        <f t="shared" ref="H31:H94" si="7">G31*$H$1</f>
        <v>0.71033787611896215</v>
      </c>
    </row>
    <row r="32" spans="1:10" x14ac:dyDescent="0.25">
      <c r="A32" s="1">
        <v>30</v>
      </c>
      <c r="D32" s="29">
        <f t="shared" si="1"/>
        <v>3.8999999999999981</v>
      </c>
      <c r="F32" s="3">
        <f t="shared" si="5"/>
        <v>0</v>
      </c>
      <c r="G32" s="5">
        <f t="shared" si="6"/>
        <v>36.227231682067071</v>
      </c>
      <c r="H32" s="5">
        <f t="shared" si="7"/>
        <v>0.72454463364134147</v>
      </c>
    </row>
    <row r="33" spans="1:9" x14ac:dyDescent="0.25">
      <c r="A33" s="1">
        <v>31</v>
      </c>
      <c r="D33" s="29">
        <f t="shared" si="1"/>
        <v>3.8999999999999981</v>
      </c>
      <c r="F33" s="3">
        <f t="shared" si="5"/>
        <v>0</v>
      </c>
      <c r="G33" s="5">
        <f t="shared" si="6"/>
        <v>36.951776315708415</v>
      </c>
      <c r="H33" s="5">
        <f t="shared" si="7"/>
        <v>0.73903552631416836</v>
      </c>
    </row>
    <row r="34" spans="1:9" x14ac:dyDescent="0.25">
      <c r="A34" s="1">
        <v>32</v>
      </c>
      <c r="D34" s="29">
        <f t="shared" si="1"/>
        <v>3.8999999999999981</v>
      </c>
      <c r="F34" s="3">
        <f t="shared" si="5"/>
        <v>0</v>
      </c>
      <c r="G34" s="5">
        <f t="shared" si="6"/>
        <v>37.690811842022583</v>
      </c>
      <c r="H34" s="5">
        <f t="shared" si="7"/>
        <v>0.75381623684045174</v>
      </c>
    </row>
    <row r="35" spans="1:9" x14ac:dyDescent="0.25">
      <c r="A35" s="1">
        <v>33</v>
      </c>
      <c r="D35" s="29">
        <f t="shared" si="1"/>
        <v>3.8999999999999981</v>
      </c>
      <c r="F35" s="3">
        <f t="shared" si="5"/>
        <v>0</v>
      </c>
      <c r="G35" s="5">
        <f t="shared" si="6"/>
        <v>38.444628078863033</v>
      </c>
      <c r="H35" s="5">
        <f t="shared" si="7"/>
        <v>0.76889256157726071</v>
      </c>
    </row>
    <row r="36" spans="1:9" x14ac:dyDescent="0.25">
      <c r="A36" s="1">
        <v>34</v>
      </c>
      <c r="D36" s="29">
        <f t="shared" si="1"/>
        <v>3.8999999999999981</v>
      </c>
      <c r="F36" s="3">
        <f t="shared" si="5"/>
        <v>0</v>
      </c>
      <c r="G36" s="5">
        <f t="shared" si="6"/>
        <v>39.213520640440294</v>
      </c>
      <c r="H36" s="5">
        <f t="shared" si="7"/>
        <v>0.78427041280880594</v>
      </c>
    </row>
    <row r="37" spans="1:9" x14ac:dyDescent="0.25">
      <c r="A37" s="1">
        <v>35</v>
      </c>
      <c r="D37" s="29">
        <f t="shared" si="1"/>
        <v>3.8999999999999981</v>
      </c>
      <c r="F37" s="3">
        <f t="shared" si="5"/>
        <v>0</v>
      </c>
      <c r="G37" s="5">
        <f t="shared" si="6"/>
        <v>39.997791053249102</v>
      </c>
      <c r="H37" s="5">
        <f t="shared" si="7"/>
        <v>0.79995582106498209</v>
      </c>
    </row>
    <row r="38" spans="1:9" x14ac:dyDescent="0.25">
      <c r="A38" s="1">
        <v>36</v>
      </c>
      <c r="D38" s="29">
        <f t="shared" si="1"/>
        <v>3.8999999999999981</v>
      </c>
      <c r="F38" s="3">
        <f t="shared" si="5"/>
        <v>0</v>
      </c>
      <c r="G38" s="5">
        <f t="shared" si="6"/>
        <v>40.797746874314086</v>
      </c>
      <c r="H38" s="5">
        <f t="shared" si="7"/>
        <v>0.81595493748628178</v>
      </c>
    </row>
    <row r="39" spans="1:9" x14ac:dyDescent="0.25">
      <c r="A39" s="1">
        <v>37</v>
      </c>
      <c r="D39" s="29">
        <f t="shared" si="1"/>
        <v>3.8999999999999981</v>
      </c>
      <c r="F39" s="3">
        <f t="shared" si="5"/>
        <v>0</v>
      </c>
      <c r="G39" s="5">
        <f t="shared" si="6"/>
        <v>41.613701811800368</v>
      </c>
      <c r="H39" s="5">
        <f t="shared" si="7"/>
        <v>0.83227403623600738</v>
      </c>
    </row>
    <row r="40" spans="1:9" x14ac:dyDescent="0.25">
      <c r="A40" s="1">
        <v>38</v>
      </c>
      <c r="D40" s="29">
        <f t="shared" si="1"/>
        <v>3.8999999999999981</v>
      </c>
      <c r="F40" s="3">
        <f t="shared" si="5"/>
        <v>0</v>
      </c>
      <c r="G40" s="5">
        <f t="shared" si="6"/>
        <v>42.445975848036376</v>
      </c>
      <c r="H40" s="5">
        <f t="shared" si="7"/>
        <v>0.84891951696072754</v>
      </c>
    </row>
    <row r="41" spans="1:9" x14ac:dyDescent="0.25">
      <c r="A41" s="1">
        <v>39</v>
      </c>
      <c r="D41" s="29">
        <f t="shared" si="1"/>
        <v>3.8999999999999981</v>
      </c>
      <c r="F41" s="3">
        <f t="shared" si="5"/>
        <v>0</v>
      </c>
      <c r="G41" s="5">
        <f t="shared" si="6"/>
        <v>43.294895364997103</v>
      </c>
      <c r="H41" s="5">
        <f t="shared" si="7"/>
        <v>0.86589790729994209</v>
      </c>
      <c r="I41" s="20">
        <v>0.58333333333333337</v>
      </c>
    </row>
    <row r="42" spans="1:9" x14ac:dyDescent="0.25">
      <c r="A42" s="1">
        <v>40</v>
      </c>
      <c r="D42" s="29">
        <f t="shared" si="1"/>
        <v>3.8999999999999981</v>
      </c>
      <c r="F42" s="3">
        <f t="shared" si="5"/>
        <v>0</v>
      </c>
      <c r="G42" s="5">
        <f t="shared" si="6"/>
        <v>44.160793272297042</v>
      </c>
      <c r="H42" s="5">
        <f t="shared" si="7"/>
        <v>0.88321586544594088</v>
      </c>
    </row>
    <row r="43" spans="1:9" x14ac:dyDescent="0.25">
      <c r="A43" s="1">
        <v>41</v>
      </c>
      <c r="D43" s="29">
        <f t="shared" si="1"/>
        <v>3.8999999999999981</v>
      </c>
      <c r="F43" s="3">
        <f t="shared" si="5"/>
        <v>0</v>
      </c>
      <c r="G43" s="5">
        <f t="shared" si="6"/>
        <v>45.044009137742982</v>
      </c>
      <c r="H43" s="5">
        <f t="shared" si="7"/>
        <v>0.9008801827548597</v>
      </c>
    </row>
    <row r="44" spans="1:9" x14ac:dyDescent="0.25">
      <c r="A44" s="1">
        <v>42</v>
      </c>
      <c r="D44" s="29">
        <f t="shared" si="1"/>
        <v>3.8999999999999981</v>
      </c>
      <c r="F44" s="3">
        <f t="shared" si="5"/>
        <v>0</v>
      </c>
      <c r="G44" s="5">
        <f t="shared" si="6"/>
        <v>45.944889320497843</v>
      </c>
      <c r="H44" s="5">
        <f t="shared" si="7"/>
        <v>0.9188977864099569</v>
      </c>
    </row>
    <row r="45" spans="1:9" x14ac:dyDescent="0.25">
      <c r="A45" s="1">
        <v>43</v>
      </c>
      <c r="D45" s="29">
        <f t="shared" si="1"/>
        <v>3.8999999999999981</v>
      </c>
      <c r="F45" s="3">
        <f t="shared" si="5"/>
        <v>0</v>
      </c>
      <c r="G45" s="5">
        <f t="shared" si="6"/>
        <v>46.8637871069078</v>
      </c>
      <c r="H45" s="5">
        <f t="shared" si="7"/>
        <v>0.93727574213815601</v>
      </c>
    </row>
    <row r="46" spans="1:9" x14ac:dyDescent="0.25">
      <c r="A46" s="1">
        <v>44</v>
      </c>
      <c r="D46" s="29">
        <f t="shared" si="1"/>
        <v>3.8999999999999981</v>
      </c>
      <c r="F46" s="3">
        <f t="shared" si="5"/>
        <v>0</v>
      </c>
      <c r="G46" s="5">
        <f t="shared" si="6"/>
        <v>47.801062849045955</v>
      </c>
      <c r="H46" s="5">
        <f t="shared" si="7"/>
        <v>0.95602125698091911</v>
      </c>
    </row>
    <row r="47" spans="1:9" x14ac:dyDescent="0.25">
      <c r="A47" s="1">
        <v>45</v>
      </c>
      <c r="D47" s="29">
        <f t="shared" si="1"/>
        <v>3.8999999999999981</v>
      </c>
      <c r="F47" s="3">
        <f t="shared" si="5"/>
        <v>0</v>
      </c>
      <c r="G47" s="5">
        <f t="shared" si="6"/>
        <v>48.757084106026873</v>
      </c>
      <c r="H47" s="5">
        <f t="shared" si="7"/>
        <v>0.97514168212053753</v>
      </c>
    </row>
    <row r="48" spans="1:9" x14ac:dyDescent="0.25">
      <c r="A48" s="1">
        <v>46</v>
      </c>
      <c r="D48" s="29">
        <f t="shared" si="1"/>
        <v>3.8999999999999981</v>
      </c>
      <c r="F48" s="3">
        <f t="shared" si="5"/>
        <v>0</v>
      </c>
      <c r="G48" s="5">
        <f t="shared" si="6"/>
        <v>49.73222578814741</v>
      </c>
      <c r="H48" s="5">
        <f t="shared" si="7"/>
        <v>0.99464451576294821</v>
      </c>
    </row>
    <row r="49" spans="1:8" x14ac:dyDescent="0.25">
      <c r="A49" s="1">
        <v>47</v>
      </c>
      <c r="D49" s="29">
        <f t="shared" si="1"/>
        <v>3.8999999999999981</v>
      </c>
      <c r="F49" s="3">
        <f t="shared" si="5"/>
        <v>0</v>
      </c>
      <c r="G49" s="5">
        <f t="shared" si="6"/>
        <v>50.72687030391036</v>
      </c>
      <c r="H49" s="5">
        <f t="shared" si="7"/>
        <v>1.0145374060782073</v>
      </c>
    </row>
    <row r="50" spans="1:8" x14ac:dyDescent="0.25">
      <c r="A50" s="1">
        <v>48</v>
      </c>
      <c r="D50" s="29">
        <f t="shared" si="1"/>
        <v>3.8999999999999981</v>
      </c>
      <c r="F50" s="3">
        <f t="shared" si="5"/>
        <v>0</v>
      </c>
      <c r="G50" s="5">
        <f t="shared" si="6"/>
        <v>51.741407709988565</v>
      </c>
      <c r="H50" s="5">
        <f t="shared" si="7"/>
        <v>1.0348281541997713</v>
      </c>
    </row>
    <row r="51" spans="1:8" x14ac:dyDescent="0.25">
      <c r="A51" s="1">
        <v>49</v>
      </c>
      <c r="D51" s="29">
        <f t="shared" si="1"/>
        <v>3.8999999999999981</v>
      </c>
      <c r="F51" s="3">
        <f t="shared" si="5"/>
        <v>0</v>
      </c>
      <c r="G51" s="5">
        <f t="shared" si="6"/>
        <v>52.776235864188337</v>
      </c>
      <c r="H51" s="5">
        <f t="shared" si="7"/>
        <v>1.0555247172837667</v>
      </c>
    </row>
    <row r="52" spans="1:8" x14ac:dyDescent="0.25">
      <c r="A52" s="1">
        <v>50</v>
      </c>
      <c r="D52" s="29">
        <f t="shared" si="1"/>
        <v>3.8999999999999981</v>
      </c>
      <c r="F52" s="3">
        <f t="shared" si="5"/>
        <v>0</v>
      </c>
      <c r="G52" s="5">
        <f t="shared" si="6"/>
        <v>53.831760581472103</v>
      </c>
      <c r="H52" s="5">
        <f t="shared" si="7"/>
        <v>1.0766352116294422</v>
      </c>
    </row>
    <row r="53" spans="1:8" x14ac:dyDescent="0.25">
      <c r="A53" s="1">
        <v>51</v>
      </c>
      <c r="D53" s="29">
        <f t="shared" si="1"/>
        <v>3.8999999999999981</v>
      </c>
      <c r="F53" s="3">
        <f t="shared" si="5"/>
        <v>0</v>
      </c>
      <c r="G53" s="5">
        <f t="shared" si="6"/>
        <v>54.908395793101548</v>
      </c>
      <c r="H53" s="5">
        <f t="shared" si="7"/>
        <v>1.098167915862031</v>
      </c>
    </row>
    <row r="54" spans="1:8" x14ac:dyDescent="0.25">
      <c r="A54" s="1">
        <v>52</v>
      </c>
      <c r="D54" s="29">
        <f t="shared" si="1"/>
        <v>3.8999999999999981</v>
      </c>
      <c r="E54" s="4"/>
      <c r="F54" s="3">
        <f t="shared" si="5"/>
        <v>0</v>
      </c>
      <c r="G54" s="5">
        <f t="shared" si="6"/>
        <v>56.006563708963576</v>
      </c>
      <c r="H54" s="5">
        <f t="shared" si="7"/>
        <v>1.1201312741792715</v>
      </c>
    </row>
    <row r="55" spans="1:8" x14ac:dyDescent="0.25">
      <c r="A55" s="1">
        <v>53</v>
      </c>
      <c r="D55" s="29">
        <f t="shared" si="1"/>
        <v>3.8999999999999981</v>
      </c>
      <c r="E55" s="4"/>
      <c r="F55" s="3">
        <f t="shared" si="5"/>
        <v>0</v>
      </c>
      <c r="G55" s="5">
        <f t="shared" si="6"/>
        <v>57.126694983142848</v>
      </c>
      <c r="H55" s="5">
        <f t="shared" si="7"/>
        <v>1.1425338996628569</v>
      </c>
    </row>
    <row r="56" spans="1:8" x14ac:dyDescent="0.25">
      <c r="A56" s="1">
        <v>54</v>
      </c>
      <c r="D56" s="29">
        <f t="shared" si="1"/>
        <v>3.8999999999999981</v>
      </c>
      <c r="E56" s="4"/>
      <c r="F56" s="3">
        <f t="shared" si="5"/>
        <v>0</v>
      </c>
      <c r="G56" s="5">
        <f t="shared" si="6"/>
        <v>58.269228882805706</v>
      </c>
      <c r="H56" s="5">
        <f t="shared" si="7"/>
        <v>1.1653845776561143</v>
      </c>
    </row>
    <row r="57" spans="1:8" x14ac:dyDescent="0.25">
      <c r="A57" s="1">
        <v>55</v>
      </c>
      <c r="D57" s="29">
        <f t="shared" si="1"/>
        <v>3.8999999999999981</v>
      </c>
      <c r="E57" s="4"/>
      <c r="F57" s="3">
        <f t="shared" si="5"/>
        <v>0</v>
      </c>
      <c r="G57" s="5">
        <f t="shared" si="6"/>
        <v>59.434613460461819</v>
      </c>
      <c r="H57" s="5">
        <f t="shared" si="7"/>
        <v>1.1886922692092363</v>
      </c>
    </row>
    <row r="58" spans="1:8" x14ac:dyDescent="0.25">
      <c r="A58" s="1">
        <v>56</v>
      </c>
      <c r="D58" s="29">
        <f t="shared" si="1"/>
        <v>3.8999999999999981</v>
      </c>
      <c r="E58" s="4"/>
      <c r="F58" s="3">
        <f t="shared" si="5"/>
        <v>0</v>
      </c>
      <c r="G58" s="5">
        <f t="shared" si="6"/>
        <v>60.623305729671053</v>
      </c>
      <c r="H58" s="5">
        <f t="shared" si="7"/>
        <v>1.212466114593421</v>
      </c>
    </row>
    <row r="59" spans="1:8" x14ac:dyDescent="0.25">
      <c r="A59" s="1">
        <v>57</v>
      </c>
      <c r="D59" s="29">
        <f t="shared" si="1"/>
        <v>3.8999999999999981</v>
      </c>
      <c r="E59" s="4"/>
      <c r="F59" s="3">
        <f t="shared" si="5"/>
        <v>0</v>
      </c>
      <c r="G59" s="5">
        <f t="shared" si="6"/>
        <v>61.835771844264471</v>
      </c>
      <c r="H59" s="5">
        <f t="shared" si="7"/>
        <v>1.2367154368852895</v>
      </c>
    </row>
    <row r="60" spans="1:8" x14ac:dyDescent="0.25">
      <c r="A60" s="1">
        <v>58</v>
      </c>
      <c r="D60" s="29">
        <f t="shared" si="1"/>
        <v>3.8999999999999981</v>
      </c>
      <c r="E60" s="4"/>
      <c r="F60" s="3">
        <f t="shared" si="5"/>
        <v>0</v>
      </c>
      <c r="G60" s="5">
        <f t="shared" si="6"/>
        <v>63.072487281149762</v>
      </c>
      <c r="H60" s="5">
        <f t="shared" si="7"/>
        <v>1.2614497456229952</v>
      </c>
    </row>
    <row r="61" spans="1:8" x14ac:dyDescent="0.25">
      <c r="A61" s="1">
        <v>59</v>
      </c>
      <c r="D61" s="29">
        <f t="shared" si="1"/>
        <v>3.8999999999999981</v>
      </c>
      <c r="E61" s="4"/>
      <c r="F61" s="3">
        <f t="shared" si="5"/>
        <v>0</v>
      </c>
      <c r="G61" s="5">
        <f t="shared" si="6"/>
        <v>64.333937026772759</v>
      </c>
      <c r="H61" s="5">
        <f t="shared" si="7"/>
        <v>1.2866787405354552</v>
      </c>
    </row>
    <row r="62" spans="1:8" x14ac:dyDescent="0.25">
      <c r="A62" s="1">
        <v>60</v>
      </c>
      <c r="D62" s="29">
        <f t="shared" si="1"/>
        <v>3.8999999999999981</v>
      </c>
      <c r="E62" s="4"/>
      <c r="F62" s="3">
        <f t="shared" si="5"/>
        <v>0</v>
      </c>
      <c r="G62" s="5">
        <f t="shared" si="6"/>
        <v>65.620615767308209</v>
      </c>
      <c r="H62" s="5">
        <f t="shared" si="7"/>
        <v>1.3124123153461642</v>
      </c>
    </row>
    <row r="63" spans="1:8" x14ac:dyDescent="0.25">
      <c r="A63" s="1">
        <v>61</v>
      </c>
      <c r="D63" s="29">
        <f t="shared" si="1"/>
        <v>3.8999999999999981</v>
      </c>
      <c r="E63" s="4"/>
      <c r="F63" s="3">
        <f t="shared" si="5"/>
        <v>0</v>
      </c>
      <c r="G63" s="5">
        <f t="shared" si="6"/>
        <v>66.933028082654374</v>
      </c>
      <c r="H63" s="5">
        <f t="shared" si="7"/>
        <v>1.3386605616530876</v>
      </c>
    </row>
    <row r="64" spans="1:8" x14ac:dyDescent="0.25">
      <c r="A64" s="1">
        <v>62</v>
      </c>
      <c r="D64" s="29">
        <f t="shared" si="1"/>
        <v>3.8999999999999981</v>
      </c>
      <c r="E64" s="4"/>
      <c r="F64" s="3">
        <f t="shared" si="5"/>
        <v>0</v>
      </c>
      <c r="G64" s="5">
        <f t="shared" si="6"/>
        <v>68.27168864430746</v>
      </c>
      <c r="H64" s="5">
        <f t="shared" si="7"/>
        <v>1.3654337728861492</v>
      </c>
    </row>
    <row r="65" spans="1:8" x14ac:dyDescent="0.25">
      <c r="A65" s="1">
        <v>63</v>
      </c>
      <c r="D65" s="29">
        <f t="shared" si="1"/>
        <v>3.8999999999999981</v>
      </c>
      <c r="E65" s="4"/>
      <c r="F65" s="3">
        <f t="shared" si="5"/>
        <v>0</v>
      </c>
      <c r="G65" s="5">
        <f t="shared" si="6"/>
        <v>69.637122417193609</v>
      </c>
      <c r="H65" s="5">
        <f t="shared" si="7"/>
        <v>1.3927424483438722</v>
      </c>
    </row>
    <row r="66" spans="1:8" x14ac:dyDescent="0.25">
      <c r="A66" s="1">
        <v>64</v>
      </c>
      <c r="D66" s="29">
        <f t="shared" si="1"/>
        <v>3.8999999999999981</v>
      </c>
      <c r="E66" s="4"/>
      <c r="F66" s="3">
        <f t="shared" si="5"/>
        <v>0</v>
      </c>
      <c r="G66" s="5">
        <f t="shared" si="6"/>
        <v>71.029864865537476</v>
      </c>
      <c r="H66" s="5">
        <f t="shared" si="7"/>
        <v>1.4205972973107495</v>
      </c>
    </row>
    <row r="67" spans="1:8" x14ac:dyDescent="0.25">
      <c r="A67" s="1">
        <v>65</v>
      </c>
      <c r="D67" s="29">
        <f t="shared" si="1"/>
        <v>3.8999999999999981</v>
      </c>
      <c r="E67" s="4"/>
      <c r="F67" s="3">
        <f t="shared" si="5"/>
        <v>0</v>
      </c>
      <c r="G67" s="5">
        <f t="shared" si="6"/>
        <v>72.450462162848225</v>
      </c>
      <c r="H67" s="5">
        <f t="shared" si="7"/>
        <v>1.4490092432569646</v>
      </c>
    </row>
    <row r="68" spans="1:8" x14ac:dyDescent="0.25">
      <c r="A68" s="1">
        <v>66</v>
      </c>
      <c r="D68" s="29">
        <f t="shared" si="1"/>
        <v>3.8999999999999981</v>
      </c>
      <c r="E68" s="4"/>
      <c r="F68" s="3">
        <f t="shared" si="5"/>
        <v>0</v>
      </c>
      <c r="G68" s="5">
        <f t="shared" si="6"/>
        <v>73.899471406105192</v>
      </c>
      <c r="H68" s="5">
        <f t="shared" si="7"/>
        <v>1.4779894281221038</v>
      </c>
    </row>
    <row r="69" spans="1:8" x14ac:dyDescent="0.25">
      <c r="A69" s="1">
        <v>67</v>
      </c>
      <c r="D69" s="29">
        <f t="shared" ref="D69:D132" si="8">D68+E68</f>
        <v>3.8999999999999981</v>
      </c>
      <c r="E69" s="4"/>
      <c r="F69" s="3">
        <f t="shared" si="5"/>
        <v>0</v>
      </c>
      <c r="G69" s="5">
        <f t="shared" si="6"/>
        <v>75.377460834227293</v>
      </c>
      <c r="H69" s="5">
        <f t="shared" si="7"/>
        <v>1.5075492166845459</v>
      </c>
    </row>
    <row r="70" spans="1:8" x14ac:dyDescent="0.25">
      <c r="A70" s="1">
        <v>68</v>
      </c>
      <c r="D70" s="29">
        <f t="shared" si="8"/>
        <v>3.8999999999999981</v>
      </c>
      <c r="E70" s="4"/>
      <c r="F70" s="3">
        <f t="shared" si="5"/>
        <v>0</v>
      </c>
      <c r="G70" s="5">
        <f t="shared" si="6"/>
        <v>76.885010050911845</v>
      </c>
      <c r="H70" s="5">
        <f t="shared" si="7"/>
        <v>1.537700201018237</v>
      </c>
    </row>
    <row r="71" spans="1:8" x14ac:dyDescent="0.25">
      <c r="A71" s="1">
        <v>69</v>
      </c>
      <c r="D71" s="29">
        <f t="shared" si="8"/>
        <v>3.8999999999999981</v>
      </c>
      <c r="E71" s="4"/>
      <c r="F71" s="3">
        <f t="shared" si="5"/>
        <v>0</v>
      </c>
      <c r="G71" s="5">
        <f t="shared" si="6"/>
        <v>78.422710251930084</v>
      </c>
      <c r="H71" s="5">
        <f t="shared" si="7"/>
        <v>1.5684542050386017</v>
      </c>
    </row>
    <row r="72" spans="1:8" x14ac:dyDescent="0.25">
      <c r="A72" s="1">
        <v>70</v>
      </c>
      <c r="D72" s="29">
        <f t="shared" si="8"/>
        <v>3.8999999999999981</v>
      </c>
      <c r="E72" s="4"/>
      <c r="F72" s="3">
        <f t="shared" si="5"/>
        <v>0</v>
      </c>
      <c r="G72" s="5">
        <f t="shared" si="6"/>
        <v>79.99116445696869</v>
      </c>
      <c r="H72" s="5">
        <f t="shared" si="7"/>
        <v>1.5998232891393738</v>
      </c>
    </row>
    <row r="73" spans="1:8" x14ac:dyDescent="0.25">
      <c r="A73" s="1">
        <v>71</v>
      </c>
      <c r="D73" s="29">
        <f t="shared" si="8"/>
        <v>3.8999999999999981</v>
      </c>
      <c r="E73" s="4"/>
      <c r="F73" s="3">
        <f t="shared" si="5"/>
        <v>0</v>
      </c>
      <c r="G73" s="5">
        <f t="shared" si="6"/>
        <v>81.59098774610807</v>
      </c>
      <c r="H73" s="5">
        <f t="shared" si="7"/>
        <v>1.6318197549221614</v>
      </c>
    </row>
    <row r="74" spans="1:8" x14ac:dyDescent="0.25">
      <c r="A74" s="1">
        <v>72</v>
      </c>
      <c r="D74" s="29">
        <f t="shared" si="8"/>
        <v>3.8999999999999981</v>
      </c>
      <c r="E74" s="4"/>
      <c r="F74" s="3">
        <f t="shared" si="5"/>
        <v>0</v>
      </c>
      <c r="G74" s="5">
        <f t="shared" si="6"/>
        <v>83.222807501030232</v>
      </c>
      <c r="H74" s="5">
        <f t="shared" si="7"/>
        <v>1.6644561500206048</v>
      </c>
    </row>
    <row r="75" spans="1:8" x14ac:dyDescent="0.25">
      <c r="A75" s="1">
        <v>73</v>
      </c>
      <c r="D75" s="29">
        <f t="shared" si="8"/>
        <v>3.8999999999999981</v>
      </c>
      <c r="E75" s="4"/>
      <c r="F75" s="3">
        <f t="shared" si="5"/>
        <v>0</v>
      </c>
      <c r="G75" s="5">
        <f t="shared" si="6"/>
        <v>84.88726365105083</v>
      </c>
      <c r="H75" s="5">
        <f t="shared" si="7"/>
        <v>1.6977452730210167</v>
      </c>
    </row>
    <row r="76" spans="1:8" x14ac:dyDescent="0.25">
      <c r="A76" s="1">
        <v>74</v>
      </c>
      <c r="D76" s="29">
        <f t="shared" si="8"/>
        <v>3.8999999999999981</v>
      </c>
      <c r="E76" s="4"/>
      <c r="F76" s="3">
        <f t="shared" si="5"/>
        <v>0</v>
      </c>
      <c r="G76" s="5">
        <f t="shared" si="6"/>
        <v>86.585008924071843</v>
      </c>
      <c r="H76" s="5">
        <f t="shared" si="7"/>
        <v>1.731700178481437</v>
      </c>
    </row>
    <row r="77" spans="1:8" x14ac:dyDescent="0.25">
      <c r="A77" s="1">
        <v>75</v>
      </c>
      <c r="D77" s="29">
        <f t="shared" si="8"/>
        <v>3.8999999999999981</v>
      </c>
      <c r="E77" s="4"/>
      <c r="F77" s="3">
        <f t="shared" si="5"/>
        <v>0</v>
      </c>
      <c r="G77" s="5">
        <f t="shared" si="6"/>
        <v>88.316709102553276</v>
      </c>
      <c r="H77" s="5">
        <f t="shared" si="7"/>
        <v>1.7663341820510656</v>
      </c>
    </row>
    <row r="78" spans="1:8" x14ac:dyDescent="0.25">
      <c r="A78" s="1">
        <v>76</v>
      </c>
      <c r="D78" s="29">
        <f t="shared" si="8"/>
        <v>3.8999999999999981</v>
      </c>
      <c r="E78" s="4"/>
      <c r="F78" s="3">
        <f t="shared" si="5"/>
        <v>0</v>
      </c>
      <c r="G78" s="5">
        <f t="shared" si="6"/>
        <v>90.083043284604344</v>
      </c>
      <c r="H78" s="5">
        <f t="shared" si="7"/>
        <v>1.8016608656920869</v>
      </c>
    </row>
    <row r="79" spans="1:8" x14ac:dyDescent="0.25">
      <c r="A79" s="1">
        <v>77</v>
      </c>
      <c r="D79" s="29">
        <f t="shared" si="8"/>
        <v>3.8999999999999981</v>
      </c>
      <c r="E79" s="4"/>
      <c r="F79" s="3">
        <f t="shared" si="5"/>
        <v>0</v>
      </c>
      <c r="G79" s="5">
        <f t="shared" si="6"/>
        <v>91.884704150296429</v>
      </c>
      <c r="H79" s="5">
        <f t="shared" si="7"/>
        <v>1.8376940830059285</v>
      </c>
    </row>
    <row r="80" spans="1:8" x14ac:dyDescent="0.25">
      <c r="A80" s="1">
        <v>78</v>
      </c>
      <c r="D80" s="29">
        <f t="shared" si="8"/>
        <v>3.8999999999999981</v>
      </c>
      <c r="E80" s="4"/>
      <c r="F80" s="3">
        <f t="shared" si="5"/>
        <v>0</v>
      </c>
      <c r="G80" s="5">
        <f t="shared" si="6"/>
        <v>93.722398233302357</v>
      </c>
      <c r="H80" s="5">
        <f t="shared" si="7"/>
        <v>1.8744479646660472</v>
      </c>
    </row>
    <row r="81" spans="1:8" x14ac:dyDescent="0.25">
      <c r="A81" s="1">
        <v>79</v>
      </c>
      <c r="D81" s="29">
        <f t="shared" si="8"/>
        <v>3.8999999999999981</v>
      </c>
      <c r="E81" s="4"/>
      <c r="F81" s="3">
        <f t="shared" si="5"/>
        <v>0</v>
      </c>
      <c r="G81" s="5">
        <f t="shared" si="6"/>
        <v>95.596846197968404</v>
      </c>
      <c r="H81" s="5">
        <f t="shared" si="7"/>
        <v>1.9119369239593682</v>
      </c>
    </row>
    <row r="82" spans="1:8" x14ac:dyDescent="0.25">
      <c r="A82" s="1">
        <v>80</v>
      </c>
      <c r="D82" s="29">
        <f t="shared" si="8"/>
        <v>3.8999999999999981</v>
      </c>
      <c r="E82" s="4"/>
      <c r="F82" s="3">
        <f t="shared" si="5"/>
        <v>0</v>
      </c>
      <c r="G82" s="5">
        <f t="shared" si="6"/>
        <v>97.508783121927777</v>
      </c>
      <c r="H82" s="5">
        <f t="shared" si="7"/>
        <v>1.9501756624385556</v>
      </c>
    </row>
    <row r="83" spans="1:8" x14ac:dyDescent="0.25">
      <c r="A83" s="1">
        <v>81</v>
      </c>
      <c r="D83" s="29">
        <f t="shared" si="8"/>
        <v>3.8999999999999981</v>
      </c>
      <c r="E83" s="4"/>
      <c r="F83" s="3">
        <f t="shared" si="5"/>
        <v>0</v>
      </c>
      <c r="G83" s="5">
        <f t="shared" si="6"/>
        <v>99.458958784366331</v>
      </c>
      <c r="H83" s="5">
        <f t="shared" si="7"/>
        <v>1.9891791756873267</v>
      </c>
    </row>
    <row r="84" spans="1:8" x14ac:dyDescent="0.25">
      <c r="A84" s="1">
        <v>82</v>
      </c>
      <c r="D84" s="29">
        <f t="shared" si="8"/>
        <v>3.8999999999999981</v>
      </c>
      <c r="E84" s="4"/>
      <c r="F84" s="3">
        <f t="shared" si="5"/>
        <v>0</v>
      </c>
      <c r="G84" s="5">
        <f t="shared" si="6"/>
        <v>101.44813796005366</v>
      </c>
      <c r="H84" s="5">
        <f t="shared" si="7"/>
        <v>2.0289627592010731</v>
      </c>
    </row>
    <row r="85" spans="1:8" x14ac:dyDescent="0.25">
      <c r="A85" s="1">
        <v>83</v>
      </c>
      <c r="D85" s="29">
        <f t="shared" si="8"/>
        <v>3.8999999999999981</v>
      </c>
      <c r="E85" s="4"/>
      <c r="F85" s="3">
        <f t="shared" si="5"/>
        <v>0</v>
      </c>
      <c r="G85" s="5">
        <f t="shared" si="6"/>
        <v>103.47710071925474</v>
      </c>
      <c r="H85" s="5">
        <f t="shared" si="7"/>
        <v>2.0695420143850947</v>
      </c>
    </row>
    <row r="86" spans="1:8" x14ac:dyDescent="0.25">
      <c r="A86" s="1">
        <v>84</v>
      </c>
      <c r="D86" s="29">
        <f t="shared" si="8"/>
        <v>3.8999999999999981</v>
      </c>
      <c r="E86" s="4"/>
      <c r="F86" s="3">
        <f t="shared" si="5"/>
        <v>0</v>
      </c>
      <c r="G86" s="5">
        <f t="shared" si="6"/>
        <v>105.54664273363983</v>
      </c>
      <c r="H86" s="5">
        <f t="shared" si="7"/>
        <v>2.1109328546727966</v>
      </c>
    </row>
    <row r="87" spans="1:8" x14ac:dyDescent="0.25">
      <c r="A87" s="1">
        <v>85</v>
      </c>
      <c r="D87" s="29">
        <f t="shared" si="8"/>
        <v>3.8999999999999981</v>
      </c>
      <c r="E87" s="4"/>
      <c r="F87" s="3">
        <f t="shared" si="5"/>
        <v>0</v>
      </c>
      <c r="G87" s="5">
        <f t="shared" si="6"/>
        <v>107.65757558831262</v>
      </c>
      <c r="H87" s="5">
        <f t="shared" si="7"/>
        <v>2.1531515117662527</v>
      </c>
    </row>
    <row r="88" spans="1:8" x14ac:dyDescent="0.25">
      <c r="A88" s="1">
        <v>86</v>
      </c>
      <c r="D88" s="29">
        <f t="shared" si="8"/>
        <v>3.8999999999999981</v>
      </c>
      <c r="E88" s="4"/>
      <c r="F88" s="3">
        <f t="shared" si="5"/>
        <v>0</v>
      </c>
      <c r="G88" s="5">
        <f t="shared" si="6"/>
        <v>109.81072710007888</v>
      </c>
      <c r="H88" s="5">
        <f t="shared" si="7"/>
        <v>2.1962145420015777</v>
      </c>
    </row>
    <row r="89" spans="1:8" x14ac:dyDescent="0.25">
      <c r="A89" s="1">
        <v>87</v>
      </c>
      <c r="D89" s="29">
        <f t="shared" si="8"/>
        <v>3.8999999999999981</v>
      </c>
      <c r="E89" s="4"/>
      <c r="F89" s="3">
        <f t="shared" si="5"/>
        <v>0</v>
      </c>
      <c r="G89" s="5">
        <f t="shared" si="6"/>
        <v>112.00694164208046</v>
      </c>
      <c r="H89" s="5">
        <f t="shared" si="7"/>
        <v>2.2401388328416094</v>
      </c>
    </row>
    <row r="90" spans="1:8" x14ac:dyDescent="0.25">
      <c r="A90" s="1">
        <v>88</v>
      </c>
      <c r="D90" s="29">
        <f t="shared" si="8"/>
        <v>3.8999999999999981</v>
      </c>
      <c r="E90" s="4"/>
      <c r="F90" s="3">
        <f t="shared" si="5"/>
        <v>0</v>
      </c>
      <c r="G90" s="5">
        <f t="shared" si="6"/>
        <v>114.24708047492207</v>
      </c>
      <c r="H90" s="5">
        <f t="shared" si="7"/>
        <v>2.2849416094984414</v>
      </c>
    </row>
    <row r="91" spans="1:8" x14ac:dyDescent="0.25">
      <c r="A91" s="1">
        <v>89</v>
      </c>
      <c r="D91" s="29">
        <f t="shared" si="8"/>
        <v>3.8999999999999981</v>
      </c>
      <c r="E91" s="4"/>
      <c r="F91" s="3">
        <f t="shared" si="5"/>
        <v>0</v>
      </c>
      <c r="G91" s="5">
        <f t="shared" si="6"/>
        <v>116.53202208442052</v>
      </c>
      <c r="H91" s="5">
        <f t="shared" si="7"/>
        <v>2.3306404416884106</v>
      </c>
    </row>
    <row r="92" spans="1:8" x14ac:dyDescent="0.25">
      <c r="A92" s="1">
        <v>90</v>
      </c>
      <c r="D92" s="29">
        <f t="shared" si="8"/>
        <v>3.8999999999999981</v>
      </c>
      <c r="E92" s="4"/>
      <c r="F92" s="3">
        <f t="shared" si="5"/>
        <v>0</v>
      </c>
      <c r="G92" s="5">
        <f t="shared" si="6"/>
        <v>118.86266252610893</v>
      </c>
      <c r="H92" s="5">
        <f t="shared" si="7"/>
        <v>2.3772532505221786</v>
      </c>
    </row>
    <row r="93" spans="1:8" x14ac:dyDescent="0.25">
      <c r="A93" s="1">
        <v>91</v>
      </c>
      <c r="D93" s="29">
        <f t="shared" si="8"/>
        <v>3.8999999999999981</v>
      </c>
      <c r="E93" s="4"/>
      <c r="F93" s="3">
        <f t="shared" si="5"/>
        <v>0</v>
      </c>
      <c r="G93" s="5">
        <f t="shared" si="6"/>
        <v>121.23991577663111</v>
      </c>
      <c r="H93" s="5">
        <f t="shared" si="7"/>
        <v>2.4247983155326223</v>
      </c>
    </row>
    <row r="94" spans="1:8" x14ac:dyDescent="0.25">
      <c r="A94" s="1">
        <v>92</v>
      </c>
      <c r="D94" s="29">
        <f t="shared" si="8"/>
        <v>3.8999999999999981</v>
      </c>
      <c r="E94" s="4"/>
      <c r="F94" s="3">
        <f t="shared" si="5"/>
        <v>0</v>
      </c>
      <c r="G94" s="5">
        <f t="shared" si="6"/>
        <v>123.66471409216373</v>
      </c>
      <c r="H94" s="5">
        <f t="shared" si="7"/>
        <v>2.4732942818432746</v>
      </c>
    </row>
    <row r="95" spans="1:8" x14ac:dyDescent="0.25">
      <c r="A95" s="1">
        <v>93</v>
      </c>
      <c r="D95" s="29">
        <f t="shared" si="8"/>
        <v>3.8999999999999981</v>
      </c>
      <c r="E95" s="4"/>
      <c r="F95" s="3">
        <f t="shared" ref="F95:F158" si="9">E95/D95</f>
        <v>0</v>
      </c>
      <c r="G95" s="5">
        <f t="shared" ref="G95:G158" si="10">G94+H94</f>
        <v>126.13800837400701</v>
      </c>
      <c r="H95" s="5">
        <f t="shared" ref="H95:H158" si="11">G95*$H$1</f>
        <v>2.5227601674801403</v>
      </c>
    </row>
    <row r="96" spans="1:8" x14ac:dyDescent="0.25">
      <c r="A96" s="1">
        <v>94</v>
      </c>
      <c r="D96" s="29">
        <f t="shared" si="8"/>
        <v>3.8999999999999981</v>
      </c>
      <c r="E96" s="4"/>
      <c r="F96" s="3">
        <f t="shared" si="9"/>
        <v>0</v>
      </c>
      <c r="G96" s="5">
        <f t="shared" si="10"/>
        <v>128.66076854148716</v>
      </c>
      <c r="H96" s="5">
        <f t="shared" si="11"/>
        <v>2.5732153708297432</v>
      </c>
    </row>
    <row r="97" spans="1:8" x14ac:dyDescent="0.25">
      <c r="A97" s="1">
        <v>95</v>
      </c>
      <c r="D97" s="29">
        <f t="shared" si="8"/>
        <v>3.8999999999999981</v>
      </c>
      <c r="E97" s="4"/>
      <c r="F97" s="3">
        <f t="shared" si="9"/>
        <v>0</v>
      </c>
      <c r="G97" s="5">
        <f t="shared" si="10"/>
        <v>131.23398391231689</v>
      </c>
      <c r="H97" s="5">
        <f t="shared" si="11"/>
        <v>2.6246796782463377</v>
      </c>
    </row>
    <row r="98" spans="1:8" x14ac:dyDescent="0.25">
      <c r="A98" s="1">
        <v>96</v>
      </c>
      <c r="D98" s="29">
        <f t="shared" si="8"/>
        <v>3.8999999999999981</v>
      </c>
      <c r="E98" s="4"/>
      <c r="F98" s="3">
        <f t="shared" si="9"/>
        <v>0</v>
      </c>
      <c r="G98" s="5">
        <f t="shared" si="10"/>
        <v>133.85866359056322</v>
      </c>
      <c r="H98" s="5">
        <f t="shared" si="11"/>
        <v>2.6771732718112644</v>
      </c>
    </row>
    <row r="99" spans="1:8" x14ac:dyDescent="0.25">
      <c r="A99" s="1">
        <v>97</v>
      </c>
      <c r="D99" s="29">
        <f t="shared" si="8"/>
        <v>3.8999999999999981</v>
      </c>
      <c r="E99" s="4"/>
      <c r="F99" s="3">
        <f t="shared" si="9"/>
        <v>0</v>
      </c>
      <c r="G99" s="5">
        <f t="shared" si="10"/>
        <v>136.53583686237448</v>
      </c>
      <c r="H99" s="5">
        <f t="shared" si="11"/>
        <v>2.7307167372474899</v>
      </c>
    </row>
    <row r="100" spans="1:8" x14ac:dyDescent="0.25">
      <c r="A100" s="1">
        <v>98</v>
      </c>
      <c r="D100" s="29">
        <f t="shared" si="8"/>
        <v>3.8999999999999981</v>
      </c>
      <c r="E100" s="4"/>
      <c r="F100" s="3">
        <f t="shared" si="9"/>
        <v>0</v>
      </c>
      <c r="G100" s="5">
        <f t="shared" si="10"/>
        <v>139.26655359962197</v>
      </c>
      <c r="H100" s="5">
        <f t="shared" si="11"/>
        <v>2.7853310719924393</v>
      </c>
    </row>
    <row r="101" spans="1:8" x14ac:dyDescent="0.25">
      <c r="A101" s="1">
        <v>99</v>
      </c>
      <c r="D101" s="29">
        <f t="shared" si="8"/>
        <v>3.8999999999999981</v>
      </c>
      <c r="E101" s="4"/>
      <c r="F101" s="3">
        <f t="shared" si="9"/>
        <v>0</v>
      </c>
      <c r="G101" s="5">
        <f t="shared" si="10"/>
        <v>142.0518846716144</v>
      </c>
      <c r="H101" s="5">
        <f t="shared" si="11"/>
        <v>2.8410376934322881</v>
      </c>
    </row>
    <row r="102" spans="1:8" x14ac:dyDescent="0.25">
      <c r="A102" s="1">
        <v>100</v>
      </c>
      <c r="D102" s="29">
        <f t="shared" si="8"/>
        <v>3.8999999999999981</v>
      </c>
      <c r="E102" s="4"/>
      <c r="F102" s="3">
        <f t="shared" si="9"/>
        <v>0</v>
      </c>
      <c r="G102" s="5">
        <f t="shared" si="10"/>
        <v>144.8929223650467</v>
      </c>
      <c r="H102" s="5">
        <f t="shared" si="11"/>
        <v>2.8978584473009339</v>
      </c>
    </row>
    <row r="103" spans="1:8" x14ac:dyDescent="0.25">
      <c r="A103" s="1">
        <v>101</v>
      </c>
      <c r="D103" s="29">
        <f t="shared" si="8"/>
        <v>3.8999999999999981</v>
      </c>
      <c r="E103" s="4"/>
      <c r="F103" s="3">
        <f t="shared" si="9"/>
        <v>0</v>
      </c>
      <c r="G103" s="5">
        <f t="shared" si="10"/>
        <v>147.79078081234763</v>
      </c>
      <c r="H103" s="5">
        <f t="shared" si="11"/>
        <v>2.9558156162469529</v>
      </c>
    </row>
    <row r="104" spans="1:8" x14ac:dyDescent="0.25">
      <c r="A104" s="1">
        <v>102</v>
      </c>
      <c r="D104" s="29">
        <f t="shared" si="8"/>
        <v>3.8999999999999981</v>
      </c>
      <c r="E104" s="4"/>
      <c r="F104" s="3">
        <f t="shared" si="9"/>
        <v>0</v>
      </c>
      <c r="G104" s="5">
        <f t="shared" si="10"/>
        <v>150.74659642859459</v>
      </c>
      <c r="H104" s="5">
        <f t="shared" si="11"/>
        <v>3.0149319285718916</v>
      </c>
    </row>
    <row r="105" spans="1:8" x14ac:dyDescent="0.25">
      <c r="A105" s="1">
        <v>103</v>
      </c>
      <c r="D105" s="29">
        <f t="shared" si="8"/>
        <v>3.8999999999999981</v>
      </c>
      <c r="E105" s="4"/>
      <c r="F105" s="3">
        <f t="shared" si="9"/>
        <v>0</v>
      </c>
      <c r="G105" s="5">
        <f t="shared" si="10"/>
        <v>153.76152835716647</v>
      </c>
      <c r="H105" s="5">
        <f t="shared" si="11"/>
        <v>3.0752305671433295</v>
      </c>
    </row>
    <row r="106" spans="1:8" x14ac:dyDescent="0.25">
      <c r="A106" s="1">
        <v>104</v>
      </c>
      <c r="D106" s="29">
        <f t="shared" si="8"/>
        <v>3.8999999999999981</v>
      </c>
      <c r="E106" s="4"/>
      <c r="F106" s="3">
        <f t="shared" si="9"/>
        <v>0</v>
      </c>
      <c r="G106" s="5">
        <f t="shared" si="10"/>
        <v>156.83675892430981</v>
      </c>
      <c r="H106" s="5">
        <f t="shared" si="11"/>
        <v>3.1367351784861963</v>
      </c>
    </row>
    <row r="107" spans="1:8" x14ac:dyDescent="0.25">
      <c r="A107" s="1">
        <v>105</v>
      </c>
      <c r="D107" s="29">
        <f t="shared" si="8"/>
        <v>3.8999999999999981</v>
      </c>
      <c r="E107" s="4"/>
      <c r="F107" s="3">
        <f t="shared" si="9"/>
        <v>0</v>
      </c>
      <c r="G107" s="5">
        <f t="shared" si="10"/>
        <v>159.973494102796</v>
      </c>
      <c r="H107" s="5">
        <f t="shared" si="11"/>
        <v>3.19946988205592</v>
      </c>
    </row>
    <row r="108" spans="1:8" x14ac:dyDescent="0.25">
      <c r="A108" s="1">
        <v>106</v>
      </c>
      <c r="D108" s="29">
        <f t="shared" si="8"/>
        <v>3.8999999999999981</v>
      </c>
      <c r="E108" s="4"/>
      <c r="F108" s="3">
        <f t="shared" si="9"/>
        <v>0</v>
      </c>
      <c r="G108" s="5">
        <f t="shared" si="10"/>
        <v>163.17296398485192</v>
      </c>
      <c r="H108" s="5">
        <f t="shared" si="11"/>
        <v>3.2634592796970385</v>
      </c>
    </row>
    <row r="109" spans="1:8" x14ac:dyDescent="0.25">
      <c r="A109" s="1">
        <v>107</v>
      </c>
      <c r="D109" s="29">
        <f t="shared" si="8"/>
        <v>3.8999999999999981</v>
      </c>
      <c r="E109" s="4"/>
      <c r="F109" s="3">
        <f t="shared" si="9"/>
        <v>0</v>
      </c>
      <c r="G109" s="5">
        <f t="shared" si="10"/>
        <v>166.43642326454895</v>
      </c>
      <c r="H109" s="5">
        <f t="shared" si="11"/>
        <v>3.328728465290979</v>
      </c>
    </row>
    <row r="110" spans="1:8" x14ac:dyDescent="0.25">
      <c r="A110" s="1">
        <v>108</v>
      </c>
      <c r="D110" s="29">
        <f t="shared" si="8"/>
        <v>3.8999999999999981</v>
      </c>
      <c r="E110" s="4"/>
      <c r="F110" s="3">
        <f t="shared" si="9"/>
        <v>0</v>
      </c>
      <c r="G110" s="5">
        <f t="shared" si="10"/>
        <v>169.76515172983994</v>
      </c>
      <c r="H110" s="5">
        <f t="shared" si="11"/>
        <v>3.3953030345967989</v>
      </c>
    </row>
    <row r="111" spans="1:8" x14ac:dyDescent="0.25">
      <c r="A111" s="1">
        <v>109</v>
      </c>
      <c r="D111" s="29">
        <f t="shared" si="8"/>
        <v>3.8999999999999981</v>
      </c>
      <c r="E111" s="4"/>
      <c r="F111" s="3">
        <f t="shared" si="9"/>
        <v>0</v>
      </c>
      <c r="G111" s="5">
        <f t="shared" si="10"/>
        <v>173.16045476443674</v>
      </c>
      <c r="H111" s="5">
        <f t="shared" si="11"/>
        <v>3.4632090952887347</v>
      </c>
    </row>
    <row r="112" spans="1:8" x14ac:dyDescent="0.25">
      <c r="A112" s="1">
        <v>110</v>
      </c>
      <c r="D112" s="29">
        <f t="shared" si="8"/>
        <v>3.8999999999999981</v>
      </c>
      <c r="E112" s="4"/>
      <c r="F112" s="3">
        <f t="shared" si="9"/>
        <v>0</v>
      </c>
      <c r="G112" s="5">
        <f t="shared" si="10"/>
        <v>176.62366385972547</v>
      </c>
      <c r="H112" s="5">
        <f t="shared" si="11"/>
        <v>3.5324732771945095</v>
      </c>
    </row>
    <row r="113" spans="1:8" x14ac:dyDescent="0.25">
      <c r="A113" s="1">
        <v>111</v>
      </c>
      <c r="D113" s="29">
        <f t="shared" si="8"/>
        <v>3.8999999999999981</v>
      </c>
      <c r="E113" s="4"/>
      <c r="F113" s="3">
        <f t="shared" si="9"/>
        <v>0</v>
      </c>
      <c r="G113" s="5">
        <f t="shared" si="10"/>
        <v>180.15613713691997</v>
      </c>
      <c r="H113" s="5">
        <f t="shared" si="11"/>
        <v>3.6031227427383996</v>
      </c>
    </row>
    <row r="114" spans="1:8" x14ac:dyDescent="0.25">
      <c r="A114" s="1">
        <v>112</v>
      </c>
      <c r="D114" s="29">
        <f t="shared" si="8"/>
        <v>3.8999999999999981</v>
      </c>
      <c r="E114" s="4"/>
      <c r="F114" s="3">
        <f t="shared" si="9"/>
        <v>0</v>
      </c>
      <c r="G114" s="5">
        <f t="shared" si="10"/>
        <v>183.75925987965837</v>
      </c>
      <c r="H114" s="5">
        <f t="shared" si="11"/>
        <v>3.6751851975931675</v>
      </c>
    </row>
    <row r="115" spans="1:8" x14ac:dyDescent="0.25">
      <c r="A115" s="1">
        <v>113</v>
      </c>
      <c r="D115" s="29">
        <f t="shared" si="8"/>
        <v>3.8999999999999981</v>
      </c>
      <c r="E115" s="4"/>
      <c r="F115" s="3">
        <f t="shared" si="9"/>
        <v>0</v>
      </c>
      <c r="G115" s="5">
        <f t="shared" si="10"/>
        <v>187.43444507725155</v>
      </c>
      <c r="H115" s="5">
        <f t="shared" si="11"/>
        <v>3.7486889015450311</v>
      </c>
    </row>
    <row r="116" spans="1:8" x14ac:dyDescent="0.25">
      <c r="A116" s="1">
        <v>114</v>
      </c>
      <c r="D116" s="29">
        <f t="shared" si="8"/>
        <v>3.8999999999999981</v>
      </c>
      <c r="E116" s="4"/>
      <c r="F116" s="3">
        <f t="shared" si="9"/>
        <v>0</v>
      </c>
      <c r="G116" s="5">
        <f t="shared" si="10"/>
        <v>191.18313397879658</v>
      </c>
      <c r="H116" s="5">
        <f t="shared" si="11"/>
        <v>3.8236626795759316</v>
      </c>
    </row>
    <row r="117" spans="1:8" x14ac:dyDescent="0.25">
      <c r="A117" s="1">
        <v>115</v>
      </c>
      <c r="D117" s="29">
        <f t="shared" si="8"/>
        <v>3.8999999999999981</v>
      </c>
      <c r="E117" s="4"/>
      <c r="F117" s="3">
        <f t="shared" si="9"/>
        <v>0</v>
      </c>
      <c r="G117" s="5">
        <f t="shared" si="10"/>
        <v>195.00679665837251</v>
      </c>
      <c r="H117" s="5">
        <f t="shared" si="11"/>
        <v>3.9001359331674501</v>
      </c>
    </row>
    <row r="118" spans="1:8" x14ac:dyDescent="0.25">
      <c r="A118" s="1">
        <v>116</v>
      </c>
      <c r="D118" s="29">
        <f t="shared" si="8"/>
        <v>3.8999999999999981</v>
      </c>
      <c r="E118" s="4"/>
      <c r="F118" s="3">
        <f t="shared" si="9"/>
        <v>0</v>
      </c>
      <c r="G118" s="5">
        <f t="shared" si="10"/>
        <v>198.90693259153997</v>
      </c>
      <c r="H118" s="5">
        <f t="shared" si="11"/>
        <v>3.9781386518307995</v>
      </c>
    </row>
    <row r="119" spans="1:8" x14ac:dyDescent="0.25">
      <c r="A119" s="1">
        <v>117</v>
      </c>
      <c r="D119" s="29">
        <f t="shared" si="8"/>
        <v>3.8999999999999981</v>
      </c>
      <c r="E119" s="4"/>
      <c r="F119" s="3">
        <f t="shared" si="9"/>
        <v>0</v>
      </c>
      <c r="G119" s="5">
        <f t="shared" si="10"/>
        <v>202.88507124337076</v>
      </c>
      <c r="H119" s="5">
        <f t="shared" si="11"/>
        <v>4.0577014248674157</v>
      </c>
    </row>
    <row r="120" spans="1:8" x14ac:dyDescent="0.25">
      <c r="A120" s="1">
        <v>118</v>
      </c>
      <c r="D120" s="29">
        <f t="shared" si="8"/>
        <v>3.8999999999999981</v>
      </c>
      <c r="E120" s="4"/>
      <c r="F120" s="3">
        <f t="shared" si="9"/>
        <v>0</v>
      </c>
      <c r="G120" s="5">
        <f t="shared" si="10"/>
        <v>206.94277266823818</v>
      </c>
      <c r="H120" s="5">
        <f t="shared" si="11"/>
        <v>4.1388554533647639</v>
      </c>
    </row>
    <row r="121" spans="1:8" x14ac:dyDescent="0.25">
      <c r="A121" s="1">
        <v>119</v>
      </c>
      <c r="D121" s="29">
        <f t="shared" si="8"/>
        <v>3.8999999999999981</v>
      </c>
      <c r="E121" s="4"/>
      <c r="F121" s="3">
        <f t="shared" si="9"/>
        <v>0</v>
      </c>
      <c r="G121" s="5">
        <f t="shared" si="10"/>
        <v>211.08162812160293</v>
      </c>
      <c r="H121" s="5">
        <f t="shared" si="11"/>
        <v>4.2216325624320588</v>
      </c>
    </row>
    <row r="122" spans="1:8" x14ac:dyDescent="0.25">
      <c r="A122" s="1">
        <v>120</v>
      </c>
      <c r="D122" s="29">
        <f t="shared" si="8"/>
        <v>3.8999999999999981</v>
      </c>
      <c r="E122" s="4"/>
      <c r="F122" s="3">
        <f t="shared" si="9"/>
        <v>0</v>
      </c>
      <c r="G122" s="5">
        <f t="shared" si="10"/>
        <v>215.303260684035</v>
      </c>
      <c r="H122" s="5">
        <f t="shared" si="11"/>
        <v>4.3060652136807001</v>
      </c>
    </row>
    <row r="123" spans="1:8" x14ac:dyDescent="0.25">
      <c r="A123" s="1">
        <v>121</v>
      </c>
      <c r="D123" s="29">
        <f t="shared" si="8"/>
        <v>3.8999999999999981</v>
      </c>
      <c r="E123" s="4"/>
      <c r="F123" s="3">
        <f t="shared" si="9"/>
        <v>0</v>
      </c>
      <c r="G123" s="5">
        <f t="shared" si="10"/>
        <v>219.60932589771571</v>
      </c>
      <c r="H123" s="5">
        <f t="shared" si="11"/>
        <v>4.3921865179543138</v>
      </c>
    </row>
    <row r="124" spans="1:8" x14ac:dyDescent="0.25">
      <c r="A124" s="1">
        <v>122</v>
      </c>
      <c r="D124" s="29">
        <f t="shared" si="8"/>
        <v>3.8999999999999981</v>
      </c>
      <c r="E124" s="4"/>
      <c r="F124" s="3">
        <f t="shared" si="9"/>
        <v>0</v>
      </c>
      <c r="G124" s="5">
        <f t="shared" si="10"/>
        <v>224.00151241567002</v>
      </c>
      <c r="H124" s="5">
        <f t="shared" si="11"/>
        <v>4.4800302483134002</v>
      </c>
    </row>
    <row r="125" spans="1:8" x14ac:dyDescent="0.25">
      <c r="A125" s="1">
        <v>123</v>
      </c>
      <c r="D125" s="29">
        <f t="shared" si="8"/>
        <v>3.8999999999999981</v>
      </c>
      <c r="E125" s="4"/>
      <c r="F125" s="3">
        <f t="shared" si="9"/>
        <v>0</v>
      </c>
      <c r="G125" s="5">
        <f t="shared" si="10"/>
        <v>228.48154266398342</v>
      </c>
      <c r="H125" s="5">
        <f t="shared" si="11"/>
        <v>4.5696308532796683</v>
      </c>
    </row>
    <row r="126" spans="1:8" x14ac:dyDescent="0.25">
      <c r="A126" s="1">
        <v>124</v>
      </c>
      <c r="D126" s="29">
        <f t="shared" si="8"/>
        <v>3.8999999999999981</v>
      </c>
      <c r="E126" s="4"/>
      <c r="F126" s="3">
        <f t="shared" si="9"/>
        <v>0</v>
      </c>
      <c r="G126" s="5">
        <f t="shared" si="10"/>
        <v>233.05117351726309</v>
      </c>
      <c r="H126" s="5">
        <f t="shared" si="11"/>
        <v>4.6610234703452624</v>
      </c>
    </row>
    <row r="127" spans="1:8" x14ac:dyDescent="0.25">
      <c r="A127" s="1">
        <v>125</v>
      </c>
      <c r="D127" s="29">
        <f t="shared" si="8"/>
        <v>3.8999999999999981</v>
      </c>
      <c r="E127" s="4"/>
      <c r="F127" s="3">
        <f t="shared" si="9"/>
        <v>0</v>
      </c>
      <c r="G127" s="5">
        <f t="shared" si="10"/>
        <v>237.71219698760837</v>
      </c>
      <c r="H127" s="5">
        <f t="shared" si="11"/>
        <v>4.7542439397521674</v>
      </c>
    </row>
    <row r="128" spans="1:8" x14ac:dyDescent="0.25">
      <c r="A128" s="1">
        <v>126</v>
      </c>
      <c r="D128" s="29">
        <f t="shared" si="8"/>
        <v>3.8999999999999981</v>
      </c>
      <c r="E128" s="4"/>
      <c r="F128" s="3">
        <f t="shared" si="9"/>
        <v>0</v>
      </c>
      <c r="G128" s="5">
        <f t="shared" si="10"/>
        <v>242.46644092736054</v>
      </c>
      <c r="H128" s="5">
        <f t="shared" si="11"/>
        <v>4.8493288185472112</v>
      </c>
    </row>
    <row r="129" spans="1:8" x14ac:dyDescent="0.25">
      <c r="A129" s="1">
        <v>127</v>
      </c>
      <c r="D129" s="29">
        <f t="shared" si="8"/>
        <v>3.8999999999999981</v>
      </c>
      <c r="E129" s="4"/>
      <c r="F129" s="3">
        <f t="shared" si="9"/>
        <v>0</v>
      </c>
      <c r="G129" s="5">
        <f t="shared" si="10"/>
        <v>247.31576974590774</v>
      </c>
      <c r="H129" s="5">
        <f t="shared" si="11"/>
        <v>4.9463153949181553</v>
      </c>
    </row>
    <row r="130" spans="1:8" x14ac:dyDescent="0.25">
      <c r="A130" s="1">
        <v>128</v>
      </c>
      <c r="D130" s="29">
        <f t="shared" si="8"/>
        <v>3.8999999999999981</v>
      </c>
      <c r="E130" s="4"/>
      <c r="F130" s="3">
        <f t="shared" si="9"/>
        <v>0</v>
      </c>
      <c r="G130" s="5">
        <f t="shared" si="10"/>
        <v>252.26208514082589</v>
      </c>
      <c r="H130" s="5">
        <f t="shared" si="11"/>
        <v>5.0452417028165177</v>
      </c>
    </row>
    <row r="131" spans="1:8" x14ac:dyDescent="0.25">
      <c r="A131" s="1">
        <v>129</v>
      </c>
      <c r="D131" s="29">
        <f t="shared" si="8"/>
        <v>3.8999999999999981</v>
      </c>
      <c r="E131" s="4"/>
      <c r="F131" s="3">
        <f t="shared" si="9"/>
        <v>0</v>
      </c>
      <c r="G131" s="5">
        <f t="shared" si="10"/>
        <v>257.30732684364239</v>
      </c>
      <c r="H131" s="5">
        <f t="shared" si="11"/>
        <v>5.1461465368728474</v>
      </c>
    </row>
    <row r="132" spans="1:8" x14ac:dyDescent="0.25">
      <c r="A132" s="1">
        <v>130</v>
      </c>
      <c r="D132" s="29">
        <f t="shared" si="8"/>
        <v>3.8999999999999981</v>
      </c>
      <c r="E132" s="4"/>
      <c r="F132" s="3">
        <f t="shared" si="9"/>
        <v>0</v>
      </c>
      <c r="G132" s="5">
        <f t="shared" si="10"/>
        <v>262.45347338051522</v>
      </c>
      <c r="H132" s="5">
        <f t="shared" si="11"/>
        <v>5.2490694676103047</v>
      </c>
    </row>
    <row r="133" spans="1:8" x14ac:dyDescent="0.25">
      <c r="A133" s="1">
        <v>131</v>
      </c>
      <c r="D133" s="29">
        <f t="shared" ref="D133:D196" si="12">D132+E132</f>
        <v>3.8999999999999981</v>
      </c>
      <c r="E133" s="4"/>
      <c r="F133" s="3">
        <f t="shared" si="9"/>
        <v>0</v>
      </c>
      <c r="G133" s="5">
        <f t="shared" si="10"/>
        <v>267.70254284812552</v>
      </c>
      <c r="H133" s="5">
        <f t="shared" si="11"/>
        <v>5.3540508569625107</v>
      </c>
    </row>
    <row r="134" spans="1:8" x14ac:dyDescent="0.25">
      <c r="A134" s="1">
        <v>132</v>
      </c>
      <c r="D134" s="29">
        <f t="shared" si="12"/>
        <v>3.8999999999999981</v>
      </c>
      <c r="E134" s="4"/>
      <c r="F134" s="3">
        <f t="shared" si="9"/>
        <v>0</v>
      </c>
      <c r="G134" s="5">
        <f t="shared" si="10"/>
        <v>273.05659370508801</v>
      </c>
      <c r="H134" s="5">
        <f t="shared" si="11"/>
        <v>5.4611318741017598</v>
      </c>
    </row>
    <row r="135" spans="1:8" x14ac:dyDescent="0.25">
      <c r="A135" s="1">
        <v>133</v>
      </c>
      <c r="D135" s="29">
        <f t="shared" si="12"/>
        <v>3.8999999999999981</v>
      </c>
      <c r="E135" s="4"/>
      <c r="F135" s="3">
        <f t="shared" si="9"/>
        <v>0</v>
      </c>
      <c r="G135" s="5">
        <f t="shared" si="10"/>
        <v>278.51772557918974</v>
      </c>
      <c r="H135" s="5">
        <f t="shared" si="11"/>
        <v>5.5703545115837949</v>
      </c>
    </row>
    <row r="136" spans="1:8" x14ac:dyDescent="0.25">
      <c r="A136" s="1">
        <v>134</v>
      </c>
      <c r="D136" s="29">
        <f t="shared" si="12"/>
        <v>3.8999999999999981</v>
      </c>
      <c r="E136" s="4"/>
      <c r="F136" s="3">
        <f t="shared" si="9"/>
        <v>0</v>
      </c>
      <c r="G136" s="5">
        <f t="shared" si="10"/>
        <v>284.08808009077353</v>
      </c>
      <c r="H136" s="5">
        <f t="shared" si="11"/>
        <v>5.6817616018154711</v>
      </c>
    </row>
    <row r="137" spans="1:8" x14ac:dyDescent="0.25">
      <c r="A137" s="1">
        <v>135</v>
      </c>
      <c r="D137" s="29">
        <f t="shared" si="12"/>
        <v>3.8999999999999981</v>
      </c>
      <c r="E137" s="4"/>
      <c r="F137" s="3">
        <f t="shared" si="9"/>
        <v>0</v>
      </c>
      <c r="G137" s="5">
        <f t="shared" si="10"/>
        <v>289.76984169258901</v>
      </c>
      <c r="H137" s="5">
        <f t="shared" si="11"/>
        <v>5.7953968338517807</v>
      </c>
    </row>
    <row r="138" spans="1:8" x14ac:dyDescent="0.25">
      <c r="A138" s="1">
        <v>136</v>
      </c>
      <c r="D138" s="29">
        <f t="shared" si="12"/>
        <v>3.8999999999999981</v>
      </c>
      <c r="E138" s="4"/>
      <c r="F138" s="3">
        <f t="shared" si="9"/>
        <v>0</v>
      </c>
      <c r="G138" s="5">
        <f t="shared" si="10"/>
        <v>295.56523852644079</v>
      </c>
      <c r="H138" s="5">
        <f t="shared" si="11"/>
        <v>5.9113047705288162</v>
      </c>
    </row>
    <row r="139" spans="1:8" x14ac:dyDescent="0.25">
      <c r="A139" s="1">
        <v>137</v>
      </c>
      <c r="D139" s="29">
        <f t="shared" si="12"/>
        <v>3.8999999999999981</v>
      </c>
      <c r="E139" s="4"/>
      <c r="F139" s="3">
        <f t="shared" si="9"/>
        <v>0</v>
      </c>
      <c r="G139" s="5">
        <f t="shared" si="10"/>
        <v>301.47654329696962</v>
      </c>
      <c r="H139" s="5">
        <f t="shared" si="11"/>
        <v>6.0295308659393925</v>
      </c>
    </row>
    <row r="140" spans="1:8" x14ac:dyDescent="0.25">
      <c r="A140" s="1">
        <v>138</v>
      </c>
      <c r="D140" s="29">
        <f t="shared" si="12"/>
        <v>3.8999999999999981</v>
      </c>
      <c r="E140" s="4"/>
      <c r="F140" s="3">
        <f t="shared" si="9"/>
        <v>0</v>
      </c>
      <c r="G140" s="5">
        <f t="shared" si="10"/>
        <v>307.50607416290904</v>
      </c>
      <c r="H140" s="5">
        <f t="shared" si="11"/>
        <v>6.1501214832581814</v>
      </c>
    </row>
    <row r="141" spans="1:8" x14ac:dyDescent="0.25">
      <c r="A141" s="1">
        <v>139</v>
      </c>
      <c r="D141" s="29">
        <f t="shared" si="12"/>
        <v>3.8999999999999981</v>
      </c>
      <c r="E141" s="4"/>
      <c r="F141" s="3">
        <f t="shared" si="9"/>
        <v>0</v>
      </c>
      <c r="G141" s="5">
        <f t="shared" si="10"/>
        <v>313.65619564616725</v>
      </c>
      <c r="H141" s="5">
        <f t="shared" si="11"/>
        <v>6.2731239129233449</v>
      </c>
    </row>
    <row r="142" spans="1:8" x14ac:dyDescent="0.25">
      <c r="A142" s="1">
        <v>140</v>
      </c>
      <c r="D142" s="29">
        <f t="shared" si="12"/>
        <v>3.8999999999999981</v>
      </c>
      <c r="E142" s="4"/>
      <c r="F142" s="3">
        <f t="shared" si="9"/>
        <v>0</v>
      </c>
      <c r="G142" s="5">
        <f t="shared" si="10"/>
        <v>319.92931955909057</v>
      </c>
      <c r="H142" s="5">
        <f t="shared" si="11"/>
        <v>6.3985863911818113</v>
      </c>
    </row>
    <row r="143" spans="1:8" x14ac:dyDescent="0.25">
      <c r="A143" s="1">
        <v>141</v>
      </c>
      <c r="D143" s="29">
        <f t="shared" si="12"/>
        <v>3.8999999999999981</v>
      </c>
      <c r="E143" s="4"/>
      <c r="F143" s="3">
        <f t="shared" si="9"/>
        <v>0</v>
      </c>
      <c r="G143" s="5">
        <f t="shared" si="10"/>
        <v>326.3279059502724</v>
      </c>
      <c r="H143" s="5">
        <f t="shared" si="11"/>
        <v>6.5265581190054478</v>
      </c>
    </row>
    <row r="144" spans="1:8" x14ac:dyDescent="0.25">
      <c r="A144" s="1">
        <v>142</v>
      </c>
      <c r="D144" s="29">
        <f t="shared" si="12"/>
        <v>3.8999999999999981</v>
      </c>
      <c r="E144" s="4"/>
      <c r="F144" s="3">
        <f t="shared" si="9"/>
        <v>0</v>
      </c>
      <c r="G144" s="5">
        <f t="shared" si="10"/>
        <v>332.85446406927787</v>
      </c>
      <c r="H144" s="5">
        <f t="shared" si="11"/>
        <v>6.6570892813855576</v>
      </c>
    </row>
    <row r="145" spans="1:8" x14ac:dyDescent="0.25">
      <c r="A145" s="1">
        <v>143</v>
      </c>
      <c r="D145" s="29">
        <f t="shared" si="12"/>
        <v>3.8999999999999981</v>
      </c>
      <c r="E145" s="4"/>
      <c r="F145" s="3">
        <f t="shared" si="9"/>
        <v>0</v>
      </c>
      <c r="G145" s="5">
        <f t="shared" si="10"/>
        <v>339.51155335066341</v>
      </c>
      <c r="H145" s="5">
        <f t="shared" si="11"/>
        <v>6.7902310670132682</v>
      </c>
    </row>
    <row r="146" spans="1:8" x14ac:dyDescent="0.25">
      <c r="A146" s="1">
        <v>144</v>
      </c>
      <c r="D146" s="29">
        <f t="shared" si="12"/>
        <v>3.8999999999999981</v>
      </c>
      <c r="E146" s="4"/>
      <c r="F146" s="3">
        <f t="shared" si="9"/>
        <v>0</v>
      </c>
      <c r="G146" s="5">
        <f t="shared" si="10"/>
        <v>346.30178441767669</v>
      </c>
      <c r="H146" s="5">
        <f t="shared" si="11"/>
        <v>6.9260356883535339</v>
      </c>
    </row>
    <row r="147" spans="1:8" x14ac:dyDescent="0.25">
      <c r="A147" s="1">
        <v>145</v>
      </c>
      <c r="D147" s="29">
        <f t="shared" si="12"/>
        <v>3.8999999999999981</v>
      </c>
      <c r="E147" s="4"/>
      <c r="F147" s="3">
        <f t="shared" si="9"/>
        <v>0</v>
      </c>
      <c r="G147" s="5">
        <f t="shared" si="10"/>
        <v>353.22782010603021</v>
      </c>
      <c r="H147" s="5">
        <f t="shared" si="11"/>
        <v>7.064556402120604</v>
      </c>
    </row>
    <row r="148" spans="1:8" x14ac:dyDescent="0.25">
      <c r="A148" s="1">
        <v>146</v>
      </c>
      <c r="D148" s="29">
        <f t="shared" si="12"/>
        <v>3.8999999999999981</v>
      </c>
      <c r="E148" s="4"/>
      <c r="F148" s="3">
        <f t="shared" si="9"/>
        <v>0</v>
      </c>
      <c r="G148" s="5">
        <f t="shared" si="10"/>
        <v>360.29237650815082</v>
      </c>
      <c r="H148" s="5">
        <f t="shared" si="11"/>
        <v>7.2058475301630169</v>
      </c>
    </row>
    <row r="149" spans="1:8" x14ac:dyDescent="0.25">
      <c r="A149" s="1">
        <v>147</v>
      </c>
      <c r="D149" s="29">
        <f t="shared" si="12"/>
        <v>3.8999999999999981</v>
      </c>
      <c r="E149" s="4"/>
      <c r="F149" s="3">
        <f t="shared" si="9"/>
        <v>0</v>
      </c>
      <c r="G149" s="5">
        <f t="shared" si="10"/>
        <v>367.49822403831382</v>
      </c>
      <c r="H149" s="5">
        <f t="shared" si="11"/>
        <v>7.3499644807662765</v>
      </c>
    </row>
    <row r="150" spans="1:8" x14ac:dyDescent="0.25">
      <c r="A150" s="1">
        <v>148</v>
      </c>
      <c r="D150" s="29">
        <f t="shared" si="12"/>
        <v>3.8999999999999981</v>
      </c>
      <c r="E150" s="4"/>
      <c r="F150" s="3">
        <f t="shared" si="9"/>
        <v>0</v>
      </c>
      <c r="G150" s="5">
        <f t="shared" si="10"/>
        <v>374.84818851908011</v>
      </c>
      <c r="H150" s="5">
        <f t="shared" si="11"/>
        <v>7.4969637703816021</v>
      </c>
    </row>
    <row r="151" spans="1:8" x14ac:dyDescent="0.25">
      <c r="A151" s="1">
        <v>149</v>
      </c>
      <c r="D151" s="29">
        <f t="shared" si="12"/>
        <v>3.8999999999999981</v>
      </c>
      <c r="E151" s="4"/>
      <c r="F151" s="3">
        <f t="shared" si="9"/>
        <v>0</v>
      </c>
      <c r="G151" s="5">
        <f t="shared" si="10"/>
        <v>382.34515228946174</v>
      </c>
      <c r="H151" s="5">
        <f t="shared" si="11"/>
        <v>7.6469030457892346</v>
      </c>
    </row>
    <row r="152" spans="1:8" x14ac:dyDescent="0.25">
      <c r="A152" s="1">
        <v>150</v>
      </c>
      <c r="D152" s="29">
        <f t="shared" si="12"/>
        <v>3.8999999999999981</v>
      </c>
      <c r="E152" s="4"/>
      <c r="F152" s="3">
        <f t="shared" si="9"/>
        <v>0</v>
      </c>
      <c r="G152" s="5">
        <f t="shared" si="10"/>
        <v>389.992055335251</v>
      </c>
      <c r="H152" s="5">
        <f t="shared" si="11"/>
        <v>7.7998411067050197</v>
      </c>
    </row>
    <row r="153" spans="1:8" x14ac:dyDescent="0.25">
      <c r="A153" s="1">
        <v>151</v>
      </c>
      <c r="D153" s="29">
        <f t="shared" si="12"/>
        <v>3.8999999999999981</v>
      </c>
      <c r="E153" s="4"/>
      <c r="F153" s="3">
        <f t="shared" si="9"/>
        <v>0</v>
      </c>
      <c r="G153" s="5">
        <f t="shared" si="10"/>
        <v>397.791896441956</v>
      </c>
      <c r="H153" s="5">
        <f t="shared" si="11"/>
        <v>7.9558379288391201</v>
      </c>
    </row>
    <row r="154" spans="1:8" x14ac:dyDescent="0.25">
      <c r="A154" s="1">
        <v>152</v>
      </c>
      <c r="D154" s="29">
        <f t="shared" si="12"/>
        <v>3.8999999999999981</v>
      </c>
      <c r="E154" s="4"/>
      <c r="F154" s="3">
        <f t="shared" si="9"/>
        <v>0</v>
      </c>
      <c r="G154" s="5">
        <f t="shared" si="10"/>
        <v>405.74773437079511</v>
      </c>
      <c r="H154" s="5">
        <f t="shared" si="11"/>
        <v>8.1149546874159029</v>
      </c>
    </row>
    <row r="155" spans="1:8" x14ac:dyDescent="0.25">
      <c r="A155" s="1">
        <v>153</v>
      </c>
      <c r="D155" s="29">
        <f t="shared" si="12"/>
        <v>3.8999999999999981</v>
      </c>
      <c r="E155" s="4"/>
      <c r="F155" s="3">
        <f t="shared" si="9"/>
        <v>0</v>
      </c>
      <c r="G155" s="5">
        <f t="shared" si="10"/>
        <v>413.862689058211</v>
      </c>
      <c r="H155" s="5">
        <f t="shared" si="11"/>
        <v>8.2772537811642195</v>
      </c>
    </row>
    <row r="156" spans="1:8" x14ac:dyDescent="0.25">
      <c r="A156" s="1">
        <v>154</v>
      </c>
      <c r="D156" s="29">
        <f t="shared" si="12"/>
        <v>3.8999999999999981</v>
      </c>
      <c r="E156" s="4"/>
      <c r="F156" s="3">
        <f t="shared" si="9"/>
        <v>0</v>
      </c>
      <c r="G156" s="5">
        <f t="shared" si="10"/>
        <v>422.13994283937524</v>
      </c>
      <c r="H156" s="5">
        <f t="shared" si="11"/>
        <v>8.4427988567875047</v>
      </c>
    </row>
    <row r="157" spans="1:8" x14ac:dyDescent="0.25">
      <c r="A157" s="1">
        <v>155</v>
      </c>
      <c r="D157" s="29">
        <f t="shared" si="12"/>
        <v>3.8999999999999981</v>
      </c>
      <c r="E157" s="4"/>
      <c r="F157" s="3">
        <f t="shared" si="9"/>
        <v>0</v>
      </c>
      <c r="G157" s="5">
        <f t="shared" si="10"/>
        <v>430.58274169616277</v>
      </c>
      <c r="H157" s="5">
        <f t="shared" si="11"/>
        <v>8.6116548339232555</v>
      </c>
    </row>
    <row r="158" spans="1:8" x14ac:dyDescent="0.25">
      <c r="A158" s="1">
        <v>156</v>
      </c>
      <c r="D158" s="29">
        <f t="shared" si="12"/>
        <v>3.8999999999999981</v>
      </c>
      <c r="E158" s="4"/>
      <c r="F158" s="3">
        <f t="shared" si="9"/>
        <v>0</v>
      </c>
      <c r="G158" s="5">
        <f t="shared" si="10"/>
        <v>439.19439653008601</v>
      </c>
      <c r="H158" s="5">
        <f t="shared" si="11"/>
        <v>8.7838879306017201</v>
      </c>
    </row>
    <row r="159" spans="1:8" x14ac:dyDescent="0.25">
      <c r="A159" s="1">
        <v>157</v>
      </c>
      <c r="D159" s="29">
        <f t="shared" si="12"/>
        <v>3.8999999999999981</v>
      </c>
      <c r="E159" s="4"/>
      <c r="F159" s="3">
        <f t="shared" ref="F159:F222" si="13">E159/D159</f>
        <v>0</v>
      </c>
      <c r="G159" s="5">
        <f t="shared" ref="G159:G222" si="14">G158+H158</f>
        <v>447.97828446068775</v>
      </c>
      <c r="H159" s="5">
        <f t="shared" ref="H159:H222" si="15">G159*$H$1</f>
        <v>8.9595656892137558</v>
      </c>
    </row>
    <row r="160" spans="1:8" x14ac:dyDescent="0.25">
      <c r="A160" s="1">
        <v>158</v>
      </c>
      <c r="D160" s="29">
        <f t="shared" si="12"/>
        <v>3.8999999999999981</v>
      </c>
      <c r="E160" s="4"/>
      <c r="F160" s="3">
        <f t="shared" si="13"/>
        <v>0</v>
      </c>
      <c r="G160" s="5">
        <f t="shared" si="14"/>
        <v>456.93785014990152</v>
      </c>
      <c r="H160" s="5">
        <f t="shared" si="15"/>
        <v>9.1387570029980303</v>
      </c>
    </row>
    <row r="161" spans="1:8" x14ac:dyDescent="0.25">
      <c r="A161" s="1">
        <v>159</v>
      </c>
      <c r="D161" s="29">
        <f t="shared" si="12"/>
        <v>3.8999999999999981</v>
      </c>
      <c r="E161" s="4"/>
      <c r="F161" s="3">
        <f t="shared" si="13"/>
        <v>0</v>
      </c>
      <c r="G161" s="5">
        <f t="shared" si="14"/>
        <v>466.07660715289956</v>
      </c>
      <c r="H161" s="5">
        <f t="shared" si="15"/>
        <v>9.3215321430579916</v>
      </c>
    </row>
    <row r="162" spans="1:8" x14ac:dyDescent="0.25">
      <c r="A162" s="1">
        <v>160</v>
      </c>
      <c r="D162" s="29">
        <f t="shared" si="12"/>
        <v>3.8999999999999981</v>
      </c>
      <c r="E162" s="4"/>
      <c r="F162" s="3">
        <f t="shared" si="13"/>
        <v>0</v>
      </c>
      <c r="G162" s="5">
        <f t="shared" si="14"/>
        <v>475.39813929595755</v>
      </c>
      <c r="H162" s="5">
        <f t="shared" si="15"/>
        <v>9.5079627859191511</v>
      </c>
    </row>
    <row r="163" spans="1:8" x14ac:dyDescent="0.25">
      <c r="A163" s="1">
        <v>161</v>
      </c>
      <c r="D163" s="29">
        <f t="shared" si="12"/>
        <v>3.8999999999999981</v>
      </c>
      <c r="E163" s="4"/>
      <c r="F163" s="3">
        <f t="shared" si="13"/>
        <v>0</v>
      </c>
      <c r="G163" s="5">
        <f t="shared" si="14"/>
        <v>484.90610208187672</v>
      </c>
      <c r="H163" s="5">
        <f t="shared" si="15"/>
        <v>9.698122041637534</v>
      </c>
    </row>
    <row r="164" spans="1:8" x14ac:dyDescent="0.25">
      <c r="A164" s="1">
        <v>162</v>
      </c>
      <c r="D164" s="29">
        <f t="shared" si="12"/>
        <v>3.8999999999999981</v>
      </c>
      <c r="E164" s="4"/>
      <c r="F164" s="3">
        <f t="shared" si="13"/>
        <v>0</v>
      </c>
      <c r="G164" s="5">
        <f t="shared" si="14"/>
        <v>494.60422412351426</v>
      </c>
      <c r="H164" s="5">
        <f t="shared" si="15"/>
        <v>9.8920844824702847</v>
      </c>
    </row>
    <row r="165" spans="1:8" x14ac:dyDescent="0.25">
      <c r="A165" s="1">
        <v>163</v>
      </c>
      <c r="D165" s="29">
        <f t="shared" si="12"/>
        <v>3.8999999999999981</v>
      </c>
      <c r="E165" s="4"/>
      <c r="F165" s="3">
        <f t="shared" si="13"/>
        <v>0</v>
      </c>
      <c r="G165" s="5">
        <f t="shared" si="14"/>
        <v>504.49630860598455</v>
      </c>
      <c r="H165" s="5">
        <f t="shared" si="15"/>
        <v>10.089926172119691</v>
      </c>
    </row>
    <row r="166" spans="1:8" x14ac:dyDescent="0.25">
      <c r="A166" s="1">
        <v>164</v>
      </c>
      <c r="D166" s="29">
        <f t="shared" si="12"/>
        <v>3.8999999999999981</v>
      </c>
      <c r="E166" s="4"/>
      <c r="F166" s="3">
        <f t="shared" si="13"/>
        <v>0</v>
      </c>
      <c r="G166" s="5">
        <f t="shared" si="14"/>
        <v>514.5862347781042</v>
      </c>
      <c r="H166" s="5">
        <f t="shared" si="15"/>
        <v>10.291724695562085</v>
      </c>
    </row>
    <row r="167" spans="1:8" x14ac:dyDescent="0.25">
      <c r="A167" s="1">
        <v>165</v>
      </c>
      <c r="D167" s="29">
        <f t="shared" si="12"/>
        <v>3.8999999999999981</v>
      </c>
      <c r="E167" s="4"/>
      <c r="F167" s="3">
        <f t="shared" si="13"/>
        <v>0</v>
      </c>
      <c r="G167" s="5">
        <f t="shared" si="14"/>
        <v>524.87795947366624</v>
      </c>
      <c r="H167" s="5">
        <f t="shared" si="15"/>
        <v>10.497559189473325</v>
      </c>
    </row>
    <row r="168" spans="1:8" x14ac:dyDescent="0.25">
      <c r="A168" s="1">
        <v>166</v>
      </c>
      <c r="D168" s="29">
        <f t="shared" si="12"/>
        <v>3.8999999999999981</v>
      </c>
      <c r="E168" s="4"/>
      <c r="F168" s="3">
        <f t="shared" si="13"/>
        <v>0</v>
      </c>
      <c r="G168" s="5">
        <f t="shared" si="14"/>
        <v>535.37551866313959</v>
      </c>
      <c r="H168" s="5">
        <f t="shared" si="15"/>
        <v>10.707510373262792</v>
      </c>
    </row>
    <row r="169" spans="1:8" x14ac:dyDescent="0.25">
      <c r="A169" s="1">
        <v>167</v>
      </c>
      <c r="D169" s="29">
        <f t="shared" si="12"/>
        <v>3.8999999999999981</v>
      </c>
      <c r="E169" s="4"/>
      <c r="F169" s="3">
        <f t="shared" si="13"/>
        <v>0</v>
      </c>
      <c r="G169" s="5">
        <f t="shared" si="14"/>
        <v>546.08302903640242</v>
      </c>
      <c r="H169" s="5">
        <f t="shared" si="15"/>
        <v>10.921660580728048</v>
      </c>
    </row>
    <row r="170" spans="1:8" x14ac:dyDescent="0.25">
      <c r="A170" s="1">
        <v>168</v>
      </c>
      <c r="D170" s="29">
        <f t="shared" si="12"/>
        <v>3.8999999999999981</v>
      </c>
      <c r="E170" s="4"/>
      <c r="F170" s="3">
        <f t="shared" si="13"/>
        <v>0</v>
      </c>
      <c r="G170" s="5">
        <f t="shared" si="14"/>
        <v>557.00468961713045</v>
      </c>
      <c r="H170" s="5">
        <f t="shared" si="15"/>
        <v>11.14009379234261</v>
      </c>
    </row>
    <row r="171" spans="1:8" x14ac:dyDescent="0.25">
      <c r="A171" s="1">
        <v>169</v>
      </c>
      <c r="D171" s="29">
        <f t="shared" si="12"/>
        <v>3.8999999999999981</v>
      </c>
      <c r="E171" s="4"/>
      <c r="F171" s="3">
        <f t="shared" si="13"/>
        <v>0</v>
      </c>
      <c r="G171" s="5">
        <f t="shared" si="14"/>
        <v>568.14478340947301</v>
      </c>
      <c r="H171" s="5">
        <f t="shared" si="15"/>
        <v>11.362895668189461</v>
      </c>
    </row>
    <row r="172" spans="1:8" x14ac:dyDescent="0.25">
      <c r="A172" s="1">
        <v>170</v>
      </c>
      <c r="D172" s="29">
        <f t="shared" si="12"/>
        <v>3.8999999999999981</v>
      </c>
      <c r="E172" s="4"/>
      <c r="F172" s="3">
        <f t="shared" si="13"/>
        <v>0</v>
      </c>
      <c r="G172" s="5">
        <f t="shared" si="14"/>
        <v>579.50767907766249</v>
      </c>
      <c r="H172" s="5">
        <f t="shared" si="15"/>
        <v>11.590153581553251</v>
      </c>
    </row>
    <row r="173" spans="1:8" x14ac:dyDescent="0.25">
      <c r="A173" s="1">
        <v>171</v>
      </c>
      <c r="D173" s="29">
        <f t="shared" si="12"/>
        <v>3.8999999999999981</v>
      </c>
      <c r="E173" s="4"/>
      <c r="F173" s="3">
        <f t="shared" si="13"/>
        <v>0</v>
      </c>
      <c r="G173" s="5">
        <f t="shared" si="14"/>
        <v>591.09783265921578</v>
      </c>
      <c r="H173" s="5">
        <f t="shared" si="15"/>
        <v>11.821956653184316</v>
      </c>
    </row>
    <row r="174" spans="1:8" x14ac:dyDescent="0.25">
      <c r="A174" s="1">
        <v>172</v>
      </c>
      <c r="D174" s="29">
        <f t="shared" si="12"/>
        <v>3.8999999999999981</v>
      </c>
      <c r="E174" s="4"/>
      <c r="F174" s="3">
        <f t="shared" si="13"/>
        <v>0</v>
      </c>
      <c r="G174" s="5">
        <f t="shared" si="14"/>
        <v>602.9197893124001</v>
      </c>
      <c r="H174" s="5">
        <f t="shared" si="15"/>
        <v>12.058395786248003</v>
      </c>
    </row>
    <row r="175" spans="1:8" x14ac:dyDescent="0.25">
      <c r="A175" s="1">
        <v>173</v>
      </c>
      <c r="D175" s="29">
        <f t="shared" si="12"/>
        <v>3.8999999999999981</v>
      </c>
      <c r="E175" s="4"/>
      <c r="F175" s="3">
        <f t="shared" si="13"/>
        <v>0</v>
      </c>
      <c r="G175" s="5">
        <f t="shared" si="14"/>
        <v>614.97818509864805</v>
      </c>
      <c r="H175" s="5">
        <f t="shared" si="15"/>
        <v>12.299563701972961</v>
      </c>
    </row>
    <row r="176" spans="1:8" x14ac:dyDescent="0.25">
      <c r="A176" s="1">
        <v>174</v>
      </c>
      <c r="D176" s="29">
        <f t="shared" si="12"/>
        <v>3.8999999999999981</v>
      </c>
      <c r="E176" s="4"/>
      <c r="F176" s="3">
        <f t="shared" si="13"/>
        <v>0</v>
      </c>
      <c r="G176" s="5">
        <f t="shared" si="14"/>
        <v>627.277748800621</v>
      </c>
      <c r="H176" s="5">
        <f t="shared" si="15"/>
        <v>12.54555497601242</v>
      </c>
    </row>
    <row r="177" spans="1:8" x14ac:dyDescent="0.25">
      <c r="A177" s="1">
        <v>175</v>
      </c>
      <c r="D177" s="29">
        <f t="shared" si="12"/>
        <v>3.8999999999999981</v>
      </c>
      <c r="E177" s="4"/>
      <c r="F177" s="3">
        <f t="shared" si="13"/>
        <v>0</v>
      </c>
      <c r="G177" s="5">
        <f t="shared" si="14"/>
        <v>639.82330377663345</v>
      </c>
      <c r="H177" s="5">
        <f t="shared" si="15"/>
        <v>12.796466075532669</v>
      </c>
    </row>
    <row r="178" spans="1:8" x14ac:dyDescent="0.25">
      <c r="A178" s="1">
        <v>176</v>
      </c>
      <c r="D178" s="29">
        <f t="shared" si="12"/>
        <v>3.8999999999999981</v>
      </c>
      <c r="E178" s="4"/>
      <c r="F178" s="3">
        <f t="shared" si="13"/>
        <v>0</v>
      </c>
      <c r="G178" s="5">
        <f t="shared" si="14"/>
        <v>652.61976985216609</v>
      </c>
      <c r="H178" s="5">
        <f t="shared" si="15"/>
        <v>13.052395397043322</v>
      </c>
    </row>
    <row r="179" spans="1:8" x14ac:dyDescent="0.25">
      <c r="A179" s="1">
        <v>177</v>
      </c>
      <c r="D179" s="29">
        <f t="shared" si="12"/>
        <v>3.8999999999999981</v>
      </c>
      <c r="E179" s="4"/>
      <c r="F179" s="3">
        <f t="shared" si="13"/>
        <v>0</v>
      </c>
      <c r="G179" s="5">
        <f t="shared" si="14"/>
        <v>665.67216524920946</v>
      </c>
      <c r="H179" s="5">
        <f t="shared" si="15"/>
        <v>13.31344330498419</v>
      </c>
    </row>
    <row r="180" spans="1:8" x14ac:dyDescent="0.25">
      <c r="A180" s="1">
        <v>178</v>
      </c>
      <c r="D180" s="29">
        <f t="shared" si="12"/>
        <v>3.8999999999999981</v>
      </c>
      <c r="E180" s="4"/>
      <c r="F180" s="3">
        <f t="shared" si="13"/>
        <v>0</v>
      </c>
      <c r="G180" s="5">
        <f t="shared" si="14"/>
        <v>678.98560855419362</v>
      </c>
      <c r="H180" s="5">
        <f t="shared" si="15"/>
        <v>13.579712171083873</v>
      </c>
    </row>
    <row r="181" spans="1:8" x14ac:dyDescent="0.25">
      <c r="A181" s="1">
        <v>179</v>
      </c>
      <c r="D181" s="29">
        <f t="shared" si="12"/>
        <v>3.8999999999999981</v>
      </c>
      <c r="E181" s="4"/>
      <c r="F181" s="3">
        <f t="shared" si="13"/>
        <v>0</v>
      </c>
      <c r="G181" s="5">
        <f t="shared" si="14"/>
        <v>692.5653207252775</v>
      </c>
      <c r="H181" s="5">
        <f t="shared" si="15"/>
        <v>13.851306414505551</v>
      </c>
    </row>
    <row r="182" spans="1:8" x14ac:dyDescent="0.25">
      <c r="A182" s="1">
        <v>180</v>
      </c>
      <c r="D182" s="29">
        <f t="shared" si="12"/>
        <v>3.8999999999999981</v>
      </c>
      <c r="E182" s="4"/>
      <c r="F182" s="3">
        <f t="shared" si="13"/>
        <v>0</v>
      </c>
      <c r="G182" s="5">
        <f t="shared" si="14"/>
        <v>706.41662713978303</v>
      </c>
      <c r="H182" s="5">
        <f t="shared" si="15"/>
        <v>14.128332542795661</v>
      </c>
    </row>
    <row r="183" spans="1:8" x14ac:dyDescent="0.25">
      <c r="A183" s="1">
        <v>181</v>
      </c>
      <c r="D183" s="29">
        <f t="shared" si="12"/>
        <v>3.8999999999999981</v>
      </c>
      <c r="E183" s="4"/>
      <c r="F183" s="3">
        <f t="shared" si="13"/>
        <v>0</v>
      </c>
      <c r="G183" s="5">
        <f t="shared" si="14"/>
        <v>720.54495968257868</v>
      </c>
      <c r="H183" s="5">
        <f t="shared" si="15"/>
        <v>14.410899193651574</v>
      </c>
    </row>
    <row r="184" spans="1:8" x14ac:dyDescent="0.25">
      <c r="A184" s="1">
        <v>182</v>
      </c>
      <c r="D184" s="29">
        <f t="shared" si="12"/>
        <v>3.8999999999999981</v>
      </c>
      <c r="E184" s="4"/>
      <c r="F184" s="3">
        <f t="shared" si="13"/>
        <v>0</v>
      </c>
      <c r="G184" s="5">
        <f t="shared" si="14"/>
        <v>734.9558588762302</v>
      </c>
      <c r="H184" s="5">
        <f t="shared" si="15"/>
        <v>14.699117177524604</v>
      </c>
    </row>
    <row r="185" spans="1:8" x14ac:dyDescent="0.25">
      <c r="A185" s="1">
        <v>183</v>
      </c>
      <c r="D185" s="29">
        <f t="shared" si="12"/>
        <v>3.8999999999999981</v>
      </c>
      <c r="E185" s="4"/>
      <c r="F185" s="3">
        <f t="shared" si="13"/>
        <v>0</v>
      </c>
      <c r="G185" s="5">
        <f t="shared" si="14"/>
        <v>749.65497605375481</v>
      </c>
      <c r="H185" s="5">
        <f t="shared" si="15"/>
        <v>14.993099521075097</v>
      </c>
    </row>
    <row r="186" spans="1:8" x14ac:dyDescent="0.25">
      <c r="A186" s="1">
        <v>184</v>
      </c>
      <c r="D186" s="29">
        <f t="shared" si="12"/>
        <v>3.8999999999999981</v>
      </c>
      <c r="E186" s="4"/>
      <c r="F186" s="3">
        <f t="shared" si="13"/>
        <v>0</v>
      </c>
      <c r="G186" s="5">
        <f t="shared" si="14"/>
        <v>764.64807557482993</v>
      </c>
      <c r="H186" s="5">
        <f t="shared" si="15"/>
        <v>15.2929615114966</v>
      </c>
    </row>
    <row r="187" spans="1:8" x14ac:dyDescent="0.25">
      <c r="A187" s="1">
        <v>185</v>
      </c>
      <c r="D187" s="29">
        <f t="shared" si="12"/>
        <v>3.8999999999999981</v>
      </c>
      <c r="E187" s="4"/>
      <c r="F187" s="3">
        <f t="shared" si="13"/>
        <v>0</v>
      </c>
      <c r="G187" s="5">
        <f t="shared" si="14"/>
        <v>779.94103708632656</v>
      </c>
      <c r="H187" s="5">
        <f t="shared" si="15"/>
        <v>15.598820741726531</v>
      </c>
    </row>
    <row r="188" spans="1:8" x14ac:dyDescent="0.25">
      <c r="A188" s="1">
        <v>186</v>
      </c>
      <c r="D188" s="29">
        <f t="shared" si="12"/>
        <v>3.8999999999999981</v>
      </c>
      <c r="E188" s="4"/>
      <c r="F188" s="3">
        <f t="shared" si="13"/>
        <v>0</v>
      </c>
      <c r="G188" s="5">
        <f t="shared" si="14"/>
        <v>795.53985782805307</v>
      </c>
      <c r="H188" s="5">
        <f t="shared" si="15"/>
        <v>15.910797156561062</v>
      </c>
    </row>
    <row r="189" spans="1:8" x14ac:dyDescent="0.25">
      <c r="A189" s="1">
        <v>187</v>
      </c>
      <c r="D189" s="29">
        <f t="shared" si="12"/>
        <v>3.8999999999999981</v>
      </c>
      <c r="E189" s="4"/>
      <c r="F189" s="3">
        <f t="shared" si="13"/>
        <v>0</v>
      </c>
      <c r="G189" s="5">
        <f t="shared" si="14"/>
        <v>811.45065498461418</v>
      </c>
      <c r="H189" s="5">
        <f t="shared" si="15"/>
        <v>16.229013099692285</v>
      </c>
    </row>
    <row r="190" spans="1:8" x14ac:dyDescent="0.25">
      <c r="A190" s="1">
        <v>188</v>
      </c>
      <c r="D190" s="29">
        <f t="shared" si="12"/>
        <v>3.8999999999999981</v>
      </c>
      <c r="E190" s="4"/>
      <c r="F190" s="3">
        <f t="shared" si="13"/>
        <v>0</v>
      </c>
      <c r="G190" s="5">
        <f t="shared" si="14"/>
        <v>827.67966808430651</v>
      </c>
      <c r="H190" s="5">
        <f t="shared" si="15"/>
        <v>16.553593361686129</v>
      </c>
    </row>
    <row r="191" spans="1:8" x14ac:dyDescent="0.25">
      <c r="A191" s="1">
        <v>189</v>
      </c>
      <c r="D191" s="29">
        <f t="shared" si="12"/>
        <v>3.8999999999999981</v>
      </c>
      <c r="E191" s="4"/>
      <c r="F191" s="3">
        <f t="shared" si="13"/>
        <v>0</v>
      </c>
      <c r="G191" s="5">
        <f t="shared" si="14"/>
        <v>844.23326144599264</v>
      </c>
      <c r="H191" s="5">
        <f t="shared" si="15"/>
        <v>16.884665228919854</v>
      </c>
    </row>
    <row r="192" spans="1:8" x14ac:dyDescent="0.25">
      <c r="A192" s="1">
        <v>190</v>
      </c>
      <c r="D192" s="29">
        <f t="shared" si="12"/>
        <v>3.8999999999999981</v>
      </c>
      <c r="E192" s="4"/>
      <c r="F192" s="3">
        <f t="shared" si="13"/>
        <v>0</v>
      </c>
      <c r="G192" s="5">
        <f t="shared" si="14"/>
        <v>861.1179266749125</v>
      </c>
      <c r="H192" s="5">
        <f t="shared" si="15"/>
        <v>17.222358533498252</v>
      </c>
    </row>
    <row r="193" spans="1:8" x14ac:dyDescent="0.25">
      <c r="A193" s="1">
        <v>191</v>
      </c>
      <c r="D193" s="29">
        <f t="shared" si="12"/>
        <v>3.8999999999999981</v>
      </c>
      <c r="E193" s="4"/>
      <c r="F193" s="3">
        <f t="shared" si="13"/>
        <v>0</v>
      </c>
      <c r="G193" s="5">
        <f t="shared" si="14"/>
        <v>878.34028520841071</v>
      </c>
      <c r="H193" s="5">
        <f t="shared" si="15"/>
        <v>17.566805704168214</v>
      </c>
    </row>
    <row r="194" spans="1:8" x14ac:dyDescent="0.25">
      <c r="A194" s="1">
        <v>192</v>
      </c>
      <c r="D194" s="29">
        <f t="shared" si="12"/>
        <v>3.8999999999999981</v>
      </c>
      <c r="E194" s="4"/>
      <c r="F194" s="3">
        <f t="shared" si="13"/>
        <v>0</v>
      </c>
      <c r="G194" s="5">
        <f t="shared" si="14"/>
        <v>895.90709091257895</v>
      </c>
      <c r="H194" s="5">
        <f t="shared" si="15"/>
        <v>17.918141818251581</v>
      </c>
    </row>
    <row r="195" spans="1:8" x14ac:dyDescent="0.25">
      <c r="A195" s="1">
        <v>193</v>
      </c>
      <c r="D195" s="29">
        <f t="shared" si="12"/>
        <v>3.8999999999999981</v>
      </c>
      <c r="E195" s="4"/>
      <c r="F195" s="3">
        <f t="shared" si="13"/>
        <v>0</v>
      </c>
      <c r="G195" s="5">
        <f t="shared" si="14"/>
        <v>913.82523273083052</v>
      </c>
      <c r="H195" s="5">
        <f t="shared" si="15"/>
        <v>18.276504654616613</v>
      </c>
    </row>
    <row r="196" spans="1:8" x14ac:dyDescent="0.25">
      <c r="A196" s="1">
        <v>194</v>
      </c>
      <c r="D196" s="29">
        <f t="shared" si="12"/>
        <v>3.8999999999999981</v>
      </c>
      <c r="E196" s="4"/>
      <c r="F196" s="3">
        <f t="shared" si="13"/>
        <v>0</v>
      </c>
      <c r="G196" s="5">
        <f t="shared" si="14"/>
        <v>932.10173738544711</v>
      </c>
      <c r="H196" s="5">
        <f t="shared" si="15"/>
        <v>18.642034747708944</v>
      </c>
    </row>
    <row r="197" spans="1:8" x14ac:dyDescent="0.25">
      <c r="A197" s="1">
        <v>195</v>
      </c>
      <c r="D197" s="29">
        <f t="shared" ref="D197:D260" si="16">D196+E196</f>
        <v>3.8999999999999981</v>
      </c>
      <c r="E197" s="4"/>
      <c r="F197" s="3">
        <f t="shared" si="13"/>
        <v>0</v>
      </c>
      <c r="G197" s="5">
        <f t="shared" si="14"/>
        <v>950.74377213315609</v>
      </c>
      <c r="H197" s="5">
        <f t="shared" si="15"/>
        <v>19.014875442663122</v>
      </c>
    </row>
    <row r="198" spans="1:8" x14ac:dyDescent="0.25">
      <c r="A198" s="1">
        <v>196</v>
      </c>
      <c r="D198" s="29">
        <f t="shared" si="16"/>
        <v>3.8999999999999981</v>
      </c>
      <c r="E198" s="4"/>
      <c r="F198" s="3">
        <f t="shared" si="13"/>
        <v>0</v>
      </c>
      <c r="G198" s="5">
        <f t="shared" si="14"/>
        <v>969.75864757581917</v>
      </c>
      <c r="H198" s="5">
        <f t="shared" si="15"/>
        <v>19.395172951516383</v>
      </c>
    </row>
    <row r="199" spans="1:8" x14ac:dyDescent="0.25">
      <c r="A199" s="1">
        <v>197</v>
      </c>
      <c r="D199" s="29">
        <f t="shared" si="16"/>
        <v>3.8999999999999981</v>
      </c>
      <c r="E199" s="4"/>
      <c r="F199" s="3">
        <f t="shared" si="13"/>
        <v>0</v>
      </c>
      <c r="G199" s="5">
        <f t="shared" si="14"/>
        <v>989.1538205273356</v>
      </c>
      <c r="H199" s="5">
        <f t="shared" si="15"/>
        <v>19.783076410546713</v>
      </c>
    </row>
    <row r="200" spans="1:8" x14ac:dyDescent="0.25">
      <c r="A200" s="1">
        <v>198</v>
      </c>
      <c r="D200" s="29">
        <f t="shared" si="16"/>
        <v>3.8999999999999981</v>
      </c>
      <c r="E200" s="4"/>
      <c r="F200" s="3">
        <f t="shared" si="13"/>
        <v>0</v>
      </c>
      <c r="G200" s="5">
        <f t="shared" si="14"/>
        <v>1008.9368969378824</v>
      </c>
      <c r="H200" s="5">
        <f t="shared" si="15"/>
        <v>20.178737938757646</v>
      </c>
    </row>
    <row r="201" spans="1:8" x14ac:dyDescent="0.25">
      <c r="A201" s="1">
        <v>199</v>
      </c>
      <c r="D201" s="29">
        <f t="shared" si="16"/>
        <v>3.8999999999999981</v>
      </c>
      <c r="E201" s="4"/>
      <c r="F201" s="3">
        <f t="shared" si="13"/>
        <v>0</v>
      </c>
      <c r="G201" s="5">
        <f t="shared" si="14"/>
        <v>1029.1156348766399</v>
      </c>
      <c r="H201" s="5">
        <f t="shared" si="15"/>
        <v>20.582312697532799</v>
      </c>
    </row>
    <row r="202" spans="1:8" x14ac:dyDescent="0.25">
      <c r="A202" s="1">
        <v>200</v>
      </c>
      <c r="D202" s="29">
        <f t="shared" si="16"/>
        <v>3.8999999999999981</v>
      </c>
      <c r="E202" s="4"/>
      <c r="F202" s="3">
        <f t="shared" si="13"/>
        <v>0</v>
      </c>
      <c r="G202" s="5">
        <f t="shared" si="14"/>
        <v>1049.6979475741728</v>
      </c>
      <c r="H202" s="5">
        <f t="shared" si="15"/>
        <v>20.993958951483457</v>
      </c>
    </row>
    <row r="203" spans="1:8" x14ac:dyDescent="0.25">
      <c r="A203" s="1">
        <v>201</v>
      </c>
      <c r="D203" s="29">
        <f t="shared" si="16"/>
        <v>3.8999999999999981</v>
      </c>
      <c r="E203" s="4"/>
      <c r="F203" s="3">
        <f t="shared" si="13"/>
        <v>0</v>
      </c>
      <c r="G203" s="5">
        <f t="shared" si="14"/>
        <v>1070.6919065256561</v>
      </c>
      <c r="H203" s="5">
        <f t="shared" si="15"/>
        <v>21.413838130513124</v>
      </c>
    </row>
    <row r="204" spans="1:8" x14ac:dyDescent="0.25">
      <c r="A204" s="1">
        <v>202</v>
      </c>
      <c r="D204" s="29">
        <f t="shared" si="16"/>
        <v>3.8999999999999981</v>
      </c>
      <c r="E204" s="4"/>
      <c r="F204" s="3">
        <f t="shared" si="13"/>
        <v>0</v>
      </c>
      <c r="G204" s="5">
        <f t="shared" si="14"/>
        <v>1092.1057446561692</v>
      </c>
      <c r="H204" s="5">
        <f t="shared" si="15"/>
        <v>21.842114893123384</v>
      </c>
    </row>
    <row r="205" spans="1:8" x14ac:dyDescent="0.25">
      <c r="A205" s="1">
        <v>203</v>
      </c>
      <c r="D205" s="29">
        <f t="shared" si="16"/>
        <v>3.8999999999999981</v>
      </c>
      <c r="E205" s="4"/>
      <c r="F205" s="3">
        <f t="shared" si="13"/>
        <v>0</v>
      </c>
      <c r="G205" s="5">
        <f t="shared" si="14"/>
        <v>1113.9478595492926</v>
      </c>
      <c r="H205" s="5">
        <f t="shared" si="15"/>
        <v>22.278957190985853</v>
      </c>
    </row>
    <row r="206" spans="1:8" x14ac:dyDescent="0.25">
      <c r="A206" s="1">
        <v>204</v>
      </c>
      <c r="D206" s="29">
        <f t="shared" si="16"/>
        <v>3.8999999999999981</v>
      </c>
      <c r="E206" s="4"/>
      <c r="F206" s="3">
        <f t="shared" si="13"/>
        <v>0</v>
      </c>
      <c r="G206" s="5">
        <f t="shared" si="14"/>
        <v>1136.2268167402785</v>
      </c>
      <c r="H206" s="5">
        <f t="shared" si="15"/>
        <v>22.72453633480557</v>
      </c>
    </row>
    <row r="207" spans="1:8" x14ac:dyDescent="0.25">
      <c r="A207" s="1">
        <v>205</v>
      </c>
      <c r="D207" s="29">
        <f t="shared" si="16"/>
        <v>3.8999999999999981</v>
      </c>
      <c r="E207" s="4"/>
      <c r="F207" s="3">
        <f t="shared" si="13"/>
        <v>0</v>
      </c>
      <c r="G207" s="5">
        <f t="shared" si="14"/>
        <v>1158.9513530750842</v>
      </c>
      <c r="H207" s="5">
        <f t="shared" si="15"/>
        <v>23.179027061501685</v>
      </c>
    </row>
    <row r="208" spans="1:8" x14ac:dyDescent="0.25">
      <c r="A208" s="1">
        <v>206</v>
      </c>
      <c r="D208" s="29">
        <f t="shared" si="16"/>
        <v>3.8999999999999981</v>
      </c>
      <c r="E208" s="4"/>
      <c r="F208" s="3">
        <f t="shared" si="13"/>
        <v>0</v>
      </c>
      <c r="G208" s="5">
        <f t="shared" si="14"/>
        <v>1182.1303801365859</v>
      </c>
      <c r="H208" s="5">
        <f t="shared" si="15"/>
        <v>23.642607602731719</v>
      </c>
    </row>
    <row r="209" spans="1:8" x14ac:dyDescent="0.25">
      <c r="A209" s="1">
        <v>207</v>
      </c>
      <c r="D209" s="29">
        <f t="shared" si="16"/>
        <v>3.8999999999999981</v>
      </c>
      <c r="E209" s="4"/>
      <c r="F209" s="3">
        <f t="shared" si="13"/>
        <v>0</v>
      </c>
      <c r="G209" s="5">
        <f t="shared" si="14"/>
        <v>1205.7729877393176</v>
      </c>
      <c r="H209" s="5">
        <f t="shared" si="15"/>
        <v>24.115459754786354</v>
      </c>
    </row>
    <row r="210" spans="1:8" x14ac:dyDescent="0.25">
      <c r="A210" s="1">
        <v>208</v>
      </c>
      <c r="D210" s="29">
        <f t="shared" si="16"/>
        <v>3.8999999999999981</v>
      </c>
      <c r="E210" s="4"/>
      <c r="F210" s="3">
        <f t="shared" si="13"/>
        <v>0</v>
      </c>
      <c r="G210" s="5">
        <f t="shared" si="14"/>
        <v>1229.888447494104</v>
      </c>
      <c r="H210" s="5">
        <f t="shared" si="15"/>
        <v>24.597768949882081</v>
      </c>
    </row>
    <row r="211" spans="1:8" x14ac:dyDescent="0.25">
      <c r="A211" s="1">
        <v>209</v>
      </c>
      <c r="D211" s="29">
        <f t="shared" si="16"/>
        <v>3.8999999999999981</v>
      </c>
      <c r="E211" s="4"/>
      <c r="F211" s="3">
        <f t="shared" si="13"/>
        <v>0</v>
      </c>
      <c r="G211" s="5">
        <f t="shared" si="14"/>
        <v>1254.486216443986</v>
      </c>
      <c r="H211" s="5">
        <f t="shared" si="15"/>
        <v>25.089724328879722</v>
      </c>
    </row>
    <row r="212" spans="1:8" x14ac:dyDescent="0.25">
      <c r="A212" s="1">
        <v>210</v>
      </c>
      <c r="D212" s="29">
        <f t="shared" si="16"/>
        <v>3.8999999999999981</v>
      </c>
      <c r="E212" s="4"/>
      <c r="F212" s="3">
        <f t="shared" si="13"/>
        <v>0</v>
      </c>
      <c r="G212" s="5">
        <f t="shared" si="14"/>
        <v>1279.5759407728658</v>
      </c>
      <c r="H212" s="5">
        <f t="shared" si="15"/>
        <v>25.591518815457317</v>
      </c>
    </row>
    <row r="213" spans="1:8" x14ac:dyDescent="0.25">
      <c r="A213" s="1">
        <v>211</v>
      </c>
      <c r="D213" s="29">
        <f t="shared" si="16"/>
        <v>3.8999999999999981</v>
      </c>
      <c r="E213" s="4"/>
      <c r="F213" s="3">
        <f t="shared" si="13"/>
        <v>0</v>
      </c>
      <c r="G213" s="5">
        <f t="shared" si="14"/>
        <v>1305.167459588323</v>
      </c>
      <c r="H213" s="5">
        <f t="shared" si="15"/>
        <v>26.103349191766462</v>
      </c>
    </row>
    <row r="214" spans="1:8" x14ac:dyDescent="0.25">
      <c r="A214" s="1">
        <v>212</v>
      </c>
      <c r="D214" s="29">
        <f t="shared" si="16"/>
        <v>3.8999999999999981</v>
      </c>
      <c r="E214" s="4"/>
      <c r="F214" s="3">
        <f t="shared" si="13"/>
        <v>0</v>
      </c>
      <c r="G214" s="5">
        <f t="shared" si="14"/>
        <v>1331.2708087800895</v>
      </c>
      <c r="H214" s="5">
        <f t="shared" si="15"/>
        <v>26.625416175601792</v>
      </c>
    </row>
    <row r="215" spans="1:8" x14ac:dyDescent="0.25">
      <c r="A215" s="1">
        <v>213</v>
      </c>
      <c r="D215" s="29">
        <f t="shared" si="16"/>
        <v>3.8999999999999981</v>
      </c>
      <c r="E215" s="4"/>
      <c r="F215" s="3">
        <f t="shared" si="13"/>
        <v>0</v>
      </c>
      <c r="G215" s="5">
        <f t="shared" si="14"/>
        <v>1357.8962249556912</v>
      </c>
      <c r="H215" s="5">
        <f t="shared" si="15"/>
        <v>27.157924499113825</v>
      </c>
    </row>
    <row r="216" spans="1:8" x14ac:dyDescent="0.25">
      <c r="A216" s="1">
        <v>214</v>
      </c>
      <c r="D216" s="29">
        <f t="shared" si="16"/>
        <v>3.8999999999999981</v>
      </c>
      <c r="E216" s="4"/>
      <c r="F216" s="3">
        <f t="shared" si="13"/>
        <v>0</v>
      </c>
      <c r="G216" s="5">
        <f t="shared" si="14"/>
        <v>1385.0541494548049</v>
      </c>
      <c r="H216" s="5">
        <f t="shared" si="15"/>
        <v>27.701082989096101</v>
      </c>
    </row>
    <row r="217" spans="1:8" x14ac:dyDescent="0.25">
      <c r="A217" s="1">
        <v>215</v>
      </c>
      <c r="D217" s="29">
        <f t="shared" si="16"/>
        <v>3.8999999999999981</v>
      </c>
      <c r="E217" s="4"/>
      <c r="F217" s="3">
        <f t="shared" si="13"/>
        <v>0</v>
      </c>
      <c r="G217" s="5">
        <f t="shared" si="14"/>
        <v>1412.7552324439009</v>
      </c>
      <c r="H217" s="5">
        <f t="shared" si="15"/>
        <v>28.255104648878017</v>
      </c>
    </row>
    <row r="218" spans="1:8" x14ac:dyDescent="0.25">
      <c r="A218" s="1">
        <v>216</v>
      </c>
      <c r="D218" s="29">
        <f t="shared" si="16"/>
        <v>3.8999999999999981</v>
      </c>
      <c r="E218" s="4"/>
      <c r="F218" s="3">
        <f t="shared" si="13"/>
        <v>0</v>
      </c>
      <c r="G218" s="5">
        <f t="shared" si="14"/>
        <v>1441.0103370927789</v>
      </c>
      <c r="H218" s="5">
        <f t="shared" si="15"/>
        <v>28.820206741855579</v>
      </c>
    </row>
    <row r="219" spans="1:8" x14ac:dyDescent="0.25">
      <c r="A219" s="1">
        <v>217</v>
      </c>
      <c r="D219" s="29">
        <f t="shared" si="16"/>
        <v>3.8999999999999981</v>
      </c>
      <c r="E219" s="4"/>
      <c r="F219" s="3">
        <f t="shared" si="13"/>
        <v>0</v>
      </c>
      <c r="G219" s="5">
        <f t="shared" si="14"/>
        <v>1469.8305438346345</v>
      </c>
      <c r="H219" s="5">
        <f t="shared" si="15"/>
        <v>29.396610876692691</v>
      </c>
    </row>
    <row r="220" spans="1:8" x14ac:dyDescent="0.25">
      <c r="A220" s="1">
        <v>218</v>
      </c>
      <c r="D220" s="29">
        <f t="shared" si="16"/>
        <v>3.8999999999999981</v>
      </c>
      <c r="E220" s="4"/>
      <c r="F220" s="3">
        <f t="shared" si="13"/>
        <v>0</v>
      </c>
      <c r="G220" s="5">
        <f t="shared" si="14"/>
        <v>1499.2271547113271</v>
      </c>
      <c r="H220" s="5">
        <f t="shared" si="15"/>
        <v>29.984543094226542</v>
      </c>
    </row>
    <row r="221" spans="1:8" x14ac:dyDescent="0.25">
      <c r="A221" s="1">
        <v>219</v>
      </c>
      <c r="D221" s="29">
        <f t="shared" si="16"/>
        <v>3.8999999999999981</v>
      </c>
      <c r="E221" s="4"/>
      <c r="F221" s="3">
        <f t="shared" si="13"/>
        <v>0</v>
      </c>
      <c r="G221" s="5">
        <f t="shared" si="14"/>
        <v>1529.2116978055537</v>
      </c>
      <c r="H221" s="5">
        <f t="shared" si="15"/>
        <v>30.584233956111074</v>
      </c>
    </row>
    <row r="222" spans="1:8" x14ac:dyDescent="0.25">
      <c r="A222" s="1">
        <v>220</v>
      </c>
      <c r="D222" s="29">
        <f t="shared" si="16"/>
        <v>3.8999999999999981</v>
      </c>
      <c r="E222" s="4"/>
      <c r="F222" s="3">
        <f t="shared" si="13"/>
        <v>0</v>
      </c>
      <c r="G222" s="5">
        <f t="shared" si="14"/>
        <v>1559.7959317616649</v>
      </c>
      <c r="H222" s="5">
        <f t="shared" si="15"/>
        <v>31.195918635233298</v>
      </c>
    </row>
    <row r="223" spans="1:8" x14ac:dyDescent="0.25">
      <c r="A223" s="1">
        <v>221</v>
      </c>
      <c r="D223" s="29">
        <f t="shared" si="16"/>
        <v>3.8999999999999981</v>
      </c>
      <c r="E223" s="4"/>
      <c r="F223" s="3">
        <f t="shared" ref="F223:F286" si="17">E223/D223</f>
        <v>0</v>
      </c>
      <c r="G223" s="5">
        <f t="shared" ref="G223:G286" si="18">G222+H222</f>
        <v>1590.9918503968981</v>
      </c>
      <c r="H223" s="5">
        <f t="shared" ref="H223:H286" si="19">G223*$H$1</f>
        <v>31.819837007937963</v>
      </c>
    </row>
    <row r="224" spans="1:8" x14ac:dyDescent="0.25">
      <c r="A224" s="1">
        <v>222</v>
      </c>
      <c r="D224" s="29">
        <f t="shared" si="16"/>
        <v>3.8999999999999981</v>
      </c>
      <c r="E224" s="4"/>
      <c r="F224" s="3">
        <f t="shared" si="17"/>
        <v>0</v>
      </c>
      <c r="G224" s="5">
        <f t="shared" si="18"/>
        <v>1622.811687404836</v>
      </c>
      <c r="H224" s="5">
        <f t="shared" si="19"/>
        <v>32.456233748096722</v>
      </c>
    </row>
    <row r="225" spans="1:8" x14ac:dyDescent="0.25">
      <c r="A225" s="1">
        <v>223</v>
      </c>
      <c r="D225" s="29">
        <f t="shared" si="16"/>
        <v>3.8999999999999981</v>
      </c>
      <c r="E225" s="4"/>
      <c r="F225" s="3">
        <f t="shared" si="17"/>
        <v>0</v>
      </c>
      <c r="G225" s="5">
        <f t="shared" si="18"/>
        <v>1655.2679211529328</v>
      </c>
      <c r="H225" s="5">
        <f t="shared" si="19"/>
        <v>33.105358423058654</v>
      </c>
    </row>
    <row r="226" spans="1:8" x14ac:dyDescent="0.25">
      <c r="A226" s="1">
        <v>224</v>
      </c>
      <c r="D226" s="29">
        <f t="shared" si="16"/>
        <v>3.8999999999999981</v>
      </c>
      <c r="E226" s="4"/>
      <c r="F226" s="3">
        <f t="shared" si="17"/>
        <v>0</v>
      </c>
      <c r="G226" s="5">
        <f t="shared" si="18"/>
        <v>1688.3732795759915</v>
      </c>
      <c r="H226" s="5">
        <f t="shared" si="19"/>
        <v>33.76746559151983</v>
      </c>
    </row>
    <row r="227" spans="1:8" x14ac:dyDescent="0.25">
      <c r="A227" s="1">
        <v>225</v>
      </c>
      <c r="D227" s="29">
        <f t="shared" si="16"/>
        <v>3.8999999999999981</v>
      </c>
      <c r="E227" s="4"/>
      <c r="F227" s="3">
        <f t="shared" si="17"/>
        <v>0</v>
      </c>
      <c r="G227" s="5">
        <f t="shared" si="18"/>
        <v>1722.1407451675113</v>
      </c>
      <c r="H227" s="5">
        <f t="shared" si="19"/>
        <v>34.442814903350225</v>
      </c>
    </row>
    <row r="228" spans="1:8" x14ac:dyDescent="0.25">
      <c r="A228" s="1">
        <v>226</v>
      </c>
      <c r="D228" s="29">
        <f t="shared" si="16"/>
        <v>3.8999999999999981</v>
      </c>
      <c r="E228" s="4"/>
      <c r="F228" s="3">
        <f t="shared" si="17"/>
        <v>0</v>
      </c>
      <c r="G228" s="5">
        <f t="shared" si="18"/>
        <v>1756.5835600708615</v>
      </c>
      <c r="H228" s="5">
        <f t="shared" si="19"/>
        <v>35.131671201417234</v>
      </c>
    </row>
    <row r="229" spans="1:8" x14ac:dyDescent="0.25">
      <c r="A229" s="1">
        <v>227</v>
      </c>
      <c r="D229" s="29">
        <f t="shared" si="16"/>
        <v>3.8999999999999981</v>
      </c>
      <c r="E229" s="4"/>
      <c r="F229" s="3">
        <f t="shared" si="17"/>
        <v>0</v>
      </c>
      <c r="G229" s="5">
        <f t="shared" si="18"/>
        <v>1791.7152312722787</v>
      </c>
      <c r="H229" s="5">
        <f t="shared" si="19"/>
        <v>35.834304625445576</v>
      </c>
    </row>
    <row r="230" spans="1:8" x14ac:dyDescent="0.25">
      <c r="A230" s="1">
        <v>228</v>
      </c>
      <c r="D230" s="29">
        <f t="shared" si="16"/>
        <v>3.8999999999999981</v>
      </c>
      <c r="E230" s="4"/>
      <c r="F230" s="3">
        <f t="shared" si="17"/>
        <v>0</v>
      </c>
      <c r="G230" s="5">
        <f t="shared" si="18"/>
        <v>1827.5495358977244</v>
      </c>
      <c r="H230" s="5">
        <f t="shared" si="19"/>
        <v>36.550990717954491</v>
      </c>
    </row>
    <row r="231" spans="1:8" x14ac:dyDescent="0.25">
      <c r="A231" s="1">
        <v>229</v>
      </c>
      <c r="D231" s="29">
        <f t="shared" si="16"/>
        <v>3.8999999999999981</v>
      </c>
      <c r="E231" s="4"/>
      <c r="F231" s="3">
        <f t="shared" si="17"/>
        <v>0</v>
      </c>
      <c r="G231" s="5">
        <f t="shared" si="18"/>
        <v>1864.1005266156787</v>
      </c>
      <c r="H231" s="5">
        <f t="shared" si="19"/>
        <v>37.282010532313578</v>
      </c>
    </row>
    <row r="232" spans="1:8" x14ac:dyDescent="0.25">
      <c r="A232" s="1">
        <v>230</v>
      </c>
      <c r="D232" s="29">
        <f t="shared" si="16"/>
        <v>3.8999999999999981</v>
      </c>
      <c r="E232" s="4"/>
      <c r="F232" s="3">
        <f t="shared" si="17"/>
        <v>0</v>
      </c>
      <c r="G232" s="5">
        <f t="shared" si="18"/>
        <v>1901.3825371479923</v>
      </c>
      <c r="H232" s="5">
        <f t="shared" si="19"/>
        <v>38.027650742959842</v>
      </c>
    </row>
    <row r="233" spans="1:8" x14ac:dyDescent="0.25">
      <c r="A233" s="1">
        <v>231</v>
      </c>
      <c r="D233" s="29">
        <f t="shared" si="16"/>
        <v>3.8999999999999981</v>
      </c>
      <c r="E233" s="4"/>
      <c r="F233" s="3">
        <f t="shared" si="17"/>
        <v>0</v>
      </c>
      <c r="G233" s="5">
        <f t="shared" si="18"/>
        <v>1939.4101878909521</v>
      </c>
      <c r="H233" s="5">
        <f t="shared" si="19"/>
        <v>38.788203757819041</v>
      </c>
    </row>
    <row r="234" spans="1:8" x14ac:dyDescent="0.25">
      <c r="A234" s="1">
        <v>232</v>
      </c>
      <c r="D234" s="29">
        <f t="shared" si="16"/>
        <v>3.8999999999999981</v>
      </c>
      <c r="E234" s="4"/>
      <c r="F234" s="3">
        <f t="shared" si="17"/>
        <v>0</v>
      </c>
      <c r="G234" s="5">
        <f t="shared" si="18"/>
        <v>1978.1983916487711</v>
      </c>
      <c r="H234" s="5">
        <f t="shared" si="19"/>
        <v>39.563967832975422</v>
      </c>
    </row>
    <row r="235" spans="1:8" x14ac:dyDescent="0.25">
      <c r="A235" s="1">
        <v>233</v>
      </c>
      <c r="D235" s="29">
        <f t="shared" si="16"/>
        <v>3.8999999999999981</v>
      </c>
      <c r="E235" s="4"/>
      <c r="F235" s="3">
        <f t="shared" si="17"/>
        <v>0</v>
      </c>
      <c r="G235" s="5">
        <f t="shared" si="18"/>
        <v>2017.7623594817464</v>
      </c>
      <c r="H235" s="5">
        <f t="shared" si="19"/>
        <v>40.35524718963493</v>
      </c>
    </row>
    <row r="236" spans="1:8" x14ac:dyDescent="0.25">
      <c r="A236" s="1">
        <v>234</v>
      </c>
      <c r="D236" s="29">
        <f t="shared" si="16"/>
        <v>3.8999999999999981</v>
      </c>
      <c r="E236" s="4"/>
      <c r="F236" s="3">
        <f t="shared" si="17"/>
        <v>0</v>
      </c>
      <c r="G236" s="5">
        <f t="shared" si="18"/>
        <v>2058.1176066713815</v>
      </c>
      <c r="H236" s="5">
        <f t="shared" si="19"/>
        <v>41.162352133427632</v>
      </c>
    </row>
    <row r="237" spans="1:8" x14ac:dyDescent="0.25">
      <c r="A237" s="1">
        <v>235</v>
      </c>
      <c r="D237" s="29">
        <f t="shared" si="16"/>
        <v>3.8999999999999981</v>
      </c>
      <c r="E237" s="4"/>
      <c r="F237" s="3">
        <f t="shared" si="17"/>
        <v>0</v>
      </c>
      <c r="G237" s="5">
        <f t="shared" si="18"/>
        <v>2099.2799588048092</v>
      </c>
      <c r="H237" s="5">
        <f t="shared" si="19"/>
        <v>41.985599176096187</v>
      </c>
    </row>
    <row r="238" spans="1:8" x14ac:dyDescent="0.25">
      <c r="A238" s="1">
        <v>236</v>
      </c>
      <c r="D238" s="29">
        <f t="shared" si="16"/>
        <v>3.8999999999999981</v>
      </c>
      <c r="E238" s="4"/>
      <c r="F238" s="3">
        <f t="shared" si="17"/>
        <v>0</v>
      </c>
      <c r="G238" s="5">
        <f t="shared" si="18"/>
        <v>2141.2655579809052</v>
      </c>
      <c r="H238" s="5">
        <f t="shared" si="19"/>
        <v>42.825311159618103</v>
      </c>
    </row>
    <row r="239" spans="1:8" x14ac:dyDescent="0.25">
      <c r="A239" s="1">
        <v>237</v>
      </c>
      <c r="D239" s="29">
        <f t="shared" si="16"/>
        <v>3.8999999999999981</v>
      </c>
      <c r="E239" s="4"/>
      <c r="F239" s="3">
        <f t="shared" si="17"/>
        <v>0</v>
      </c>
      <c r="G239" s="5">
        <f t="shared" si="18"/>
        <v>2184.0908691405234</v>
      </c>
      <c r="H239" s="5">
        <f t="shared" si="19"/>
        <v>43.681817382810472</v>
      </c>
    </row>
    <row r="240" spans="1:8" x14ac:dyDescent="0.25">
      <c r="A240" s="1">
        <v>238</v>
      </c>
      <c r="D240" s="29">
        <f t="shared" si="16"/>
        <v>3.8999999999999981</v>
      </c>
      <c r="E240" s="4"/>
      <c r="F240" s="3">
        <f t="shared" si="17"/>
        <v>0</v>
      </c>
      <c r="G240" s="5">
        <f t="shared" si="18"/>
        <v>2227.772686523334</v>
      </c>
      <c r="H240" s="5">
        <f t="shared" si="19"/>
        <v>44.555453730466681</v>
      </c>
    </row>
    <row r="241" spans="1:8" x14ac:dyDescent="0.25">
      <c r="A241" s="1">
        <v>239</v>
      </c>
      <c r="D241" s="29">
        <f t="shared" si="16"/>
        <v>3.8999999999999981</v>
      </c>
      <c r="E241" s="4"/>
      <c r="F241" s="3">
        <f t="shared" si="17"/>
        <v>0</v>
      </c>
      <c r="G241" s="5">
        <f t="shared" si="18"/>
        <v>2272.3281402538005</v>
      </c>
      <c r="H241" s="5">
        <f t="shared" si="19"/>
        <v>45.446562805076013</v>
      </c>
    </row>
    <row r="242" spans="1:8" x14ac:dyDescent="0.25">
      <c r="A242" s="1">
        <v>240</v>
      </c>
      <c r="D242" s="29">
        <f t="shared" si="16"/>
        <v>3.8999999999999981</v>
      </c>
      <c r="E242" s="4"/>
      <c r="F242" s="3">
        <f t="shared" si="17"/>
        <v>0</v>
      </c>
      <c r="G242" s="5">
        <f t="shared" si="18"/>
        <v>2317.7747030588766</v>
      </c>
      <c r="H242" s="5">
        <f t="shared" si="19"/>
        <v>46.355494061177531</v>
      </c>
    </row>
    <row r="243" spans="1:8" x14ac:dyDescent="0.25">
      <c r="A243" s="1">
        <v>241</v>
      </c>
      <c r="D243" s="29">
        <f t="shared" si="16"/>
        <v>3.8999999999999981</v>
      </c>
      <c r="E243" s="4"/>
      <c r="F243" s="3">
        <f t="shared" si="17"/>
        <v>0</v>
      </c>
      <c r="G243" s="5">
        <f t="shared" si="18"/>
        <v>2364.1301971200542</v>
      </c>
      <c r="H243" s="5">
        <f t="shared" si="19"/>
        <v>47.282603942401082</v>
      </c>
    </row>
    <row r="244" spans="1:8" x14ac:dyDescent="0.25">
      <c r="A244" s="1">
        <v>242</v>
      </c>
      <c r="D244" s="29">
        <f t="shared" si="16"/>
        <v>3.8999999999999981</v>
      </c>
      <c r="E244" s="4"/>
      <c r="F244" s="3">
        <f t="shared" si="17"/>
        <v>0</v>
      </c>
      <c r="G244" s="5">
        <f t="shared" si="18"/>
        <v>2411.4128010624554</v>
      </c>
      <c r="H244" s="5">
        <f t="shared" si="19"/>
        <v>48.228256021249109</v>
      </c>
    </row>
    <row r="245" spans="1:8" x14ac:dyDescent="0.25">
      <c r="A245" s="1">
        <v>243</v>
      </c>
      <c r="D245" s="29">
        <f t="shared" si="16"/>
        <v>3.8999999999999981</v>
      </c>
      <c r="E245" s="4"/>
      <c r="F245" s="3">
        <f t="shared" si="17"/>
        <v>0</v>
      </c>
      <c r="G245" s="5">
        <f t="shared" si="18"/>
        <v>2459.6410570837047</v>
      </c>
      <c r="H245" s="5">
        <f t="shared" si="19"/>
        <v>49.192821141674095</v>
      </c>
    </row>
    <row r="246" spans="1:8" x14ac:dyDescent="0.25">
      <c r="A246" s="1">
        <v>244</v>
      </c>
      <c r="D246" s="29">
        <f t="shared" si="16"/>
        <v>3.8999999999999981</v>
      </c>
      <c r="E246" s="4"/>
      <c r="F246" s="3">
        <f t="shared" si="17"/>
        <v>0</v>
      </c>
      <c r="G246" s="5">
        <f t="shared" si="18"/>
        <v>2508.8338782253786</v>
      </c>
      <c r="H246" s="5">
        <f t="shared" si="19"/>
        <v>50.176677564507571</v>
      </c>
    </row>
    <row r="247" spans="1:8" x14ac:dyDescent="0.25">
      <c r="A247" s="1">
        <v>245</v>
      </c>
      <c r="D247" s="29">
        <f t="shared" si="16"/>
        <v>3.8999999999999981</v>
      </c>
      <c r="E247" s="4"/>
      <c r="F247" s="3">
        <f t="shared" si="17"/>
        <v>0</v>
      </c>
      <c r="G247" s="5">
        <f t="shared" si="18"/>
        <v>2559.010555789886</v>
      </c>
      <c r="H247" s="5">
        <f t="shared" si="19"/>
        <v>51.180211115797718</v>
      </c>
    </row>
    <row r="248" spans="1:8" x14ac:dyDescent="0.25">
      <c r="A248" s="1">
        <v>246</v>
      </c>
      <c r="D248" s="29">
        <f t="shared" si="16"/>
        <v>3.8999999999999981</v>
      </c>
      <c r="E248" s="4"/>
      <c r="F248" s="3">
        <f t="shared" si="17"/>
        <v>0</v>
      </c>
      <c r="G248" s="5">
        <f t="shared" si="18"/>
        <v>2610.1907669056836</v>
      </c>
      <c r="H248" s="5">
        <f t="shared" si="19"/>
        <v>52.203815338113671</v>
      </c>
    </row>
    <row r="249" spans="1:8" x14ac:dyDescent="0.25">
      <c r="A249" s="1">
        <v>247</v>
      </c>
      <c r="D249" s="29">
        <f t="shared" si="16"/>
        <v>3.8999999999999981</v>
      </c>
      <c r="E249" s="4"/>
      <c r="F249" s="3">
        <f t="shared" si="17"/>
        <v>0</v>
      </c>
      <c r="G249" s="5">
        <f t="shared" si="18"/>
        <v>2662.3945822437972</v>
      </c>
      <c r="H249" s="5">
        <f t="shared" si="19"/>
        <v>53.247891644875949</v>
      </c>
    </row>
    <row r="250" spans="1:8" x14ac:dyDescent="0.25">
      <c r="A250" s="1">
        <v>248</v>
      </c>
      <c r="D250" s="29">
        <f t="shared" si="16"/>
        <v>3.8999999999999981</v>
      </c>
      <c r="E250" s="4"/>
      <c r="F250" s="3">
        <f t="shared" si="17"/>
        <v>0</v>
      </c>
      <c r="G250" s="5">
        <f t="shared" si="18"/>
        <v>2715.6424738886731</v>
      </c>
      <c r="H250" s="5">
        <f t="shared" si="19"/>
        <v>54.312849477773462</v>
      </c>
    </row>
    <row r="251" spans="1:8" x14ac:dyDescent="0.25">
      <c r="A251" s="1">
        <v>249</v>
      </c>
      <c r="D251" s="29">
        <f t="shared" si="16"/>
        <v>3.8999999999999981</v>
      </c>
      <c r="E251" s="4"/>
      <c r="F251" s="3">
        <f t="shared" si="17"/>
        <v>0</v>
      </c>
      <c r="G251" s="5">
        <f t="shared" si="18"/>
        <v>2769.9553233664465</v>
      </c>
      <c r="H251" s="5">
        <f t="shared" si="19"/>
        <v>55.399106467328927</v>
      </c>
    </row>
    <row r="252" spans="1:8" x14ac:dyDescent="0.25">
      <c r="A252" s="1">
        <v>250</v>
      </c>
      <c r="D252" s="29">
        <f t="shared" si="16"/>
        <v>3.8999999999999981</v>
      </c>
      <c r="E252" s="4"/>
      <c r="F252" s="3">
        <f t="shared" si="17"/>
        <v>0</v>
      </c>
      <c r="G252" s="5">
        <f t="shared" si="18"/>
        <v>2825.3544298337756</v>
      </c>
      <c r="H252" s="5">
        <f t="shared" si="19"/>
        <v>56.507088596675516</v>
      </c>
    </row>
    <row r="253" spans="1:8" x14ac:dyDescent="0.25">
      <c r="A253" s="1">
        <v>251</v>
      </c>
      <c r="D253" s="29">
        <f t="shared" si="16"/>
        <v>3.8999999999999981</v>
      </c>
      <c r="E253" s="4"/>
      <c r="F253" s="3">
        <f t="shared" si="17"/>
        <v>0</v>
      </c>
      <c r="G253" s="5">
        <f t="shared" si="18"/>
        <v>2881.8615184304513</v>
      </c>
      <c r="H253" s="5">
        <f t="shared" si="19"/>
        <v>57.637230368609025</v>
      </c>
    </row>
    <row r="254" spans="1:8" x14ac:dyDescent="0.25">
      <c r="A254" s="1">
        <v>252</v>
      </c>
      <c r="D254" s="29">
        <f t="shared" si="16"/>
        <v>3.8999999999999981</v>
      </c>
      <c r="E254" s="4"/>
      <c r="F254" s="3">
        <f t="shared" si="17"/>
        <v>0</v>
      </c>
      <c r="G254" s="5">
        <f t="shared" si="18"/>
        <v>2939.4987487990602</v>
      </c>
      <c r="H254" s="5">
        <f t="shared" si="19"/>
        <v>58.789974975981202</v>
      </c>
    </row>
    <row r="255" spans="1:8" x14ac:dyDescent="0.25">
      <c r="A255" s="1">
        <v>253</v>
      </c>
      <c r="D255" s="29">
        <f t="shared" si="16"/>
        <v>3.8999999999999981</v>
      </c>
      <c r="E255" s="4"/>
      <c r="F255" s="3">
        <f t="shared" si="17"/>
        <v>0</v>
      </c>
      <c r="G255" s="5">
        <f t="shared" si="18"/>
        <v>2998.2887237750415</v>
      </c>
      <c r="H255" s="5">
        <f t="shared" si="19"/>
        <v>59.96577447550083</v>
      </c>
    </row>
    <row r="256" spans="1:8" x14ac:dyDescent="0.25">
      <c r="A256" s="1">
        <v>254</v>
      </c>
      <c r="D256" s="29">
        <f t="shared" si="16"/>
        <v>3.8999999999999981</v>
      </c>
      <c r="E256" s="4"/>
      <c r="F256" s="3">
        <f t="shared" si="17"/>
        <v>0</v>
      </c>
      <c r="G256" s="5">
        <f t="shared" si="18"/>
        <v>3058.2544982505424</v>
      </c>
      <c r="H256" s="5">
        <f t="shared" si="19"/>
        <v>61.16508996501085</v>
      </c>
    </row>
    <row r="257" spans="1:8" x14ac:dyDescent="0.25">
      <c r="A257" s="1">
        <v>255</v>
      </c>
      <c r="D257" s="29">
        <f t="shared" si="16"/>
        <v>3.8999999999999981</v>
      </c>
      <c r="E257" s="4"/>
      <c r="F257" s="3">
        <f t="shared" si="17"/>
        <v>0</v>
      </c>
      <c r="G257" s="5">
        <f t="shared" si="18"/>
        <v>3119.4195882155532</v>
      </c>
      <c r="H257" s="5">
        <f t="shared" si="19"/>
        <v>62.388391764311066</v>
      </c>
    </row>
    <row r="258" spans="1:8" x14ac:dyDescent="0.25">
      <c r="A258" s="1">
        <v>256</v>
      </c>
      <c r="D258" s="29">
        <f t="shared" si="16"/>
        <v>3.8999999999999981</v>
      </c>
      <c r="E258" s="4"/>
      <c r="F258" s="3">
        <f t="shared" si="17"/>
        <v>0</v>
      </c>
      <c r="G258" s="5">
        <f t="shared" si="18"/>
        <v>3181.8079799798643</v>
      </c>
      <c r="H258" s="5">
        <f t="shared" si="19"/>
        <v>63.636159599597285</v>
      </c>
    </row>
    <row r="259" spans="1:8" x14ac:dyDescent="0.25">
      <c r="A259" s="1">
        <v>257</v>
      </c>
      <c r="D259" s="29">
        <f t="shared" si="16"/>
        <v>3.8999999999999981</v>
      </c>
      <c r="E259" s="4"/>
      <c r="F259" s="3">
        <f t="shared" si="17"/>
        <v>0</v>
      </c>
      <c r="G259" s="5">
        <f t="shared" si="18"/>
        <v>3245.4441395794615</v>
      </c>
      <c r="H259" s="5">
        <f t="shared" si="19"/>
        <v>64.908882791589235</v>
      </c>
    </row>
    <row r="260" spans="1:8" x14ac:dyDescent="0.25">
      <c r="A260" s="1">
        <v>258</v>
      </c>
      <c r="D260" s="29">
        <f t="shared" si="16"/>
        <v>3.8999999999999981</v>
      </c>
      <c r="E260" s="4"/>
      <c r="F260" s="3">
        <f t="shared" si="17"/>
        <v>0</v>
      </c>
      <c r="G260" s="5">
        <f t="shared" si="18"/>
        <v>3310.3530223710509</v>
      </c>
      <c r="H260" s="5">
        <f t="shared" si="19"/>
        <v>66.207060447421014</v>
      </c>
    </row>
    <row r="261" spans="1:8" x14ac:dyDescent="0.25">
      <c r="A261" s="1">
        <v>259</v>
      </c>
      <c r="D261" s="29">
        <f t="shared" ref="D261:D324" si="20">D260+E260</f>
        <v>3.8999999999999981</v>
      </c>
      <c r="E261" s="4"/>
      <c r="F261" s="3">
        <f t="shared" si="17"/>
        <v>0</v>
      </c>
      <c r="G261" s="5">
        <f t="shared" si="18"/>
        <v>3376.560082818472</v>
      </c>
      <c r="H261" s="5">
        <f t="shared" si="19"/>
        <v>67.531201656369447</v>
      </c>
    </row>
    <row r="262" spans="1:8" x14ac:dyDescent="0.25">
      <c r="A262" s="1">
        <v>260</v>
      </c>
      <c r="D262" s="29">
        <f t="shared" si="20"/>
        <v>3.8999999999999981</v>
      </c>
      <c r="E262" s="4"/>
      <c r="F262" s="3">
        <f t="shared" si="17"/>
        <v>0</v>
      </c>
      <c r="G262" s="5">
        <f t="shared" si="18"/>
        <v>3444.0912844748414</v>
      </c>
      <c r="H262" s="5">
        <f t="shared" si="19"/>
        <v>68.881825689496836</v>
      </c>
    </row>
    <row r="263" spans="1:8" x14ac:dyDescent="0.25">
      <c r="A263" s="1">
        <v>261</v>
      </c>
      <c r="D263" s="29">
        <f t="shared" si="20"/>
        <v>3.8999999999999981</v>
      </c>
      <c r="E263" s="4"/>
      <c r="F263" s="3">
        <f t="shared" si="17"/>
        <v>0</v>
      </c>
      <c r="G263" s="5">
        <f t="shared" si="18"/>
        <v>3512.9731101643383</v>
      </c>
      <c r="H263" s="5">
        <f t="shared" si="19"/>
        <v>70.259462203286773</v>
      </c>
    </row>
    <row r="264" spans="1:8" x14ac:dyDescent="0.25">
      <c r="A264" s="1">
        <v>262</v>
      </c>
      <c r="D264" s="29">
        <f t="shared" si="20"/>
        <v>3.8999999999999981</v>
      </c>
      <c r="E264" s="4"/>
      <c r="F264" s="3">
        <f t="shared" si="17"/>
        <v>0</v>
      </c>
      <c r="G264" s="5">
        <f t="shared" si="18"/>
        <v>3583.2325723676249</v>
      </c>
      <c r="H264" s="5">
        <f t="shared" si="19"/>
        <v>71.664651447352497</v>
      </c>
    </row>
    <row r="265" spans="1:8" x14ac:dyDescent="0.25">
      <c r="A265" s="1">
        <v>263</v>
      </c>
      <c r="D265" s="29">
        <f t="shared" si="20"/>
        <v>3.8999999999999981</v>
      </c>
      <c r="E265" s="4"/>
      <c r="F265" s="3">
        <f t="shared" si="17"/>
        <v>0</v>
      </c>
      <c r="G265" s="5">
        <f t="shared" si="18"/>
        <v>3654.8972238149772</v>
      </c>
      <c r="H265" s="5">
        <f t="shared" si="19"/>
        <v>73.097944476299546</v>
      </c>
    </row>
    <row r="266" spans="1:8" x14ac:dyDescent="0.25">
      <c r="A266" s="1">
        <v>264</v>
      </c>
      <c r="D266" s="29">
        <f t="shared" si="20"/>
        <v>3.8999999999999981</v>
      </c>
      <c r="E266" s="4"/>
      <c r="F266" s="3">
        <f t="shared" si="17"/>
        <v>0</v>
      </c>
      <c r="G266" s="5">
        <f t="shared" si="18"/>
        <v>3727.995168291277</v>
      </c>
      <c r="H266" s="5">
        <f t="shared" si="19"/>
        <v>74.559903365825548</v>
      </c>
    </row>
    <row r="267" spans="1:8" x14ac:dyDescent="0.25">
      <c r="A267" s="1">
        <v>265</v>
      </c>
      <c r="D267" s="29">
        <f t="shared" si="20"/>
        <v>3.8999999999999981</v>
      </c>
      <c r="E267" s="4"/>
      <c r="F267" s="3">
        <f t="shared" si="17"/>
        <v>0</v>
      </c>
      <c r="G267" s="5">
        <f t="shared" si="18"/>
        <v>3802.5550716571024</v>
      </c>
      <c r="H267" s="5">
        <f t="shared" si="19"/>
        <v>76.051101433142051</v>
      </c>
    </row>
    <row r="268" spans="1:8" x14ac:dyDescent="0.25">
      <c r="A268" s="1">
        <v>266</v>
      </c>
      <c r="D268" s="29">
        <f t="shared" si="20"/>
        <v>3.8999999999999981</v>
      </c>
      <c r="E268" s="4"/>
      <c r="F268" s="3">
        <f t="shared" si="17"/>
        <v>0</v>
      </c>
      <c r="G268" s="5">
        <f t="shared" si="18"/>
        <v>3878.6061730902443</v>
      </c>
      <c r="H268" s="5">
        <f t="shared" si="19"/>
        <v>77.572123461804892</v>
      </c>
    </row>
    <row r="269" spans="1:8" x14ac:dyDescent="0.25">
      <c r="A269" s="1">
        <v>267</v>
      </c>
      <c r="D269" s="29">
        <f t="shared" si="20"/>
        <v>3.8999999999999981</v>
      </c>
      <c r="E269" s="4"/>
      <c r="F269" s="3">
        <f t="shared" si="17"/>
        <v>0</v>
      </c>
      <c r="G269" s="5">
        <f t="shared" si="18"/>
        <v>3956.1782965520492</v>
      </c>
      <c r="H269" s="5">
        <f t="shared" si="19"/>
        <v>79.123565931040986</v>
      </c>
    </row>
    <row r="270" spans="1:8" x14ac:dyDescent="0.25">
      <c r="A270" s="1">
        <v>268</v>
      </c>
      <c r="D270" s="29">
        <f t="shared" si="20"/>
        <v>3.8999999999999981</v>
      </c>
      <c r="E270" s="4"/>
      <c r="F270" s="3">
        <f t="shared" si="17"/>
        <v>0</v>
      </c>
      <c r="G270" s="5">
        <f t="shared" si="18"/>
        <v>4035.3018624830902</v>
      </c>
      <c r="H270" s="5">
        <f t="shared" si="19"/>
        <v>80.706037249661804</v>
      </c>
    </row>
    <row r="271" spans="1:8" x14ac:dyDescent="0.25">
      <c r="A271" s="1">
        <v>269</v>
      </c>
      <c r="D271" s="29">
        <f t="shared" si="20"/>
        <v>3.8999999999999981</v>
      </c>
      <c r="E271" s="4"/>
      <c r="F271" s="3">
        <f t="shared" si="17"/>
        <v>0</v>
      </c>
      <c r="G271" s="5">
        <f t="shared" si="18"/>
        <v>4116.0078997327519</v>
      </c>
      <c r="H271" s="5">
        <f t="shared" si="19"/>
        <v>82.320157994655034</v>
      </c>
    </row>
    <row r="272" spans="1:8" x14ac:dyDescent="0.25">
      <c r="A272" s="1">
        <v>270</v>
      </c>
      <c r="D272" s="29">
        <f t="shared" si="20"/>
        <v>3.8999999999999981</v>
      </c>
      <c r="E272" s="4"/>
      <c r="F272" s="3">
        <f t="shared" si="17"/>
        <v>0</v>
      </c>
      <c r="G272" s="5">
        <f t="shared" si="18"/>
        <v>4198.3280577274072</v>
      </c>
      <c r="H272" s="5">
        <f t="shared" si="19"/>
        <v>83.966561154548145</v>
      </c>
    </row>
    <row r="273" spans="1:8" x14ac:dyDescent="0.25">
      <c r="A273" s="1">
        <v>271</v>
      </c>
      <c r="D273" s="29">
        <f t="shared" si="20"/>
        <v>3.8999999999999981</v>
      </c>
      <c r="E273" s="4"/>
      <c r="F273" s="3">
        <f t="shared" si="17"/>
        <v>0</v>
      </c>
      <c r="G273" s="5">
        <f t="shared" si="18"/>
        <v>4282.2946188819551</v>
      </c>
      <c r="H273" s="5">
        <f t="shared" si="19"/>
        <v>85.6458923776391</v>
      </c>
    </row>
    <row r="274" spans="1:8" x14ac:dyDescent="0.25">
      <c r="A274" s="1">
        <v>272</v>
      </c>
      <c r="D274" s="29">
        <f t="shared" si="20"/>
        <v>3.8999999999999981</v>
      </c>
      <c r="E274" s="4"/>
      <c r="F274" s="3">
        <f t="shared" si="17"/>
        <v>0</v>
      </c>
      <c r="G274" s="5">
        <f t="shared" si="18"/>
        <v>4367.9405112595941</v>
      </c>
      <c r="H274" s="5">
        <f t="shared" si="19"/>
        <v>87.358810225191888</v>
      </c>
    </row>
    <row r="275" spans="1:8" x14ac:dyDescent="0.25">
      <c r="A275" s="1">
        <v>273</v>
      </c>
      <c r="D275" s="29">
        <f t="shared" si="20"/>
        <v>3.8999999999999981</v>
      </c>
      <c r="E275" s="4"/>
      <c r="F275" s="3">
        <f t="shared" si="17"/>
        <v>0</v>
      </c>
      <c r="G275" s="5">
        <f t="shared" si="18"/>
        <v>4455.2993214847857</v>
      </c>
      <c r="H275" s="5">
        <f t="shared" si="19"/>
        <v>89.105986429695719</v>
      </c>
    </row>
    <row r="276" spans="1:8" x14ac:dyDescent="0.25">
      <c r="A276" s="1">
        <v>274</v>
      </c>
      <c r="D276" s="29">
        <f t="shared" si="20"/>
        <v>3.8999999999999981</v>
      </c>
      <c r="E276" s="4"/>
      <c r="F276" s="3">
        <f t="shared" si="17"/>
        <v>0</v>
      </c>
      <c r="G276" s="5">
        <f t="shared" si="18"/>
        <v>4544.4053079144815</v>
      </c>
      <c r="H276" s="5">
        <f t="shared" si="19"/>
        <v>90.888106158289631</v>
      </c>
    </row>
    <row r="277" spans="1:8" x14ac:dyDescent="0.25">
      <c r="A277" s="1">
        <v>275</v>
      </c>
      <c r="D277" s="29">
        <f t="shared" si="20"/>
        <v>3.8999999999999981</v>
      </c>
      <c r="E277" s="4"/>
      <c r="F277" s="3">
        <f t="shared" si="17"/>
        <v>0</v>
      </c>
      <c r="G277" s="5">
        <f t="shared" si="18"/>
        <v>4635.2934140727712</v>
      </c>
      <c r="H277" s="5">
        <f t="shared" si="19"/>
        <v>92.705868281455423</v>
      </c>
    </row>
    <row r="278" spans="1:8" x14ac:dyDescent="0.25">
      <c r="A278" s="1">
        <v>276</v>
      </c>
      <c r="D278" s="29">
        <f t="shared" si="20"/>
        <v>3.8999999999999981</v>
      </c>
      <c r="E278" s="4"/>
      <c r="F278" s="3">
        <f t="shared" si="17"/>
        <v>0</v>
      </c>
      <c r="G278" s="5">
        <f t="shared" si="18"/>
        <v>4727.999282354227</v>
      </c>
      <c r="H278" s="5">
        <f t="shared" si="19"/>
        <v>94.559985647084545</v>
      </c>
    </row>
    <row r="279" spans="1:8" x14ac:dyDescent="0.25">
      <c r="A279" s="1">
        <v>277</v>
      </c>
      <c r="D279" s="29">
        <f t="shared" si="20"/>
        <v>3.8999999999999981</v>
      </c>
      <c r="E279" s="4"/>
      <c r="F279" s="3">
        <f t="shared" si="17"/>
        <v>0</v>
      </c>
      <c r="G279" s="5">
        <f t="shared" si="18"/>
        <v>4822.5592680013115</v>
      </c>
      <c r="H279" s="5">
        <f t="shared" si="19"/>
        <v>96.45118536002623</v>
      </c>
    </row>
    <row r="280" spans="1:8" x14ac:dyDescent="0.25">
      <c r="A280" s="1">
        <v>278</v>
      </c>
      <c r="D280" s="29">
        <f t="shared" si="20"/>
        <v>3.8999999999999981</v>
      </c>
      <c r="E280" s="4"/>
      <c r="F280" s="3">
        <f t="shared" si="17"/>
        <v>0</v>
      </c>
      <c r="G280" s="5">
        <f t="shared" si="18"/>
        <v>4919.0104533613376</v>
      </c>
      <c r="H280" s="5">
        <f t="shared" si="19"/>
        <v>98.380209067226758</v>
      </c>
    </row>
    <row r="281" spans="1:8" x14ac:dyDescent="0.25">
      <c r="A281" s="1">
        <v>279</v>
      </c>
      <c r="D281" s="29">
        <f t="shared" si="20"/>
        <v>3.8999999999999981</v>
      </c>
      <c r="E281" s="4"/>
      <c r="F281" s="3">
        <f t="shared" si="17"/>
        <v>0</v>
      </c>
      <c r="G281" s="5">
        <f t="shared" si="18"/>
        <v>5017.3906624285646</v>
      </c>
      <c r="H281" s="5">
        <f t="shared" si="19"/>
        <v>100.3478132485713</v>
      </c>
    </row>
    <row r="282" spans="1:8" x14ac:dyDescent="0.25">
      <c r="A282" s="1">
        <v>280</v>
      </c>
      <c r="D282" s="29">
        <f t="shared" si="20"/>
        <v>3.8999999999999981</v>
      </c>
      <c r="E282" s="4"/>
      <c r="F282" s="3">
        <f t="shared" si="17"/>
        <v>0</v>
      </c>
      <c r="G282" s="5">
        <f t="shared" si="18"/>
        <v>5117.7384756771362</v>
      </c>
      <c r="H282" s="5">
        <f t="shared" si="19"/>
        <v>102.35476951354272</v>
      </c>
    </row>
    <row r="283" spans="1:8" x14ac:dyDescent="0.25">
      <c r="A283" s="1">
        <v>281</v>
      </c>
      <c r="D283" s="29">
        <f t="shared" si="20"/>
        <v>3.8999999999999981</v>
      </c>
      <c r="E283" s="4"/>
      <c r="F283" s="3">
        <f t="shared" si="17"/>
        <v>0</v>
      </c>
      <c r="G283" s="5">
        <f t="shared" si="18"/>
        <v>5220.0932451906792</v>
      </c>
      <c r="H283" s="5">
        <f t="shared" si="19"/>
        <v>104.40186490381359</v>
      </c>
    </row>
    <row r="284" spans="1:8" x14ac:dyDescent="0.25">
      <c r="A284" s="1">
        <v>282</v>
      </c>
      <c r="D284" s="29">
        <f t="shared" si="20"/>
        <v>3.8999999999999981</v>
      </c>
      <c r="E284" s="4"/>
      <c r="F284" s="3">
        <f t="shared" si="17"/>
        <v>0</v>
      </c>
      <c r="G284" s="5">
        <f t="shared" si="18"/>
        <v>5324.4951100944927</v>
      </c>
      <c r="H284" s="5">
        <f t="shared" si="19"/>
        <v>106.48990220188986</v>
      </c>
    </row>
    <row r="285" spans="1:8" x14ac:dyDescent="0.25">
      <c r="A285" s="1">
        <v>283</v>
      </c>
      <c r="D285" s="29">
        <f t="shared" si="20"/>
        <v>3.8999999999999981</v>
      </c>
      <c r="E285" s="4"/>
      <c r="F285" s="3">
        <f t="shared" si="17"/>
        <v>0</v>
      </c>
      <c r="G285" s="5">
        <f t="shared" si="18"/>
        <v>5430.9850122963826</v>
      </c>
      <c r="H285" s="5">
        <f t="shared" si="19"/>
        <v>108.61970024592766</v>
      </c>
    </row>
    <row r="286" spans="1:8" x14ac:dyDescent="0.25">
      <c r="A286" s="1">
        <v>284</v>
      </c>
      <c r="D286" s="29">
        <f t="shared" si="20"/>
        <v>3.8999999999999981</v>
      </c>
      <c r="E286" s="4"/>
      <c r="F286" s="3">
        <f t="shared" si="17"/>
        <v>0</v>
      </c>
      <c r="G286" s="5">
        <f t="shared" si="18"/>
        <v>5539.6047125423102</v>
      </c>
      <c r="H286" s="5">
        <f t="shared" si="19"/>
        <v>110.7920942508462</v>
      </c>
    </row>
    <row r="287" spans="1:8" x14ac:dyDescent="0.25">
      <c r="A287" s="1">
        <v>285</v>
      </c>
      <c r="D287" s="29">
        <f t="shared" si="20"/>
        <v>3.8999999999999981</v>
      </c>
      <c r="E287" s="4"/>
      <c r="F287" s="3">
        <f t="shared" ref="F287:F326" si="21">E287/D287</f>
        <v>0</v>
      </c>
      <c r="G287" s="5">
        <f t="shared" ref="G287:G326" si="22">G286+H286</f>
        <v>5650.3968067931564</v>
      </c>
      <c r="H287" s="5">
        <f t="shared" ref="H287:H326" si="23">G287*$H$1</f>
        <v>113.00793613586313</v>
      </c>
    </row>
    <row r="288" spans="1:8" x14ac:dyDescent="0.25">
      <c r="A288" s="1">
        <v>286</v>
      </c>
      <c r="D288" s="29">
        <f t="shared" si="20"/>
        <v>3.8999999999999981</v>
      </c>
      <c r="E288" s="4"/>
      <c r="F288" s="3">
        <f t="shared" si="21"/>
        <v>0</v>
      </c>
      <c r="G288" s="5">
        <f t="shared" si="22"/>
        <v>5763.4047429290194</v>
      </c>
      <c r="H288" s="5">
        <f t="shared" si="23"/>
        <v>115.2680948585804</v>
      </c>
    </row>
    <row r="289" spans="1:8" x14ac:dyDescent="0.25">
      <c r="A289" s="1">
        <v>287</v>
      </c>
      <c r="D289" s="29">
        <f t="shared" si="20"/>
        <v>3.8999999999999981</v>
      </c>
      <c r="E289" s="4"/>
      <c r="F289" s="3">
        <f t="shared" si="21"/>
        <v>0</v>
      </c>
      <c r="G289" s="5">
        <f t="shared" si="22"/>
        <v>5878.6728377875997</v>
      </c>
      <c r="H289" s="5">
        <f t="shared" si="23"/>
        <v>117.57345675575199</v>
      </c>
    </row>
    <row r="290" spans="1:8" x14ac:dyDescent="0.25">
      <c r="A290" s="1">
        <v>288</v>
      </c>
      <c r="D290" s="29">
        <f t="shared" si="20"/>
        <v>3.8999999999999981</v>
      </c>
      <c r="E290" s="4"/>
      <c r="F290" s="3">
        <f t="shared" si="21"/>
        <v>0</v>
      </c>
      <c r="G290" s="5">
        <f t="shared" si="22"/>
        <v>5996.2462945433517</v>
      </c>
      <c r="H290" s="5">
        <f t="shared" si="23"/>
        <v>119.92492589086703</v>
      </c>
    </row>
    <row r="291" spans="1:8" x14ac:dyDescent="0.25">
      <c r="A291" s="1">
        <v>289</v>
      </c>
      <c r="D291" s="29">
        <f t="shared" si="20"/>
        <v>3.8999999999999981</v>
      </c>
      <c r="E291" s="4"/>
      <c r="F291" s="3">
        <f t="shared" si="21"/>
        <v>0</v>
      </c>
      <c r="G291" s="5">
        <f t="shared" si="22"/>
        <v>6116.1712204342184</v>
      </c>
      <c r="H291" s="5">
        <f t="shared" si="23"/>
        <v>122.32342440868437</v>
      </c>
    </row>
    <row r="292" spans="1:8" x14ac:dyDescent="0.25">
      <c r="A292" s="1">
        <v>290</v>
      </c>
      <c r="D292" s="29">
        <f t="shared" si="20"/>
        <v>3.8999999999999981</v>
      </c>
      <c r="E292" s="4"/>
      <c r="F292" s="3">
        <f t="shared" si="21"/>
        <v>0</v>
      </c>
      <c r="G292" s="5">
        <f t="shared" si="22"/>
        <v>6238.4946448429027</v>
      </c>
      <c r="H292" s="5">
        <f t="shared" si="23"/>
        <v>124.76989289685805</v>
      </c>
    </row>
    <row r="293" spans="1:8" x14ac:dyDescent="0.25">
      <c r="A293" s="1">
        <v>291</v>
      </c>
      <c r="D293" s="29">
        <f t="shared" si="20"/>
        <v>3.8999999999999981</v>
      </c>
      <c r="E293" s="4"/>
      <c r="F293" s="3">
        <f t="shared" si="21"/>
        <v>0</v>
      </c>
      <c r="G293" s="5">
        <f t="shared" si="22"/>
        <v>6363.2645377397612</v>
      </c>
      <c r="H293" s="5">
        <f t="shared" si="23"/>
        <v>127.26529075479523</v>
      </c>
    </row>
    <row r="294" spans="1:8" x14ac:dyDescent="0.25">
      <c r="A294" s="1">
        <v>292</v>
      </c>
      <c r="D294" s="29">
        <f t="shared" si="20"/>
        <v>3.8999999999999981</v>
      </c>
      <c r="E294" s="4"/>
      <c r="F294" s="3">
        <f t="shared" si="21"/>
        <v>0</v>
      </c>
      <c r="G294" s="5">
        <f t="shared" si="22"/>
        <v>6490.5298284945566</v>
      </c>
      <c r="H294" s="5">
        <f t="shared" si="23"/>
        <v>129.81059656989115</v>
      </c>
    </row>
    <row r="295" spans="1:8" x14ac:dyDescent="0.25">
      <c r="A295" s="1">
        <v>293</v>
      </c>
      <c r="D295" s="29">
        <f t="shared" si="20"/>
        <v>3.8999999999999981</v>
      </c>
      <c r="E295" s="4"/>
      <c r="F295" s="3">
        <f t="shared" si="21"/>
        <v>0</v>
      </c>
      <c r="G295" s="5">
        <f t="shared" si="22"/>
        <v>6620.340425064448</v>
      </c>
      <c r="H295" s="5">
        <f t="shared" si="23"/>
        <v>132.40680850128896</v>
      </c>
    </row>
    <row r="296" spans="1:8" x14ac:dyDescent="0.25">
      <c r="A296" s="1">
        <v>294</v>
      </c>
      <c r="D296" s="29">
        <f t="shared" si="20"/>
        <v>3.8999999999999981</v>
      </c>
      <c r="E296" s="4"/>
      <c r="F296" s="3">
        <f t="shared" si="21"/>
        <v>0</v>
      </c>
      <c r="G296" s="5">
        <f t="shared" si="22"/>
        <v>6752.7472335657367</v>
      </c>
      <c r="H296" s="5">
        <f t="shared" si="23"/>
        <v>135.05494467131473</v>
      </c>
    </row>
    <row r="297" spans="1:8" x14ac:dyDescent="0.25">
      <c r="A297" s="1">
        <v>295</v>
      </c>
      <c r="D297" s="29">
        <f t="shared" si="20"/>
        <v>3.8999999999999981</v>
      </c>
      <c r="E297" s="4"/>
      <c r="F297" s="3">
        <f t="shared" si="21"/>
        <v>0</v>
      </c>
      <c r="G297" s="5">
        <f t="shared" si="22"/>
        <v>6887.8021782370515</v>
      </c>
      <c r="H297" s="5">
        <f t="shared" si="23"/>
        <v>137.75604356474102</v>
      </c>
    </row>
    <row r="298" spans="1:8" x14ac:dyDescent="0.25">
      <c r="A298" s="1">
        <v>296</v>
      </c>
      <c r="D298" s="29">
        <f t="shared" si="20"/>
        <v>3.8999999999999981</v>
      </c>
      <c r="E298" s="4"/>
      <c r="F298" s="3">
        <f t="shared" si="21"/>
        <v>0</v>
      </c>
      <c r="G298" s="5">
        <f t="shared" si="22"/>
        <v>7025.5582218017926</v>
      </c>
      <c r="H298" s="5">
        <f t="shared" si="23"/>
        <v>140.51116443603584</v>
      </c>
    </row>
    <row r="299" spans="1:8" x14ac:dyDescent="0.25">
      <c r="A299" s="1">
        <v>297</v>
      </c>
      <c r="D299" s="29">
        <f t="shared" si="20"/>
        <v>3.8999999999999981</v>
      </c>
      <c r="E299" s="4"/>
      <c r="F299" s="3">
        <f t="shared" si="21"/>
        <v>0</v>
      </c>
      <c r="G299" s="5">
        <f t="shared" si="22"/>
        <v>7166.0693862378284</v>
      </c>
      <c r="H299" s="5">
        <f t="shared" si="23"/>
        <v>143.32138772475656</v>
      </c>
    </row>
    <row r="300" spans="1:8" x14ac:dyDescent="0.25">
      <c r="A300" s="1">
        <v>298</v>
      </c>
      <c r="D300" s="29">
        <f t="shared" si="20"/>
        <v>3.8999999999999981</v>
      </c>
      <c r="E300" s="4"/>
      <c r="F300" s="3">
        <f t="shared" si="21"/>
        <v>0</v>
      </c>
      <c r="G300" s="5">
        <f t="shared" si="22"/>
        <v>7309.3907739625847</v>
      </c>
      <c r="H300" s="5">
        <f t="shared" si="23"/>
        <v>146.1878154792517</v>
      </c>
    </row>
    <row r="301" spans="1:8" x14ac:dyDescent="0.25">
      <c r="A301" s="1">
        <v>299</v>
      </c>
      <c r="D301" s="29">
        <f t="shared" si="20"/>
        <v>3.8999999999999981</v>
      </c>
      <c r="E301" s="4"/>
      <c r="F301" s="3">
        <f t="shared" si="21"/>
        <v>0</v>
      </c>
      <c r="G301" s="5">
        <f t="shared" si="22"/>
        <v>7455.5785894418368</v>
      </c>
      <c r="H301" s="5">
        <f t="shared" si="23"/>
        <v>149.11157178883673</v>
      </c>
    </row>
    <row r="302" spans="1:8" x14ac:dyDescent="0.25">
      <c r="A302" s="1">
        <v>300</v>
      </c>
      <c r="D302" s="29">
        <f t="shared" si="20"/>
        <v>3.8999999999999981</v>
      </c>
      <c r="E302" s="4"/>
      <c r="F302" s="3">
        <f t="shared" si="21"/>
        <v>0</v>
      </c>
      <c r="G302" s="5">
        <f t="shared" si="22"/>
        <v>7604.6901612306738</v>
      </c>
      <c r="H302" s="5">
        <f t="shared" si="23"/>
        <v>152.09380322461348</v>
      </c>
    </row>
    <row r="303" spans="1:8" x14ac:dyDescent="0.25">
      <c r="A303" s="1">
        <v>301</v>
      </c>
      <c r="D303" s="29">
        <f t="shared" si="20"/>
        <v>3.8999999999999981</v>
      </c>
      <c r="E303" s="4"/>
      <c r="F303" s="3">
        <f t="shared" si="21"/>
        <v>0</v>
      </c>
      <c r="G303" s="5">
        <f t="shared" si="22"/>
        <v>7756.7839644552869</v>
      </c>
      <c r="H303" s="5">
        <f t="shared" si="23"/>
        <v>155.13567928910575</v>
      </c>
    </row>
    <row r="304" spans="1:8" x14ac:dyDescent="0.25">
      <c r="A304" s="1">
        <v>302</v>
      </c>
      <c r="D304" s="29">
        <f t="shared" si="20"/>
        <v>3.8999999999999981</v>
      </c>
      <c r="E304" s="4"/>
      <c r="F304" s="3">
        <f t="shared" si="21"/>
        <v>0</v>
      </c>
      <c r="G304" s="5">
        <f t="shared" si="22"/>
        <v>7911.9196437443925</v>
      </c>
      <c r="H304" s="5">
        <f t="shared" si="23"/>
        <v>158.23839287488786</v>
      </c>
    </row>
    <row r="305" spans="1:8" x14ac:dyDescent="0.25">
      <c r="A305" s="1">
        <v>303</v>
      </c>
      <c r="D305" s="29">
        <f t="shared" si="20"/>
        <v>3.8999999999999981</v>
      </c>
      <c r="E305" s="4"/>
      <c r="F305" s="3">
        <f t="shared" si="21"/>
        <v>0</v>
      </c>
      <c r="G305" s="5">
        <f t="shared" si="22"/>
        <v>8070.1580366192802</v>
      </c>
      <c r="H305" s="5">
        <f t="shared" si="23"/>
        <v>161.4031607323856</v>
      </c>
    </row>
    <row r="306" spans="1:8" x14ac:dyDescent="0.25">
      <c r="A306" s="1">
        <v>304</v>
      </c>
      <c r="D306" s="29">
        <f t="shared" si="20"/>
        <v>3.8999999999999981</v>
      </c>
      <c r="E306" s="4"/>
      <c r="F306" s="3">
        <f t="shared" si="21"/>
        <v>0</v>
      </c>
      <c r="G306" s="5">
        <f t="shared" si="22"/>
        <v>8231.5611973516661</v>
      </c>
      <c r="H306" s="5">
        <f t="shared" si="23"/>
        <v>164.63122394703333</v>
      </c>
    </row>
    <row r="307" spans="1:8" x14ac:dyDescent="0.25">
      <c r="A307" s="1">
        <v>305</v>
      </c>
      <c r="D307" s="29">
        <f t="shared" si="20"/>
        <v>3.8999999999999981</v>
      </c>
      <c r="E307" s="4"/>
      <c r="F307" s="3">
        <f t="shared" si="21"/>
        <v>0</v>
      </c>
      <c r="G307" s="5">
        <f t="shared" si="22"/>
        <v>8396.1924212986996</v>
      </c>
      <c r="H307" s="5">
        <f t="shared" si="23"/>
        <v>167.923848425974</v>
      </c>
    </row>
    <row r="308" spans="1:8" x14ac:dyDescent="0.25">
      <c r="A308" s="1">
        <v>306</v>
      </c>
      <c r="D308" s="29">
        <f t="shared" si="20"/>
        <v>3.8999999999999981</v>
      </c>
      <c r="E308" s="4"/>
      <c r="F308" s="3">
        <f t="shared" si="21"/>
        <v>0</v>
      </c>
      <c r="G308" s="5">
        <f t="shared" si="22"/>
        <v>8564.1162697246727</v>
      </c>
      <c r="H308" s="5">
        <f t="shared" si="23"/>
        <v>171.28232539449345</v>
      </c>
    </row>
    <row r="309" spans="1:8" x14ac:dyDescent="0.25">
      <c r="A309" s="1">
        <v>307</v>
      </c>
      <c r="D309" s="29">
        <f t="shared" si="20"/>
        <v>3.8999999999999981</v>
      </c>
      <c r="E309" s="4"/>
      <c r="F309" s="3">
        <f t="shared" si="21"/>
        <v>0</v>
      </c>
      <c r="G309" s="5">
        <f t="shared" si="22"/>
        <v>8735.3985951191662</v>
      </c>
      <c r="H309" s="5">
        <f t="shared" si="23"/>
        <v>174.70797190238332</v>
      </c>
    </row>
    <row r="310" spans="1:8" x14ac:dyDescent="0.25">
      <c r="A310" s="1">
        <v>308</v>
      </c>
      <c r="D310" s="29">
        <f t="shared" si="20"/>
        <v>3.8999999999999981</v>
      </c>
      <c r="E310" s="4"/>
      <c r="F310" s="3">
        <f t="shared" si="21"/>
        <v>0</v>
      </c>
      <c r="G310" s="5">
        <f t="shared" si="22"/>
        <v>8910.1065670215503</v>
      </c>
      <c r="H310" s="5">
        <f t="shared" si="23"/>
        <v>178.20213134043101</v>
      </c>
    </row>
    <row r="311" spans="1:8" x14ac:dyDescent="0.25">
      <c r="A311" s="1">
        <v>309</v>
      </c>
      <c r="D311" s="29">
        <f t="shared" si="20"/>
        <v>3.8999999999999981</v>
      </c>
      <c r="E311" s="4"/>
      <c r="F311" s="3">
        <f t="shared" si="21"/>
        <v>0</v>
      </c>
      <c r="G311" s="5">
        <f t="shared" si="22"/>
        <v>9088.3086983619814</v>
      </c>
      <c r="H311" s="5">
        <f t="shared" si="23"/>
        <v>181.76617396723964</v>
      </c>
    </row>
    <row r="312" spans="1:8" x14ac:dyDescent="0.25">
      <c r="A312" s="1">
        <v>310</v>
      </c>
      <c r="D312" s="29">
        <f t="shared" si="20"/>
        <v>3.8999999999999981</v>
      </c>
      <c r="E312" s="4"/>
      <c r="F312" s="3">
        <f t="shared" si="21"/>
        <v>0</v>
      </c>
      <c r="G312" s="5">
        <f t="shared" si="22"/>
        <v>9270.0748723292218</v>
      </c>
      <c r="H312" s="5">
        <f t="shared" si="23"/>
        <v>185.40149744658444</v>
      </c>
    </row>
    <row r="313" spans="1:8" x14ac:dyDescent="0.25">
      <c r="A313" s="1">
        <v>311</v>
      </c>
      <c r="D313" s="29">
        <f t="shared" si="20"/>
        <v>3.8999999999999981</v>
      </c>
      <c r="E313" s="4"/>
      <c r="F313" s="3">
        <f t="shared" si="21"/>
        <v>0</v>
      </c>
      <c r="G313" s="5">
        <f t="shared" si="22"/>
        <v>9455.4763697758062</v>
      </c>
      <c r="H313" s="5">
        <f t="shared" si="23"/>
        <v>189.10952739551612</v>
      </c>
    </row>
    <row r="314" spans="1:8" x14ac:dyDescent="0.25">
      <c r="A314" s="1">
        <v>312</v>
      </c>
      <c r="D314" s="29">
        <f t="shared" si="20"/>
        <v>3.8999999999999981</v>
      </c>
      <c r="E314" s="4"/>
      <c r="F314" s="3">
        <f t="shared" si="21"/>
        <v>0</v>
      </c>
      <c r="G314" s="5">
        <f t="shared" si="22"/>
        <v>9644.5858971713224</v>
      </c>
      <c r="H314" s="5">
        <f t="shared" si="23"/>
        <v>192.89171794342644</v>
      </c>
    </row>
    <row r="315" spans="1:8" x14ac:dyDescent="0.25">
      <c r="A315" s="1">
        <v>313</v>
      </c>
      <c r="D315" s="29">
        <f t="shared" si="20"/>
        <v>3.8999999999999981</v>
      </c>
      <c r="E315" s="4"/>
      <c r="F315" s="3">
        <f t="shared" si="21"/>
        <v>0</v>
      </c>
      <c r="G315" s="5">
        <f t="shared" si="22"/>
        <v>9837.4776151147489</v>
      </c>
      <c r="H315" s="5">
        <f t="shared" si="23"/>
        <v>196.74955230229497</v>
      </c>
    </row>
    <row r="316" spans="1:8" x14ac:dyDescent="0.25">
      <c r="A316" s="1">
        <v>314</v>
      </c>
      <c r="D316" s="29">
        <f t="shared" si="20"/>
        <v>3.8999999999999981</v>
      </c>
      <c r="E316" s="4"/>
      <c r="F316" s="3">
        <f t="shared" si="21"/>
        <v>0</v>
      </c>
      <c r="G316" s="5">
        <f t="shared" si="22"/>
        <v>10034.227167417044</v>
      </c>
      <c r="H316" s="5">
        <f t="shared" si="23"/>
        <v>200.6845433483409</v>
      </c>
    </row>
    <row r="317" spans="1:8" x14ac:dyDescent="0.25">
      <c r="A317" s="1">
        <v>315</v>
      </c>
      <c r="D317" s="29">
        <f t="shared" si="20"/>
        <v>3.8999999999999981</v>
      </c>
      <c r="E317" s="4"/>
      <c r="F317" s="3">
        <f t="shared" si="21"/>
        <v>0</v>
      </c>
      <c r="G317" s="5">
        <f t="shared" si="22"/>
        <v>10234.911710765386</v>
      </c>
      <c r="H317" s="5">
        <f t="shared" si="23"/>
        <v>204.69823421530771</v>
      </c>
    </row>
    <row r="318" spans="1:8" x14ac:dyDescent="0.25">
      <c r="A318" s="1">
        <v>316</v>
      </c>
      <c r="D318" s="29">
        <f t="shared" si="20"/>
        <v>3.8999999999999981</v>
      </c>
      <c r="E318" s="4"/>
      <c r="F318" s="3">
        <f t="shared" si="21"/>
        <v>0</v>
      </c>
      <c r="G318" s="5">
        <f t="shared" si="22"/>
        <v>10439.609944980693</v>
      </c>
      <c r="H318" s="5">
        <f t="shared" si="23"/>
        <v>208.79219889961388</v>
      </c>
    </row>
    <row r="319" spans="1:8" x14ac:dyDescent="0.25">
      <c r="A319" s="1">
        <v>317</v>
      </c>
      <c r="D319" s="29">
        <f t="shared" si="20"/>
        <v>3.8999999999999981</v>
      </c>
      <c r="E319" s="4"/>
      <c r="F319" s="3">
        <f t="shared" si="21"/>
        <v>0</v>
      </c>
      <c r="G319" s="5">
        <f t="shared" si="22"/>
        <v>10648.402143880307</v>
      </c>
      <c r="H319" s="5">
        <f t="shared" si="23"/>
        <v>212.96804287760614</v>
      </c>
    </row>
    <row r="320" spans="1:8" x14ac:dyDescent="0.25">
      <c r="A320" s="1">
        <v>318</v>
      </c>
      <c r="D320" s="29">
        <f t="shared" si="20"/>
        <v>3.8999999999999981</v>
      </c>
      <c r="E320" s="4"/>
      <c r="F320" s="3">
        <f t="shared" si="21"/>
        <v>0</v>
      </c>
      <c r="G320" s="5">
        <f t="shared" si="22"/>
        <v>10861.370186757913</v>
      </c>
      <c r="H320" s="5">
        <f t="shared" si="23"/>
        <v>217.22740373515828</v>
      </c>
    </row>
    <row r="321" spans="1:8" x14ac:dyDescent="0.25">
      <c r="A321" s="1">
        <v>319</v>
      </c>
      <c r="D321" s="29">
        <f t="shared" si="20"/>
        <v>3.8999999999999981</v>
      </c>
      <c r="E321" s="4"/>
      <c r="F321" s="3">
        <f t="shared" si="21"/>
        <v>0</v>
      </c>
      <c r="G321" s="5">
        <f t="shared" si="22"/>
        <v>11078.597590493071</v>
      </c>
      <c r="H321" s="5">
        <f t="shared" si="23"/>
        <v>221.57195180986142</v>
      </c>
    </row>
    <row r="322" spans="1:8" x14ac:dyDescent="0.25">
      <c r="A322" s="1">
        <v>320</v>
      </c>
      <c r="D322" s="29">
        <f t="shared" si="20"/>
        <v>3.8999999999999981</v>
      </c>
      <c r="E322" s="4"/>
      <c r="F322" s="3">
        <f t="shared" si="21"/>
        <v>0</v>
      </c>
      <c r="G322" s="5">
        <f t="shared" si="22"/>
        <v>11300.169542302932</v>
      </c>
      <c r="H322" s="5">
        <f t="shared" si="23"/>
        <v>226.00339084605866</v>
      </c>
    </row>
    <row r="323" spans="1:8" x14ac:dyDescent="0.25">
      <c r="A323" s="1">
        <v>321</v>
      </c>
      <c r="D323" s="29">
        <f t="shared" si="20"/>
        <v>3.8999999999999981</v>
      </c>
      <c r="E323" s="4"/>
      <c r="F323" s="3">
        <f t="shared" si="21"/>
        <v>0</v>
      </c>
      <c r="G323" s="5">
        <f t="shared" si="22"/>
        <v>11526.172933148991</v>
      </c>
      <c r="H323" s="5">
        <f t="shared" si="23"/>
        <v>230.52345866297983</v>
      </c>
    </row>
    <row r="324" spans="1:8" x14ac:dyDescent="0.25">
      <c r="A324" s="1">
        <v>322</v>
      </c>
      <c r="D324" s="29">
        <f t="shared" si="20"/>
        <v>3.8999999999999981</v>
      </c>
      <c r="E324" s="4"/>
      <c r="F324" s="3">
        <f t="shared" si="21"/>
        <v>0</v>
      </c>
      <c r="G324" s="5">
        <f t="shared" si="22"/>
        <v>11756.696391811971</v>
      </c>
      <c r="H324" s="5">
        <f t="shared" si="23"/>
        <v>235.13392783623942</v>
      </c>
    </row>
    <row r="325" spans="1:8" x14ac:dyDescent="0.25">
      <c r="A325" s="1">
        <v>323</v>
      </c>
      <c r="D325" s="29">
        <f t="shared" ref="D325:D326" si="24">D324+E324</f>
        <v>3.8999999999999981</v>
      </c>
      <c r="E325" s="4"/>
      <c r="F325" s="3">
        <f t="shared" si="21"/>
        <v>0</v>
      </c>
      <c r="G325" s="5">
        <f t="shared" si="22"/>
        <v>11991.83031964821</v>
      </c>
      <c r="H325" s="5">
        <f t="shared" si="23"/>
        <v>239.8366063929642</v>
      </c>
    </row>
    <row r="326" spans="1:8" x14ac:dyDescent="0.25">
      <c r="A326" s="1">
        <v>324</v>
      </c>
      <c r="D326" s="29">
        <f t="shared" si="24"/>
        <v>3.8999999999999981</v>
      </c>
      <c r="E326" s="4"/>
      <c r="F326" s="3">
        <f t="shared" si="21"/>
        <v>0</v>
      </c>
      <c r="G326" s="5">
        <f t="shared" si="22"/>
        <v>12231.666926041175</v>
      </c>
      <c r="H326" s="5">
        <f t="shared" si="23"/>
        <v>244.63333852082349</v>
      </c>
    </row>
  </sheetData>
  <hyperlinks>
    <hyperlink ref="A1" location="Main!A1" display="MAIN" xr:uid="{D62B91DF-89E8-48FA-947F-4736FD4DE861}"/>
  </hyperlink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0BB0D-013B-4484-A9C6-958147AB2B8A}">
  <dimension ref="A1:I247"/>
  <sheetViews>
    <sheetView topLeftCell="A18" zoomScale="85" zoomScaleNormal="85" workbookViewId="0">
      <selection activeCell="E45" sqref="E45"/>
    </sheetView>
  </sheetViews>
  <sheetFormatPr defaultRowHeight="15" x14ac:dyDescent="0.25"/>
  <cols>
    <col min="1" max="3" width="22.5703125" style="1" customWidth="1"/>
    <col min="4" max="4" width="10.28515625" style="1" customWidth="1"/>
    <col min="5" max="5" width="12.5703125" style="1" customWidth="1"/>
    <col min="6" max="6" width="10.28515625" style="1" customWidth="1"/>
    <col min="7" max="16384" width="9.140625" style="1"/>
  </cols>
  <sheetData>
    <row r="1" spans="1:9" x14ac:dyDescent="0.25">
      <c r="A1" s="1" t="s">
        <v>27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2">
        <v>0.02</v>
      </c>
    </row>
    <row r="2" spans="1:9" x14ac:dyDescent="0.25">
      <c r="A2" s="1" t="s">
        <v>0</v>
      </c>
      <c r="D2" s="1" t="s">
        <v>1</v>
      </c>
      <c r="E2" s="6">
        <f>SUM(E3:E999)</f>
        <v>9.4700000000000024</v>
      </c>
      <c r="F2" s="3">
        <f>Tabela134[[#This Row],[Coluna5]]/D3</f>
        <v>0.63133333333333352</v>
      </c>
      <c r="G2" s="1">
        <v>20</v>
      </c>
      <c r="H2" s="5">
        <f>G2*$H$1</f>
        <v>0.4</v>
      </c>
    </row>
    <row r="3" spans="1:9" x14ac:dyDescent="0.25">
      <c r="A3" s="1">
        <v>1</v>
      </c>
      <c r="B3" s="1" t="s">
        <v>49</v>
      </c>
      <c r="C3" s="1" t="s">
        <v>50</v>
      </c>
      <c r="D3" s="1">
        <v>15</v>
      </c>
      <c r="E3" s="21">
        <v>0.32</v>
      </c>
      <c r="F3" s="3">
        <f>E3/D3</f>
        <v>2.1333333333333333E-2</v>
      </c>
      <c r="G3" s="5">
        <f>G2+H2</f>
        <v>20.399999999999999</v>
      </c>
      <c r="H3" s="5">
        <f t="shared" ref="H3:H26" si="0">G3*$H$1</f>
        <v>0.40799999999999997</v>
      </c>
    </row>
    <row r="4" spans="1:9" x14ac:dyDescent="0.25">
      <c r="A4" s="1">
        <v>2</v>
      </c>
      <c r="B4" s="1" t="s">
        <v>53</v>
      </c>
      <c r="C4" s="1" t="s">
        <v>54</v>
      </c>
      <c r="D4" s="1">
        <f>D3+E3</f>
        <v>15.32</v>
      </c>
      <c r="E4" s="21">
        <v>0.61</v>
      </c>
      <c r="F4" s="3">
        <f t="shared" ref="F4:F26" si="1">E4/D4</f>
        <v>3.981723237597911E-2</v>
      </c>
      <c r="G4" s="5">
        <f t="shared" ref="G4:G26" si="2">G3+H3</f>
        <v>20.808</v>
      </c>
      <c r="H4" s="5">
        <f t="shared" si="0"/>
        <v>0.41616000000000003</v>
      </c>
    </row>
    <row r="5" spans="1:9" x14ac:dyDescent="0.25">
      <c r="A5" s="1">
        <v>3</v>
      </c>
      <c r="B5" s="1" t="s">
        <v>55</v>
      </c>
      <c r="C5" s="1" t="s">
        <v>56</v>
      </c>
      <c r="D5" s="1">
        <f t="shared" ref="D5:D26" si="3">D4+E4</f>
        <v>15.93</v>
      </c>
      <c r="E5" s="21">
        <v>0.22</v>
      </c>
      <c r="F5" s="3">
        <f t="shared" si="1"/>
        <v>1.3810420590081607E-2</v>
      </c>
      <c r="G5" s="5">
        <f t="shared" si="2"/>
        <v>21.224160000000001</v>
      </c>
      <c r="H5" s="5">
        <f t="shared" si="0"/>
        <v>0.42448320000000006</v>
      </c>
    </row>
    <row r="6" spans="1:9" x14ac:dyDescent="0.25">
      <c r="A6" s="1">
        <v>4</v>
      </c>
      <c r="B6" s="1" t="s">
        <v>57</v>
      </c>
      <c r="C6" s="1" t="s">
        <v>58</v>
      </c>
      <c r="D6" s="1">
        <f t="shared" si="3"/>
        <v>16.149999999999999</v>
      </c>
      <c r="E6" s="21">
        <v>0.31</v>
      </c>
      <c r="F6" s="3">
        <f t="shared" si="1"/>
        <v>1.9195046439628483E-2</v>
      </c>
      <c r="G6" s="5">
        <f t="shared" si="2"/>
        <v>21.648643200000002</v>
      </c>
      <c r="H6" s="5">
        <f t="shared" si="0"/>
        <v>0.43297286400000007</v>
      </c>
    </row>
    <row r="7" spans="1:9" x14ac:dyDescent="0.25">
      <c r="A7" s="1">
        <v>5</v>
      </c>
      <c r="B7" s="1" t="s">
        <v>61</v>
      </c>
      <c r="C7" s="1" t="s">
        <v>62</v>
      </c>
      <c r="D7" s="1">
        <f t="shared" si="3"/>
        <v>16.459999999999997</v>
      </c>
      <c r="E7" s="21">
        <v>0.91</v>
      </c>
      <c r="F7" s="3">
        <f t="shared" si="1"/>
        <v>5.5285540704738768E-2</v>
      </c>
      <c r="G7" s="5">
        <f t="shared" si="2"/>
        <v>22.081616064000002</v>
      </c>
      <c r="H7" s="5">
        <f t="shared" si="0"/>
        <v>0.44163232128000007</v>
      </c>
    </row>
    <row r="8" spans="1:9" x14ac:dyDescent="0.25">
      <c r="A8" s="1">
        <v>6</v>
      </c>
      <c r="B8" s="1" t="s">
        <v>64</v>
      </c>
      <c r="C8" s="1" t="s">
        <v>65</v>
      </c>
      <c r="D8" s="1">
        <f t="shared" si="3"/>
        <v>17.369999999999997</v>
      </c>
      <c r="E8" s="21">
        <v>0.3</v>
      </c>
      <c r="F8" s="3">
        <f t="shared" si="1"/>
        <v>1.7271157167530228E-2</v>
      </c>
      <c r="G8" s="5">
        <f t="shared" si="2"/>
        <v>22.523248385280002</v>
      </c>
      <c r="H8" s="5">
        <f t="shared" si="0"/>
        <v>0.45046496770560007</v>
      </c>
    </row>
    <row r="9" spans="1:9" x14ac:dyDescent="0.25">
      <c r="A9" s="1">
        <v>7</v>
      </c>
      <c r="B9" s="1" t="s">
        <v>32</v>
      </c>
      <c r="C9" s="1" t="s">
        <v>68</v>
      </c>
      <c r="D9" s="1">
        <f t="shared" si="3"/>
        <v>17.669999999999998</v>
      </c>
      <c r="E9" s="28">
        <v>-1.36</v>
      </c>
      <c r="F9" s="3">
        <f t="shared" si="1"/>
        <v>-7.6966610073571043E-2</v>
      </c>
      <c r="G9" s="5">
        <f t="shared" si="2"/>
        <v>22.973713352985602</v>
      </c>
      <c r="H9" s="5">
        <f t="shared" si="0"/>
        <v>0.45947426705971206</v>
      </c>
    </row>
    <row r="10" spans="1:9" x14ac:dyDescent="0.25">
      <c r="A10" s="1">
        <v>8</v>
      </c>
      <c r="B10" s="1" t="s">
        <v>70</v>
      </c>
      <c r="C10" s="1" t="s">
        <v>75</v>
      </c>
      <c r="D10" s="1">
        <f t="shared" si="3"/>
        <v>16.309999999999999</v>
      </c>
      <c r="E10" s="21">
        <v>0.23</v>
      </c>
      <c r="F10" s="3">
        <f t="shared" si="1"/>
        <v>1.4101778050275906E-2</v>
      </c>
      <c r="G10" s="5">
        <f t="shared" si="2"/>
        <v>23.433187620045313</v>
      </c>
      <c r="H10" s="5">
        <f t="shared" si="0"/>
        <v>0.4686637524009063</v>
      </c>
      <c r="I10" s="20">
        <v>0.5</v>
      </c>
    </row>
    <row r="11" spans="1:9" x14ac:dyDescent="0.25">
      <c r="A11" s="1">
        <v>9</v>
      </c>
      <c r="B11" s="1" t="s">
        <v>71</v>
      </c>
      <c r="C11" s="1" t="s">
        <v>74</v>
      </c>
      <c r="D11" s="1">
        <f t="shared" si="3"/>
        <v>16.54</v>
      </c>
      <c r="E11" s="21">
        <v>0.75</v>
      </c>
      <c r="F11" s="3">
        <f t="shared" si="1"/>
        <v>4.5344619105199518E-2</v>
      </c>
      <c r="G11" s="5">
        <f t="shared" si="2"/>
        <v>23.90185137244622</v>
      </c>
      <c r="H11" s="5">
        <f t="shared" si="0"/>
        <v>0.4780370274489244</v>
      </c>
      <c r="I11" s="20">
        <v>0.5</v>
      </c>
    </row>
    <row r="12" spans="1:9" x14ac:dyDescent="0.25">
      <c r="A12" s="1">
        <v>10</v>
      </c>
      <c r="B12" s="1" t="s">
        <v>76</v>
      </c>
      <c r="C12" s="1" t="s">
        <v>77</v>
      </c>
      <c r="D12" s="1">
        <f t="shared" si="3"/>
        <v>17.29</v>
      </c>
      <c r="E12" s="21">
        <v>0.45</v>
      </c>
      <c r="F12" s="3">
        <f t="shared" si="1"/>
        <v>2.6026604973973397E-2</v>
      </c>
      <c r="G12" s="5">
        <f t="shared" si="2"/>
        <v>24.379888399895144</v>
      </c>
      <c r="H12" s="5">
        <f t="shared" si="0"/>
        <v>0.48759776799790289</v>
      </c>
    </row>
    <row r="13" spans="1:9" x14ac:dyDescent="0.25">
      <c r="A13" s="1">
        <v>11</v>
      </c>
      <c r="B13" s="1" t="s">
        <v>78</v>
      </c>
      <c r="C13" s="1" t="s">
        <v>79</v>
      </c>
      <c r="D13" s="1">
        <f t="shared" si="3"/>
        <v>17.739999999999998</v>
      </c>
      <c r="E13" s="28">
        <v>-1.95</v>
      </c>
      <c r="F13" s="3">
        <f t="shared" si="1"/>
        <v>-0.10992108229988727</v>
      </c>
      <c r="G13" s="5">
        <f t="shared" si="2"/>
        <v>24.867486167893048</v>
      </c>
      <c r="H13" s="5">
        <f t="shared" si="0"/>
        <v>0.49734972335786098</v>
      </c>
    </row>
    <row r="14" spans="1:9" x14ac:dyDescent="0.25">
      <c r="A14" s="1">
        <v>12</v>
      </c>
      <c r="B14" s="1" t="s">
        <v>95</v>
      </c>
      <c r="C14" s="1" t="s">
        <v>96</v>
      </c>
      <c r="D14" s="1">
        <f t="shared" si="3"/>
        <v>15.79</v>
      </c>
      <c r="E14" s="21">
        <v>0.61</v>
      </c>
      <c r="F14" s="3">
        <f t="shared" si="1"/>
        <v>3.8632045598480054E-2</v>
      </c>
      <c r="G14" s="5">
        <f t="shared" si="2"/>
        <v>25.364835891250909</v>
      </c>
      <c r="H14" s="5">
        <f t="shared" si="0"/>
        <v>0.50729671782501817</v>
      </c>
    </row>
    <row r="15" spans="1:9" x14ac:dyDescent="0.25">
      <c r="A15" s="1">
        <v>13</v>
      </c>
      <c r="B15" s="1" t="s">
        <v>97</v>
      </c>
      <c r="C15" s="1" t="s">
        <v>98</v>
      </c>
      <c r="D15" s="1">
        <f t="shared" si="3"/>
        <v>16.399999999999999</v>
      </c>
      <c r="E15" s="21">
        <v>0.45</v>
      </c>
      <c r="F15" s="3">
        <f t="shared" si="1"/>
        <v>2.7439024390243906E-2</v>
      </c>
      <c r="G15" s="5">
        <f t="shared" si="2"/>
        <v>25.872132609075926</v>
      </c>
      <c r="H15" s="5">
        <f t="shared" si="0"/>
        <v>0.51744265218151853</v>
      </c>
    </row>
    <row r="16" spans="1:9" x14ac:dyDescent="0.25">
      <c r="A16" s="1">
        <v>14</v>
      </c>
      <c r="B16" s="1" t="s">
        <v>99</v>
      </c>
      <c r="C16" s="1" t="s">
        <v>100</v>
      </c>
      <c r="D16" s="1">
        <f t="shared" si="3"/>
        <v>16.849999999999998</v>
      </c>
      <c r="E16" s="28">
        <v>-1.65</v>
      </c>
      <c r="F16" s="3">
        <f t="shared" si="1"/>
        <v>-9.7922848664688436E-2</v>
      </c>
      <c r="G16" s="5">
        <f t="shared" si="2"/>
        <v>26.389575261257445</v>
      </c>
      <c r="H16" s="5">
        <f t="shared" si="0"/>
        <v>0.52779150522514895</v>
      </c>
    </row>
    <row r="17" spans="1:9" x14ac:dyDescent="0.25">
      <c r="A17" s="1">
        <v>15</v>
      </c>
      <c r="B17" s="1" t="s">
        <v>101</v>
      </c>
      <c r="C17" s="1" t="s">
        <v>102</v>
      </c>
      <c r="D17" s="1">
        <f t="shared" si="3"/>
        <v>15.199999999999998</v>
      </c>
      <c r="E17" s="21">
        <v>0.56000000000000005</v>
      </c>
      <c r="F17" s="3">
        <f t="shared" si="1"/>
        <v>3.6842105263157905E-2</v>
      </c>
      <c r="G17" s="5">
        <f t="shared" si="2"/>
        <v>26.917366766482594</v>
      </c>
      <c r="H17" s="5">
        <f t="shared" si="0"/>
        <v>0.53834733532965184</v>
      </c>
    </row>
    <row r="18" spans="1:9" x14ac:dyDescent="0.25">
      <c r="A18" s="1">
        <v>16</v>
      </c>
      <c r="B18" s="1" t="s">
        <v>103</v>
      </c>
      <c r="C18" s="1" t="s">
        <v>104</v>
      </c>
      <c r="D18" s="1">
        <f t="shared" si="3"/>
        <v>15.759999999999998</v>
      </c>
      <c r="E18" s="21">
        <v>0.34</v>
      </c>
      <c r="F18" s="3">
        <f t="shared" si="1"/>
        <v>2.1573604060913711E-2</v>
      </c>
      <c r="G18" s="5">
        <f t="shared" si="2"/>
        <v>27.455714101812244</v>
      </c>
      <c r="H18" s="5">
        <f t="shared" si="0"/>
        <v>0.54911428203624491</v>
      </c>
    </row>
    <row r="19" spans="1:9" x14ac:dyDescent="0.25">
      <c r="A19" s="1">
        <v>17</v>
      </c>
      <c r="B19" s="1" t="s">
        <v>111</v>
      </c>
      <c r="C19" s="1" t="s">
        <v>112</v>
      </c>
      <c r="D19" s="1">
        <f t="shared" si="3"/>
        <v>16.099999999999998</v>
      </c>
      <c r="E19" s="21">
        <v>0.34</v>
      </c>
      <c r="F19" s="3">
        <f t="shared" si="1"/>
        <v>2.1118012422360253E-2</v>
      </c>
      <c r="G19" s="5">
        <f t="shared" si="2"/>
        <v>28.004828383848491</v>
      </c>
      <c r="H19" s="5">
        <f t="shared" si="0"/>
        <v>0.5600965676769698</v>
      </c>
    </row>
    <row r="20" spans="1:9" x14ac:dyDescent="0.25">
      <c r="A20" s="1">
        <v>18</v>
      </c>
      <c r="B20" s="1" t="s">
        <v>115</v>
      </c>
      <c r="C20" s="1" t="s">
        <v>116</v>
      </c>
      <c r="D20" s="1">
        <f t="shared" si="3"/>
        <v>16.439999999999998</v>
      </c>
      <c r="E20" s="28">
        <v>-1.52</v>
      </c>
      <c r="F20" s="3">
        <f t="shared" si="1"/>
        <v>-9.2457420924574221E-2</v>
      </c>
      <c r="G20" s="5">
        <f t="shared" si="2"/>
        <v>28.564924951525459</v>
      </c>
      <c r="H20" s="5">
        <f t="shared" si="0"/>
        <v>0.57129849903050922</v>
      </c>
    </row>
    <row r="21" spans="1:9" x14ac:dyDescent="0.25">
      <c r="A21" s="1">
        <v>19</v>
      </c>
      <c r="B21" s="1" t="s">
        <v>119</v>
      </c>
      <c r="C21" s="1" t="s">
        <v>120</v>
      </c>
      <c r="D21" s="1">
        <f t="shared" si="3"/>
        <v>14.919999999999998</v>
      </c>
      <c r="E21" s="1">
        <v>0.39</v>
      </c>
      <c r="F21" s="3">
        <f t="shared" si="1"/>
        <v>2.6139410187667564E-2</v>
      </c>
      <c r="G21" s="5">
        <f t="shared" si="2"/>
        <v>29.136223450555967</v>
      </c>
      <c r="H21" s="5">
        <f t="shared" si="0"/>
        <v>0.58272446901111941</v>
      </c>
    </row>
    <row r="22" spans="1:9" x14ac:dyDescent="0.25">
      <c r="A22" s="1">
        <v>20</v>
      </c>
      <c r="B22" s="1" t="s">
        <v>129</v>
      </c>
      <c r="C22" s="1" t="s">
        <v>130</v>
      </c>
      <c r="D22" s="1">
        <f t="shared" si="3"/>
        <v>15.309999999999999</v>
      </c>
      <c r="E22" s="1">
        <v>0.37</v>
      </c>
      <c r="F22" s="3">
        <f t="shared" si="1"/>
        <v>2.4167210973220121E-2</v>
      </c>
      <c r="G22" s="5">
        <f t="shared" si="2"/>
        <v>29.718947919567086</v>
      </c>
      <c r="H22" s="5">
        <f t="shared" si="0"/>
        <v>0.59437895839134169</v>
      </c>
    </row>
    <row r="23" spans="1:9" x14ac:dyDescent="0.25">
      <c r="A23" s="1">
        <v>21</v>
      </c>
      <c r="B23" s="1" t="s">
        <v>133</v>
      </c>
      <c r="C23" s="1" t="s">
        <v>134</v>
      </c>
      <c r="D23" s="1">
        <f t="shared" si="3"/>
        <v>15.679999999999998</v>
      </c>
      <c r="E23" s="1">
        <v>0.48</v>
      </c>
      <c r="F23" s="3">
        <f t="shared" si="1"/>
        <v>3.0612244897959186E-2</v>
      </c>
      <c r="G23" s="5">
        <f t="shared" si="2"/>
        <v>30.313326877958428</v>
      </c>
      <c r="H23" s="5">
        <f t="shared" si="0"/>
        <v>0.60626653755916859</v>
      </c>
    </row>
    <row r="24" spans="1:9" x14ac:dyDescent="0.25">
      <c r="A24" s="1">
        <v>22</v>
      </c>
      <c r="B24" s="1" t="s">
        <v>135</v>
      </c>
      <c r="C24" s="1" t="s">
        <v>136</v>
      </c>
      <c r="D24" s="1">
        <f t="shared" si="3"/>
        <v>16.159999999999997</v>
      </c>
      <c r="E24" s="1">
        <v>0.45</v>
      </c>
      <c r="F24" s="3">
        <f t="shared" si="1"/>
        <v>2.7846534653465354E-2</v>
      </c>
      <c r="G24" s="5">
        <f t="shared" si="2"/>
        <v>30.919593415517596</v>
      </c>
      <c r="H24" s="5">
        <f t="shared" si="0"/>
        <v>0.61839186831035198</v>
      </c>
    </row>
    <row r="25" spans="1:9" x14ac:dyDescent="0.25">
      <c r="A25" s="1">
        <v>23</v>
      </c>
      <c r="B25" s="1" t="s">
        <v>143</v>
      </c>
      <c r="C25" s="1" t="s">
        <v>144</v>
      </c>
      <c r="D25" s="1">
        <f t="shared" si="3"/>
        <v>16.609999999999996</v>
      </c>
      <c r="E25" s="1">
        <v>0.64</v>
      </c>
      <c r="F25" s="3">
        <f t="shared" si="1"/>
        <v>3.8531005418422644E-2</v>
      </c>
      <c r="G25" s="5">
        <f t="shared" si="2"/>
        <v>31.537985283827947</v>
      </c>
      <c r="H25" s="5">
        <f t="shared" si="0"/>
        <v>0.63075970567655892</v>
      </c>
    </row>
    <row r="26" spans="1:9" x14ac:dyDescent="0.25">
      <c r="A26" s="1">
        <v>24</v>
      </c>
      <c r="B26" s="1" t="s">
        <v>149</v>
      </c>
      <c r="C26" s="1" t="s">
        <v>150</v>
      </c>
      <c r="D26" s="1">
        <f t="shared" si="3"/>
        <v>17.249999999999996</v>
      </c>
      <c r="E26" s="1">
        <v>0.31</v>
      </c>
      <c r="F26" s="3">
        <f t="shared" si="1"/>
        <v>1.7971014492753627E-2</v>
      </c>
      <c r="G26" s="5">
        <f t="shared" si="2"/>
        <v>32.168744989504503</v>
      </c>
      <c r="H26" s="5">
        <f t="shared" si="0"/>
        <v>0.6433748997900901</v>
      </c>
    </row>
    <row r="27" spans="1:9" x14ac:dyDescent="0.25">
      <c r="A27" s="1">
        <v>25</v>
      </c>
      <c r="B27" s="1" t="s">
        <v>155</v>
      </c>
      <c r="C27" s="1" t="s">
        <v>156</v>
      </c>
      <c r="D27" s="1">
        <f t="shared" ref="D27:D90" si="4">D26+E26</f>
        <v>17.559999999999995</v>
      </c>
      <c r="E27" s="1">
        <v>0.9</v>
      </c>
      <c r="F27" s="3">
        <f t="shared" ref="F27:F90" si="5">E27/D27</f>
        <v>5.1252847380410041E-2</v>
      </c>
      <c r="G27" s="5">
        <f t="shared" ref="G27:G90" si="6">G26+H26</f>
        <v>32.812119889294593</v>
      </c>
      <c r="H27" s="5">
        <f t="shared" ref="H27:H90" si="7">G27*$H$1</f>
        <v>0.65624239778589188</v>
      </c>
    </row>
    <row r="28" spans="1:9" x14ac:dyDescent="0.25">
      <c r="A28" s="1">
        <v>26</v>
      </c>
      <c r="B28" s="1" t="s">
        <v>157</v>
      </c>
      <c r="C28" s="1" t="s">
        <v>158</v>
      </c>
      <c r="D28" s="1">
        <f t="shared" si="4"/>
        <v>18.459999999999994</v>
      </c>
      <c r="E28" s="1">
        <v>0.36</v>
      </c>
      <c r="F28" s="3">
        <f t="shared" si="5"/>
        <v>1.9501625135427959E-2</v>
      </c>
      <c r="G28" s="5">
        <f t="shared" si="6"/>
        <v>33.468362287080481</v>
      </c>
      <c r="H28" s="5">
        <f t="shared" si="7"/>
        <v>0.66936724574160966</v>
      </c>
    </row>
    <row r="29" spans="1:9" x14ac:dyDescent="0.25">
      <c r="A29" s="1">
        <v>27</v>
      </c>
      <c r="B29" s="1" t="s">
        <v>163</v>
      </c>
      <c r="C29" s="1" t="s">
        <v>164</v>
      </c>
      <c r="D29" s="1">
        <f t="shared" si="4"/>
        <v>18.819999999999993</v>
      </c>
      <c r="E29" s="1">
        <v>0.28999999999999998</v>
      </c>
      <c r="F29" s="3">
        <f t="shared" si="5"/>
        <v>1.5409139213602555E-2</v>
      </c>
      <c r="G29" s="5">
        <f t="shared" si="6"/>
        <v>34.137729532822092</v>
      </c>
      <c r="H29" s="5">
        <f t="shared" si="7"/>
        <v>0.68275459065644184</v>
      </c>
    </row>
    <row r="30" spans="1:9" x14ac:dyDescent="0.25">
      <c r="A30" s="1">
        <v>28</v>
      </c>
      <c r="B30" s="1" t="s">
        <v>167</v>
      </c>
      <c r="C30" s="1" t="s">
        <v>168</v>
      </c>
      <c r="D30" s="1">
        <f t="shared" si="4"/>
        <v>19.109999999999992</v>
      </c>
      <c r="E30" s="1">
        <v>0.67</v>
      </c>
      <c r="F30" s="3">
        <f t="shared" si="5"/>
        <v>3.5060177917320794E-2</v>
      </c>
      <c r="G30" s="5">
        <f t="shared" si="6"/>
        <v>34.820484123478536</v>
      </c>
      <c r="H30" s="5">
        <f t="shared" si="7"/>
        <v>0.69640968246957069</v>
      </c>
    </row>
    <row r="31" spans="1:9" x14ac:dyDescent="0.25">
      <c r="A31" s="1">
        <v>29</v>
      </c>
      <c r="B31" s="1" t="s">
        <v>169</v>
      </c>
      <c r="C31" s="1" t="s">
        <v>170</v>
      </c>
      <c r="D31" s="1">
        <f t="shared" si="4"/>
        <v>19.779999999999994</v>
      </c>
      <c r="E31" s="1">
        <v>0.66</v>
      </c>
      <c r="F31" s="3">
        <f t="shared" si="5"/>
        <v>3.3367037411526808E-2</v>
      </c>
      <c r="G31" s="5">
        <f t="shared" si="6"/>
        <v>35.516893805948108</v>
      </c>
      <c r="H31" s="5">
        <f t="shared" si="7"/>
        <v>0.71033787611896215</v>
      </c>
      <c r="I31" s="20">
        <v>0.57291666666666663</v>
      </c>
    </row>
    <row r="32" spans="1:9" x14ac:dyDescent="0.25">
      <c r="A32" s="1">
        <v>30</v>
      </c>
      <c r="B32" s="1" t="s">
        <v>171</v>
      </c>
      <c r="C32" s="1" t="s">
        <v>172</v>
      </c>
      <c r="D32" s="1">
        <f t="shared" si="4"/>
        <v>20.439999999999994</v>
      </c>
      <c r="E32" s="1">
        <v>0.61</v>
      </c>
      <c r="F32" s="3">
        <f t="shared" si="5"/>
        <v>2.984344422700588E-2</v>
      </c>
      <c r="G32" s="5">
        <f t="shared" si="6"/>
        <v>36.227231682067071</v>
      </c>
      <c r="H32" s="5">
        <f t="shared" si="7"/>
        <v>0.72454463364134147</v>
      </c>
      <c r="I32" s="20">
        <v>0.60416666666666663</v>
      </c>
    </row>
    <row r="33" spans="1:8" x14ac:dyDescent="0.25">
      <c r="A33" s="1">
        <v>31</v>
      </c>
      <c r="B33" s="1" t="s">
        <v>173</v>
      </c>
      <c r="C33" s="1" t="s">
        <v>174</v>
      </c>
      <c r="D33" s="1">
        <f t="shared" si="4"/>
        <v>21.049999999999994</v>
      </c>
      <c r="E33" s="1">
        <v>0.61</v>
      </c>
      <c r="F33" s="3">
        <f t="shared" si="5"/>
        <v>2.8978622327790981E-2</v>
      </c>
      <c r="G33" s="5">
        <f t="shared" si="6"/>
        <v>36.951776315708415</v>
      </c>
      <c r="H33" s="5">
        <f t="shared" si="7"/>
        <v>0.73903552631416836</v>
      </c>
    </row>
    <row r="34" spans="1:8" x14ac:dyDescent="0.25">
      <c r="A34" s="1">
        <v>32</v>
      </c>
      <c r="B34" s="1" t="s">
        <v>175</v>
      </c>
      <c r="C34" s="1" t="s">
        <v>176</v>
      </c>
      <c r="D34" s="1">
        <f t="shared" si="4"/>
        <v>21.659999999999993</v>
      </c>
      <c r="E34" s="1">
        <v>0.64</v>
      </c>
      <c r="F34" s="3">
        <f t="shared" si="5"/>
        <v>2.9547553093259474E-2</v>
      </c>
      <c r="G34" s="5">
        <f t="shared" si="6"/>
        <v>37.690811842022583</v>
      </c>
      <c r="H34" s="5">
        <f t="shared" si="7"/>
        <v>0.75381623684045174</v>
      </c>
    </row>
    <row r="35" spans="1:8" x14ac:dyDescent="0.25">
      <c r="A35" s="1">
        <v>33</v>
      </c>
      <c r="B35" s="1" t="s">
        <v>185</v>
      </c>
      <c r="C35" s="1" t="s">
        <v>186</v>
      </c>
      <c r="D35" s="1">
        <f t="shared" si="4"/>
        <v>22.299999999999994</v>
      </c>
      <c r="E35" s="1">
        <v>0.25</v>
      </c>
      <c r="F35" s="3">
        <f t="shared" si="5"/>
        <v>1.1210762331838568E-2</v>
      </c>
      <c r="G35" s="5">
        <f t="shared" si="6"/>
        <v>38.444628078863033</v>
      </c>
      <c r="H35" s="5">
        <f t="shared" si="7"/>
        <v>0.76889256157726071</v>
      </c>
    </row>
    <row r="36" spans="1:8" x14ac:dyDescent="0.25">
      <c r="A36" s="1">
        <v>34</v>
      </c>
      <c r="B36" s="1" t="s">
        <v>189</v>
      </c>
      <c r="C36" s="1" t="s">
        <v>190</v>
      </c>
      <c r="D36" s="1">
        <f t="shared" si="4"/>
        <v>22.549999999999994</v>
      </c>
      <c r="E36" s="1">
        <v>0.63</v>
      </c>
      <c r="F36" s="3">
        <f t="shared" si="5"/>
        <v>2.7937915742793799E-2</v>
      </c>
      <c r="G36" s="5">
        <f t="shared" si="6"/>
        <v>39.213520640440294</v>
      </c>
      <c r="H36" s="5">
        <f t="shared" si="7"/>
        <v>0.78427041280880594</v>
      </c>
    </row>
    <row r="37" spans="1:8" x14ac:dyDescent="0.25">
      <c r="A37" s="1">
        <v>35</v>
      </c>
      <c r="B37" s="1" t="s">
        <v>195</v>
      </c>
      <c r="C37" s="1" t="s">
        <v>196</v>
      </c>
      <c r="D37" s="1">
        <f t="shared" si="4"/>
        <v>23.179999999999993</v>
      </c>
      <c r="E37" s="1">
        <v>0.61</v>
      </c>
      <c r="F37" s="3">
        <f t="shared" si="5"/>
        <v>2.6315789473684219E-2</v>
      </c>
      <c r="G37" s="5">
        <f t="shared" si="6"/>
        <v>39.997791053249102</v>
      </c>
      <c r="H37" s="5">
        <f t="shared" si="7"/>
        <v>0.79995582106498209</v>
      </c>
    </row>
    <row r="38" spans="1:8" x14ac:dyDescent="0.25">
      <c r="A38" s="1">
        <v>36</v>
      </c>
      <c r="B38" s="1" t="s">
        <v>197</v>
      </c>
      <c r="C38" s="1" t="s">
        <v>198</v>
      </c>
      <c r="D38" s="1">
        <f t="shared" si="4"/>
        <v>23.789999999999992</v>
      </c>
      <c r="E38" s="1">
        <v>-3.16</v>
      </c>
      <c r="F38" s="3">
        <f t="shared" si="5"/>
        <v>-0.13282891971416566</v>
      </c>
      <c r="G38" s="5">
        <f t="shared" si="6"/>
        <v>40.797746874314086</v>
      </c>
      <c r="H38" s="5">
        <f t="shared" si="7"/>
        <v>0.81595493748628178</v>
      </c>
    </row>
    <row r="39" spans="1:8" x14ac:dyDescent="0.25">
      <c r="A39" s="1">
        <v>37</v>
      </c>
      <c r="B39" s="1" t="s">
        <v>199</v>
      </c>
      <c r="C39" s="1" t="s">
        <v>200</v>
      </c>
      <c r="D39" s="1">
        <f t="shared" si="4"/>
        <v>20.629999999999992</v>
      </c>
      <c r="E39" s="1">
        <v>0.28999999999999998</v>
      </c>
      <c r="F39" s="3">
        <f t="shared" si="5"/>
        <v>1.4057198254968498E-2</v>
      </c>
      <c r="G39" s="5">
        <f t="shared" si="6"/>
        <v>41.613701811800368</v>
      </c>
      <c r="H39" s="5">
        <f t="shared" si="7"/>
        <v>0.83227403623600738</v>
      </c>
    </row>
    <row r="40" spans="1:8" x14ac:dyDescent="0.25">
      <c r="A40" s="1">
        <v>38</v>
      </c>
      <c r="B40" s="1" t="s">
        <v>201</v>
      </c>
      <c r="C40" s="1" t="s">
        <v>202</v>
      </c>
      <c r="D40" s="1">
        <f t="shared" si="4"/>
        <v>20.919999999999991</v>
      </c>
      <c r="E40" s="1">
        <v>0.66</v>
      </c>
      <c r="F40" s="3">
        <f t="shared" si="5"/>
        <v>3.1548757170172102E-2</v>
      </c>
      <c r="G40" s="5">
        <f t="shared" si="6"/>
        <v>42.445975848036376</v>
      </c>
      <c r="H40" s="5">
        <f t="shared" si="7"/>
        <v>0.84891951696072754</v>
      </c>
    </row>
    <row r="41" spans="1:8" x14ac:dyDescent="0.25">
      <c r="A41" s="1">
        <v>39</v>
      </c>
      <c r="B41" s="1" t="s">
        <v>208</v>
      </c>
      <c r="C41" s="1" t="s">
        <v>211</v>
      </c>
      <c r="D41" s="1">
        <f t="shared" si="4"/>
        <v>21.579999999999991</v>
      </c>
      <c r="E41" s="1">
        <v>1.51</v>
      </c>
      <c r="F41" s="3">
        <f t="shared" si="5"/>
        <v>6.9972196478220602E-2</v>
      </c>
      <c r="G41" s="5">
        <f t="shared" si="6"/>
        <v>43.294895364997103</v>
      </c>
      <c r="H41" s="5">
        <f t="shared" si="7"/>
        <v>0.86589790729994209</v>
      </c>
    </row>
    <row r="42" spans="1:8" x14ac:dyDescent="0.25">
      <c r="A42" s="1">
        <v>40</v>
      </c>
      <c r="B42" s="1" t="s">
        <v>213</v>
      </c>
      <c r="C42" s="1" t="s">
        <v>212</v>
      </c>
      <c r="D42" s="1">
        <f t="shared" si="4"/>
        <v>23.089999999999993</v>
      </c>
      <c r="E42" s="1">
        <v>0.56000000000000005</v>
      </c>
      <c r="F42" s="3">
        <f t="shared" si="5"/>
        <v>2.4252923343438728E-2</v>
      </c>
      <c r="G42" s="5">
        <f t="shared" si="6"/>
        <v>44.160793272297042</v>
      </c>
      <c r="H42" s="5">
        <f t="shared" si="7"/>
        <v>0.88321586544594088</v>
      </c>
    </row>
    <row r="43" spans="1:8" x14ac:dyDescent="0.25">
      <c r="A43" s="1">
        <v>41</v>
      </c>
      <c r="B43" s="1" t="s">
        <v>216</v>
      </c>
      <c r="C43" s="1" t="s">
        <v>217</v>
      </c>
      <c r="D43" s="1">
        <f t="shared" si="4"/>
        <v>23.649999999999991</v>
      </c>
      <c r="E43" s="1">
        <v>0.28000000000000003</v>
      </c>
      <c r="F43" s="3">
        <f t="shared" si="5"/>
        <v>1.1839323467230449E-2</v>
      </c>
      <c r="G43" s="5">
        <f t="shared" si="6"/>
        <v>45.044009137742982</v>
      </c>
      <c r="H43" s="5">
        <f t="shared" si="7"/>
        <v>0.9008801827548597</v>
      </c>
    </row>
    <row r="44" spans="1:8" x14ac:dyDescent="0.25">
      <c r="A44" s="1">
        <v>42</v>
      </c>
      <c r="B44" s="1" t="s">
        <v>219</v>
      </c>
      <c r="C44" s="1" t="s">
        <v>220</v>
      </c>
      <c r="D44" s="1">
        <f t="shared" si="4"/>
        <v>23.929999999999993</v>
      </c>
      <c r="E44" s="1">
        <v>0.54</v>
      </c>
      <c r="F44" s="3">
        <f t="shared" si="5"/>
        <v>2.2565816966151283E-2</v>
      </c>
      <c r="G44" s="5">
        <f t="shared" si="6"/>
        <v>45.944889320497843</v>
      </c>
      <c r="H44" s="5">
        <f t="shared" si="7"/>
        <v>0.9188977864099569</v>
      </c>
    </row>
    <row r="45" spans="1:8" x14ac:dyDescent="0.25">
      <c r="A45" s="1">
        <v>43</v>
      </c>
      <c r="D45" s="1">
        <f t="shared" si="4"/>
        <v>24.469999999999992</v>
      </c>
      <c r="F45" s="3">
        <f t="shared" si="5"/>
        <v>0</v>
      </c>
      <c r="G45" s="5">
        <f t="shared" si="6"/>
        <v>46.8637871069078</v>
      </c>
      <c r="H45" s="5">
        <f t="shared" si="7"/>
        <v>0.93727574213815601</v>
      </c>
    </row>
    <row r="46" spans="1:8" x14ac:dyDescent="0.25">
      <c r="A46" s="1">
        <v>44</v>
      </c>
      <c r="D46" s="1">
        <f t="shared" si="4"/>
        <v>24.469999999999992</v>
      </c>
      <c r="F46" s="3">
        <f t="shared" si="5"/>
        <v>0</v>
      </c>
      <c r="G46" s="5">
        <f t="shared" si="6"/>
        <v>47.801062849045955</v>
      </c>
      <c r="H46" s="5">
        <f t="shared" si="7"/>
        <v>0.95602125698091911</v>
      </c>
    </row>
    <row r="47" spans="1:8" x14ac:dyDescent="0.25">
      <c r="A47" s="1">
        <v>45</v>
      </c>
      <c r="D47" s="1">
        <f t="shared" si="4"/>
        <v>24.469999999999992</v>
      </c>
      <c r="F47" s="3">
        <f t="shared" si="5"/>
        <v>0</v>
      </c>
      <c r="G47" s="5">
        <f t="shared" si="6"/>
        <v>48.757084106026873</v>
      </c>
      <c r="H47" s="5">
        <f t="shared" si="7"/>
        <v>0.97514168212053753</v>
      </c>
    </row>
    <row r="48" spans="1:8" x14ac:dyDescent="0.25">
      <c r="A48" s="1">
        <v>46</v>
      </c>
      <c r="D48" s="1">
        <f t="shared" si="4"/>
        <v>24.469999999999992</v>
      </c>
      <c r="F48" s="3">
        <f t="shared" si="5"/>
        <v>0</v>
      </c>
      <c r="G48" s="5">
        <f t="shared" si="6"/>
        <v>49.73222578814741</v>
      </c>
      <c r="H48" s="5">
        <f t="shared" si="7"/>
        <v>0.99464451576294821</v>
      </c>
    </row>
    <row r="49" spans="1:8" x14ac:dyDescent="0.25">
      <c r="A49" s="1">
        <v>47</v>
      </c>
      <c r="D49" s="1">
        <f t="shared" si="4"/>
        <v>24.469999999999992</v>
      </c>
      <c r="F49" s="3">
        <f t="shared" si="5"/>
        <v>0</v>
      </c>
      <c r="G49" s="5">
        <f t="shared" si="6"/>
        <v>50.72687030391036</v>
      </c>
      <c r="H49" s="5">
        <f t="shared" si="7"/>
        <v>1.0145374060782073</v>
      </c>
    </row>
    <row r="50" spans="1:8" x14ac:dyDescent="0.25">
      <c r="A50" s="1">
        <v>48</v>
      </c>
      <c r="D50" s="1">
        <f t="shared" si="4"/>
        <v>24.469999999999992</v>
      </c>
      <c r="F50" s="3">
        <f t="shared" si="5"/>
        <v>0</v>
      </c>
      <c r="G50" s="5">
        <f t="shared" si="6"/>
        <v>51.741407709988565</v>
      </c>
      <c r="H50" s="5">
        <f t="shared" si="7"/>
        <v>1.0348281541997713</v>
      </c>
    </row>
    <row r="51" spans="1:8" x14ac:dyDescent="0.25">
      <c r="A51" s="1">
        <v>49</v>
      </c>
      <c r="D51" s="1">
        <f t="shared" si="4"/>
        <v>24.469999999999992</v>
      </c>
      <c r="F51" s="3">
        <f t="shared" si="5"/>
        <v>0</v>
      </c>
      <c r="G51" s="5">
        <f t="shared" si="6"/>
        <v>52.776235864188337</v>
      </c>
      <c r="H51" s="5">
        <f t="shared" si="7"/>
        <v>1.0555247172837667</v>
      </c>
    </row>
    <row r="52" spans="1:8" x14ac:dyDescent="0.25">
      <c r="A52" s="1">
        <v>50</v>
      </c>
      <c r="D52" s="1">
        <f t="shared" si="4"/>
        <v>24.469999999999992</v>
      </c>
      <c r="F52" s="3">
        <f t="shared" si="5"/>
        <v>0</v>
      </c>
      <c r="G52" s="5">
        <f t="shared" si="6"/>
        <v>53.831760581472103</v>
      </c>
      <c r="H52" s="5">
        <f t="shared" si="7"/>
        <v>1.0766352116294422</v>
      </c>
    </row>
    <row r="53" spans="1:8" x14ac:dyDescent="0.25">
      <c r="A53" s="1">
        <v>51</v>
      </c>
      <c r="D53" s="1">
        <f t="shared" si="4"/>
        <v>24.469999999999992</v>
      </c>
      <c r="F53" s="3">
        <f t="shared" si="5"/>
        <v>0</v>
      </c>
      <c r="G53" s="5">
        <f t="shared" si="6"/>
        <v>54.908395793101548</v>
      </c>
      <c r="H53" s="5">
        <f t="shared" si="7"/>
        <v>1.098167915862031</v>
      </c>
    </row>
    <row r="54" spans="1:8" x14ac:dyDescent="0.25">
      <c r="A54" s="1">
        <v>52</v>
      </c>
      <c r="D54" s="1">
        <f t="shared" si="4"/>
        <v>24.469999999999992</v>
      </c>
      <c r="F54" s="3">
        <f t="shared" si="5"/>
        <v>0</v>
      </c>
      <c r="G54" s="5">
        <f t="shared" si="6"/>
        <v>56.006563708963576</v>
      </c>
      <c r="H54" s="5">
        <f t="shared" si="7"/>
        <v>1.1201312741792715</v>
      </c>
    </row>
    <row r="55" spans="1:8" x14ac:dyDescent="0.25">
      <c r="A55" s="1">
        <v>53</v>
      </c>
      <c r="D55" s="1">
        <f t="shared" si="4"/>
        <v>24.469999999999992</v>
      </c>
      <c r="F55" s="3">
        <f t="shared" si="5"/>
        <v>0</v>
      </c>
      <c r="G55" s="5">
        <f t="shared" si="6"/>
        <v>57.126694983142848</v>
      </c>
      <c r="H55" s="5">
        <f t="shared" si="7"/>
        <v>1.1425338996628569</v>
      </c>
    </row>
    <row r="56" spans="1:8" x14ac:dyDescent="0.25">
      <c r="A56" s="1">
        <v>54</v>
      </c>
      <c r="D56" s="1">
        <f t="shared" si="4"/>
        <v>24.469999999999992</v>
      </c>
      <c r="F56" s="3">
        <f t="shared" si="5"/>
        <v>0</v>
      </c>
      <c r="G56" s="5">
        <f t="shared" si="6"/>
        <v>58.269228882805706</v>
      </c>
      <c r="H56" s="5">
        <f t="shared" si="7"/>
        <v>1.1653845776561143</v>
      </c>
    </row>
    <row r="57" spans="1:8" x14ac:dyDescent="0.25">
      <c r="A57" s="1">
        <v>55</v>
      </c>
      <c r="D57" s="1">
        <f t="shared" si="4"/>
        <v>24.469999999999992</v>
      </c>
      <c r="F57" s="3">
        <f t="shared" si="5"/>
        <v>0</v>
      </c>
      <c r="G57" s="5">
        <f t="shared" si="6"/>
        <v>59.434613460461819</v>
      </c>
      <c r="H57" s="5">
        <f t="shared" si="7"/>
        <v>1.1886922692092363</v>
      </c>
    </row>
    <row r="58" spans="1:8" x14ac:dyDescent="0.25">
      <c r="A58" s="1">
        <v>56</v>
      </c>
      <c r="D58" s="1">
        <f t="shared" si="4"/>
        <v>24.469999999999992</v>
      </c>
      <c r="F58" s="3">
        <f t="shared" si="5"/>
        <v>0</v>
      </c>
      <c r="G58" s="5">
        <f t="shared" si="6"/>
        <v>60.623305729671053</v>
      </c>
      <c r="H58" s="5">
        <f t="shared" si="7"/>
        <v>1.212466114593421</v>
      </c>
    </row>
    <row r="59" spans="1:8" x14ac:dyDescent="0.25">
      <c r="A59" s="1">
        <v>57</v>
      </c>
      <c r="D59" s="1">
        <f t="shared" si="4"/>
        <v>24.469999999999992</v>
      </c>
      <c r="F59" s="3">
        <f t="shared" si="5"/>
        <v>0</v>
      </c>
      <c r="G59" s="5">
        <f t="shared" si="6"/>
        <v>61.835771844264471</v>
      </c>
      <c r="H59" s="5">
        <f t="shared" si="7"/>
        <v>1.2367154368852895</v>
      </c>
    </row>
    <row r="60" spans="1:8" x14ac:dyDescent="0.25">
      <c r="A60" s="1">
        <v>58</v>
      </c>
      <c r="D60" s="1">
        <f t="shared" si="4"/>
        <v>24.469999999999992</v>
      </c>
      <c r="F60" s="3">
        <f t="shared" si="5"/>
        <v>0</v>
      </c>
      <c r="G60" s="5">
        <f t="shared" si="6"/>
        <v>63.072487281149762</v>
      </c>
      <c r="H60" s="5">
        <f t="shared" si="7"/>
        <v>1.2614497456229952</v>
      </c>
    </row>
    <row r="61" spans="1:8" x14ac:dyDescent="0.25">
      <c r="A61" s="1">
        <v>59</v>
      </c>
      <c r="D61" s="1">
        <f t="shared" si="4"/>
        <v>24.469999999999992</v>
      </c>
      <c r="F61" s="3">
        <f t="shared" si="5"/>
        <v>0</v>
      </c>
      <c r="G61" s="5">
        <f t="shared" si="6"/>
        <v>64.333937026772759</v>
      </c>
      <c r="H61" s="5">
        <f t="shared" si="7"/>
        <v>1.2866787405354552</v>
      </c>
    </row>
    <row r="62" spans="1:8" x14ac:dyDescent="0.25">
      <c r="A62" s="1">
        <v>60</v>
      </c>
      <c r="D62" s="1">
        <f t="shared" si="4"/>
        <v>24.469999999999992</v>
      </c>
      <c r="F62" s="3">
        <f t="shared" si="5"/>
        <v>0</v>
      </c>
      <c r="G62" s="5">
        <f t="shared" si="6"/>
        <v>65.620615767308209</v>
      </c>
      <c r="H62" s="5">
        <f t="shared" si="7"/>
        <v>1.3124123153461642</v>
      </c>
    </row>
    <row r="63" spans="1:8" x14ac:dyDescent="0.25">
      <c r="A63" s="1">
        <v>61</v>
      </c>
      <c r="D63" s="1">
        <f t="shared" si="4"/>
        <v>24.469999999999992</v>
      </c>
      <c r="F63" s="3">
        <f t="shared" si="5"/>
        <v>0</v>
      </c>
      <c r="G63" s="5">
        <f t="shared" si="6"/>
        <v>66.933028082654374</v>
      </c>
      <c r="H63" s="5">
        <f t="shared" si="7"/>
        <v>1.3386605616530876</v>
      </c>
    </row>
    <row r="64" spans="1:8" x14ac:dyDescent="0.25">
      <c r="A64" s="1">
        <v>62</v>
      </c>
      <c r="D64" s="1">
        <f t="shared" si="4"/>
        <v>24.469999999999992</v>
      </c>
      <c r="F64" s="3">
        <f t="shared" si="5"/>
        <v>0</v>
      </c>
      <c r="G64" s="5">
        <f t="shared" si="6"/>
        <v>68.27168864430746</v>
      </c>
      <c r="H64" s="5">
        <f t="shared" si="7"/>
        <v>1.3654337728861492</v>
      </c>
    </row>
    <row r="65" spans="1:8" x14ac:dyDescent="0.25">
      <c r="A65" s="1">
        <v>63</v>
      </c>
      <c r="D65" s="1">
        <f t="shared" si="4"/>
        <v>24.469999999999992</v>
      </c>
      <c r="F65" s="3">
        <f t="shared" si="5"/>
        <v>0</v>
      </c>
      <c r="G65" s="5">
        <f t="shared" si="6"/>
        <v>69.637122417193609</v>
      </c>
      <c r="H65" s="5">
        <f t="shared" si="7"/>
        <v>1.3927424483438722</v>
      </c>
    </row>
    <row r="66" spans="1:8" x14ac:dyDescent="0.25">
      <c r="A66" s="1">
        <v>64</v>
      </c>
      <c r="D66" s="1">
        <f t="shared" si="4"/>
        <v>24.469999999999992</v>
      </c>
      <c r="F66" s="3">
        <f t="shared" si="5"/>
        <v>0</v>
      </c>
      <c r="G66" s="5">
        <f t="shared" si="6"/>
        <v>71.029864865537476</v>
      </c>
      <c r="H66" s="5">
        <f t="shared" si="7"/>
        <v>1.4205972973107495</v>
      </c>
    </row>
    <row r="67" spans="1:8" x14ac:dyDescent="0.25">
      <c r="A67" s="1">
        <v>65</v>
      </c>
      <c r="D67" s="1">
        <f t="shared" si="4"/>
        <v>24.469999999999992</v>
      </c>
      <c r="F67" s="3">
        <f t="shared" si="5"/>
        <v>0</v>
      </c>
      <c r="G67" s="5">
        <f t="shared" si="6"/>
        <v>72.450462162848225</v>
      </c>
      <c r="H67" s="5">
        <f t="shared" si="7"/>
        <v>1.4490092432569646</v>
      </c>
    </row>
    <row r="68" spans="1:8" x14ac:dyDescent="0.25">
      <c r="A68" s="1">
        <v>66</v>
      </c>
      <c r="D68" s="1">
        <f t="shared" si="4"/>
        <v>24.469999999999992</v>
      </c>
      <c r="F68" s="3">
        <f t="shared" si="5"/>
        <v>0</v>
      </c>
      <c r="G68" s="5">
        <f t="shared" si="6"/>
        <v>73.899471406105192</v>
      </c>
      <c r="H68" s="5">
        <f t="shared" si="7"/>
        <v>1.4779894281221038</v>
      </c>
    </row>
    <row r="69" spans="1:8" x14ac:dyDescent="0.25">
      <c r="A69" s="1">
        <v>67</v>
      </c>
      <c r="D69" s="1">
        <f t="shared" si="4"/>
        <v>24.469999999999992</v>
      </c>
      <c r="F69" s="3">
        <f t="shared" si="5"/>
        <v>0</v>
      </c>
      <c r="G69" s="5">
        <f t="shared" si="6"/>
        <v>75.377460834227293</v>
      </c>
      <c r="H69" s="5">
        <f t="shared" si="7"/>
        <v>1.5075492166845459</v>
      </c>
    </row>
    <row r="70" spans="1:8" x14ac:dyDescent="0.25">
      <c r="A70" s="1">
        <v>68</v>
      </c>
      <c r="D70" s="1">
        <f t="shared" si="4"/>
        <v>24.469999999999992</v>
      </c>
      <c r="F70" s="3">
        <f t="shared" si="5"/>
        <v>0</v>
      </c>
      <c r="G70" s="5">
        <f t="shared" si="6"/>
        <v>76.885010050911845</v>
      </c>
      <c r="H70" s="5">
        <f t="shared" si="7"/>
        <v>1.537700201018237</v>
      </c>
    </row>
    <row r="71" spans="1:8" x14ac:dyDescent="0.25">
      <c r="A71" s="1">
        <v>69</v>
      </c>
      <c r="D71" s="1">
        <f t="shared" si="4"/>
        <v>24.469999999999992</v>
      </c>
      <c r="F71" s="3">
        <f t="shared" si="5"/>
        <v>0</v>
      </c>
      <c r="G71" s="5">
        <f t="shared" si="6"/>
        <v>78.422710251930084</v>
      </c>
      <c r="H71" s="5">
        <f t="shared" si="7"/>
        <v>1.5684542050386017</v>
      </c>
    </row>
    <row r="72" spans="1:8" x14ac:dyDescent="0.25">
      <c r="A72" s="1">
        <v>70</v>
      </c>
      <c r="D72" s="1">
        <f t="shared" si="4"/>
        <v>24.469999999999992</v>
      </c>
      <c r="F72" s="3">
        <f t="shared" si="5"/>
        <v>0</v>
      </c>
      <c r="G72" s="5">
        <f t="shared" si="6"/>
        <v>79.99116445696869</v>
      </c>
      <c r="H72" s="5">
        <f t="shared" si="7"/>
        <v>1.5998232891393738</v>
      </c>
    </row>
    <row r="73" spans="1:8" x14ac:dyDescent="0.25">
      <c r="A73" s="1">
        <v>71</v>
      </c>
      <c r="D73" s="1">
        <f t="shared" si="4"/>
        <v>24.469999999999992</v>
      </c>
      <c r="F73" s="3">
        <f t="shared" si="5"/>
        <v>0</v>
      </c>
      <c r="G73" s="5">
        <f t="shared" si="6"/>
        <v>81.59098774610807</v>
      </c>
      <c r="H73" s="5">
        <f t="shared" si="7"/>
        <v>1.6318197549221614</v>
      </c>
    </row>
    <row r="74" spans="1:8" x14ac:dyDescent="0.25">
      <c r="A74" s="1">
        <v>72</v>
      </c>
      <c r="D74" s="1">
        <f t="shared" si="4"/>
        <v>24.469999999999992</v>
      </c>
      <c r="F74" s="3">
        <f t="shared" si="5"/>
        <v>0</v>
      </c>
      <c r="G74" s="5">
        <f t="shared" si="6"/>
        <v>83.222807501030232</v>
      </c>
      <c r="H74" s="5">
        <f t="shared" si="7"/>
        <v>1.6644561500206048</v>
      </c>
    </row>
    <row r="75" spans="1:8" x14ac:dyDescent="0.25">
      <c r="A75" s="1">
        <v>73</v>
      </c>
      <c r="D75" s="1">
        <f t="shared" si="4"/>
        <v>24.469999999999992</v>
      </c>
      <c r="F75" s="3">
        <f t="shared" si="5"/>
        <v>0</v>
      </c>
      <c r="G75" s="5">
        <f t="shared" si="6"/>
        <v>84.88726365105083</v>
      </c>
      <c r="H75" s="5">
        <f t="shared" si="7"/>
        <v>1.6977452730210167</v>
      </c>
    </row>
    <row r="76" spans="1:8" x14ac:dyDescent="0.25">
      <c r="A76" s="1">
        <v>74</v>
      </c>
      <c r="D76" s="1">
        <f t="shared" si="4"/>
        <v>24.469999999999992</v>
      </c>
      <c r="F76" s="3">
        <f t="shared" si="5"/>
        <v>0</v>
      </c>
      <c r="G76" s="5">
        <f t="shared" si="6"/>
        <v>86.585008924071843</v>
      </c>
      <c r="H76" s="5">
        <f t="shared" si="7"/>
        <v>1.731700178481437</v>
      </c>
    </row>
    <row r="77" spans="1:8" x14ac:dyDescent="0.25">
      <c r="A77" s="1">
        <v>75</v>
      </c>
      <c r="D77" s="1">
        <f t="shared" si="4"/>
        <v>24.469999999999992</v>
      </c>
      <c r="F77" s="3">
        <f t="shared" si="5"/>
        <v>0</v>
      </c>
      <c r="G77" s="5">
        <f t="shared" si="6"/>
        <v>88.316709102553276</v>
      </c>
      <c r="H77" s="5">
        <f t="shared" si="7"/>
        <v>1.7663341820510656</v>
      </c>
    </row>
    <row r="78" spans="1:8" x14ac:dyDescent="0.25">
      <c r="A78" s="1">
        <v>76</v>
      </c>
      <c r="D78" s="1">
        <f t="shared" si="4"/>
        <v>24.469999999999992</v>
      </c>
      <c r="F78" s="3">
        <f t="shared" si="5"/>
        <v>0</v>
      </c>
      <c r="G78" s="5">
        <f t="shared" si="6"/>
        <v>90.083043284604344</v>
      </c>
      <c r="H78" s="5">
        <f t="shared" si="7"/>
        <v>1.8016608656920869</v>
      </c>
    </row>
    <row r="79" spans="1:8" x14ac:dyDescent="0.25">
      <c r="A79" s="1">
        <v>77</v>
      </c>
      <c r="D79" s="1">
        <f t="shared" si="4"/>
        <v>24.469999999999992</v>
      </c>
      <c r="F79" s="3">
        <f t="shared" si="5"/>
        <v>0</v>
      </c>
      <c r="G79" s="5">
        <f t="shared" si="6"/>
        <v>91.884704150296429</v>
      </c>
      <c r="H79" s="5">
        <f t="shared" si="7"/>
        <v>1.8376940830059285</v>
      </c>
    </row>
    <row r="80" spans="1:8" x14ac:dyDescent="0.25">
      <c r="A80" s="1">
        <v>78</v>
      </c>
      <c r="D80" s="1">
        <f t="shared" si="4"/>
        <v>24.469999999999992</v>
      </c>
      <c r="F80" s="3">
        <f t="shared" si="5"/>
        <v>0</v>
      </c>
      <c r="G80" s="5">
        <f t="shared" si="6"/>
        <v>93.722398233302357</v>
      </c>
      <c r="H80" s="5">
        <f t="shared" si="7"/>
        <v>1.8744479646660472</v>
      </c>
    </row>
    <row r="81" spans="1:8" x14ac:dyDescent="0.25">
      <c r="A81" s="1">
        <v>79</v>
      </c>
      <c r="D81" s="1">
        <f t="shared" si="4"/>
        <v>24.469999999999992</v>
      </c>
      <c r="F81" s="3">
        <f t="shared" si="5"/>
        <v>0</v>
      </c>
      <c r="G81" s="5">
        <f t="shared" si="6"/>
        <v>95.596846197968404</v>
      </c>
      <c r="H81" s="5">
        <f t="shared" si="7"/>
        <v>1.9119369239593682</v>
      </c>
    </row>
    <row r="82" spans="1:8" x14ac:dyDescent="0.25">
      <c r="A82" s="1">
        <v>80</v>
      </c>
      <c r="D82" s="1">
        <f t="shared" si="4"/>
        <v>24.469999999999992</v>
      </c>
      <c r="F82" s="3">
        <f t="shared" si="5"/>
        <v>0</v>
      </c>
      <c r="G82" s="5">
        <f t="shared" si="6"/>
        <v>97.508783121927777</v>
      </c>
      <c r="H82" s="5">
        <f t="shared" si="7"/>
        <v>1.9501756624385556</v>
      </c>
    </row>
    <row r="83" spans="1:8" x14ac:dyDescent="0.25">
      <c r="A83" s="1">
        <v>81</v>
      </c>
      <c r="D83" s="1">
        <f t="shared" si="4"/>
        <v>24.469999999999992</v>
      </c>
      <c r="F83" s="3">
        <f t="shared" si="5"/>
        <v>0</v>
      </c>
      <c r="G83" s="5">
        <f t="shared" si="6"/>
        <v>99.458958784366331</v>
      </c>
      <c r="H83" s="5">
        <f t="shared" si="7"/>
        <v>1.9891791756873267</v>
      </c>
    </row>
    <row r="84" spans="1:8" x14ac:dyDescent="0.25">
      <c r="A84" s="1">
        <v>82</v>
      </c>
      <c r="D84" s="1">
        <f t="shared" si="4"/>
        <v>24.469999999999992</v>
      </c>
      <c r="F84" s="3">
        <f t="shared" si="5"/>
        <v>0</v>
      </c>
      <c r="G84" s="5">
        <f t="shared" si="6"/>
        <v>101.44813796005366</v>
      </c>
      <c r="H84" s="5">
        <f t="shared" si="7"/>
        <v>2.0289627592010731</v>
      </c>
    </row>
    <row r="85" spans="1:8" x14ac:dyDescent="0.25">
      <c r="A85" s="1">
        <v>83</v>
      </c>
      <c r="D85" s="1">
        <f t="shared" si="4"/>
        <v>24.469999999999992</v>
      </c>
      <c r="F85" s="3">
        <f t="shared" si="5"/>
        <v>0</v>
      </c>
      <c r="G85" s="5">
        <f t="shared" si="6"/>
        <v>103.47710071925474</v>
      </c>
      <c r="H85" s="5">
        <f t="shared" si="7"/>
        <v>2.0695420143850947</v>
      </c>
    </row>
    <row r="86" spans="1:8" x14ac:dyDescent="0.25">
      <c r="A86" s="1">
        <v>84</v>
      </c>
      <c r="D86" s="1">
        <f t="shared" si="4"/>
        <v>24.469999999999992</v>
      </c>
      <c r="F86" s="3">
        <f t="shared" si="5"/>
        <v>0</v>
      </c>
      <c r="G86" s="5">
        <f t="shared" si="6"/>
        <v>105.54664273363983</v>
      </c>
      <c r="H86" s="5">
        <f t="shared" si="7"/>
        <v>2.1109328546727966</v>
      </c>
    </row>
    <row r="87" spans="1:8" x14ac:dyDescent="0.25">
      <c r="A87" s="1">
        <v>85</v>
      </c>
      <c r="D87" s="1">
        <f t="shared" si="4"/>
        <v>24.469999999999992</v>
      </c>
      <c r="F87" s="3">
        <f t="shared" si="5"/>
        <v>0</v>
      </c>
      <c r="G87" s="5">
        <f t="shared" si="6"/>
        <v>107.65757558831262</v>
      </c>
      <c r="H87" s="5">
        <f t="shared" si="7"/>
        <v>2.1531515117662527</v>
      </c>
    </row>
    <row r="88" spans="1:8" x14ac:dyDescent="0.25">
      <c r="A88" s="1">
        <v>86</v>
      </c>
      <c r="D88" s="1">
        <f t="shared" si="4"/>
        <v>24.469999999999992</v>
      </c>
      <c r="F88" s="3">
        <f t="shared" si="5"/>
        <v>0</v>
      </c>
      <c r="G88" s="5">
        <f t="shared" si="6"/>
        <v>109.81072710007888</v>
      </c>
      <c r="H88" s="5">
        <f t="shared" si="7"/>
        <v>2.1962145420015777</v>
      </c>
    </row>
    <row r="89" spans="1:8" x14ac:dyDescent="0.25">
      <c r="A89" s="1">
        <v>87</v>
      </c>
      <c r="D89" s="1">
        <f t="shared" si="4"/>
        <v>24.469999999999992</v>
      </c>
      <c r="F89" s="3">
        <f t="shared" si="5"/>
        <v>0</v>
      </c>
      <c r="G89" s="5">
        <f t="shared" si="6"/>
        <v>112.00694164208046</v>
      </c>
      <c r="H89" s="5">
        <f t="shared" si="7"/>
        <v>2.2401388328416094</v>
      </c>
    </row>
    <row r="90" spans="1:8" x14ac:dyDescent="0.25">
      <c r="A90" s="1">
        <v>88</v>
      </c>
      <c r="D90" s="1">
        <f t="shared" si="4"/>
        <v>24.469999999999992</v>
      </c>
      <c r="F90" s="3">
        <f t="shared" si="5"/>
        <v>0</v>
      </c>
      <c r="G90" s="5">
        <f t="shared" si="6"/>
        <v>114.24708047492207</v>
      </c>
      <c r="H90" s="5">
        <f t="shared" si="7"/>
        <v>2.2849416094984414</v>
      </c>
    </row>
    <row r="91" spans="1:8" x14ac:dyDescent="0.25">
      <c r="A91" s="1">
        <v>89</v>
      </c>
      <c r="D91" s="1">
        <f t="shared" ref="D91:D154" si="8">D90+E90</f>
        <v>24.469999999999992</v>
      </c>
      <c r="F91" s="3">
        <f t="shared" ref="F91:F154" si="9">E91/D91</f>
        <v>0</v>
      </c>
      <c r="G91" s="5">
        <f t="shared" ref="G91:G154" si="10">G90+H90</f>
        <v>116.53202208442052</v>
      </c>
      <c r="H91" s="5">
        <f t="shared" ref="H91:H154" si="11">G91*$H$1</f>
        <v>2.3306404416884106</v>
      </c>
    </row>
    <row r="92" spans="1:8" x14ac:dyDescent="0.25">
      <c r="A92" s="1">
        <v>90</v>
      </c>
      <c r="D92" s="1">
        <f t="shared" si="8"/>
        <v>24.469999999999992</v>
      </c>
      <c r="F92" s="3">
        <f t="shared" si="9"/>
        <v>0</v>
      </c>
      <c r="G92" s="5">
        <f t="shared" si="10"/>
        <v>118.86266252610893</v>
      </c>
      <c r="H92" s="5">
        <f t="shared" si="11"/>
        <v>2.3772532505221786</v>
      </c>
    </row>
    <row r="93" spans="1:8" x14ac:dyDescent="0.25">
      <c r="A93" s="1">
        <v>91</v>
      </c>
      <c r="D93" s="1">
        <f t="shared" si="8"/>
        <v>24.469999999999992</v>
      </c>
      <c r="F93" s="3">
        <f t="shared" si="9"/>
        <v>0</v>
      </c>
      <c r="G93" s="5">
        <f t="shared" si="10"/>
        <v>121.23991577663111</v>
      </c>
      <c r="H93" s="5">
        <f t="shared" si="11"/>
        <v>2.4247983155326223</v>
      </c>
    </row>
    <row r="94" spans="1:8" x14ac:dyDescent="0.25">
      <c r="A94" s="1">
        <v>92</v>
      </c>
      <c r="D94" s="1">
        <f t="shared" si="8"/>
        <v>24.469999999999992</v>
      </c>
      <c r="F94" s="3">
        <f t="shared" si="9"/>
        <v>0</v>
      </c>
      <c r="G94" s="5">
        <f t="shared" si="10"/>
        <v>123.66471409216373</v>
      </c>
      <c r="H94" s="5">
        <f t="shared" si="11"/>
        <v>2.4732942818432746</v>
      </c>
    </row>
    <row r="95" spans="1:8" x14ac:dyDescent="0.25">
      <c r="A95" s="1">
        <v>93</v>
      </c>
      <c r="D95" s="1">
        <f t="shared" si="8"/>
        <v>24.469999999999992</v>
      </c>
      <c r="F95" s="3">
        <f t="shared" si="9"/>
        <v>0</v>
      </c>
      <c r="G95" s="5">
        <f t="shared" si="10"/>
        <v>126.13800837400701</v>
      </c>
      <c r="H95" s="5">
        <f t="shared" si="11"/>
        <v>2.5227601674801403</v>
      </c>
    </row>
    <row r="96" spans="1:8" x14ac:dyDescent="0.25">
      <c r="A96" s="1">
        <v>94</v>
      </c>
      <c r="D96" s="1">
        <f t="shared" si="8"/>
        <v>24.469999999999992</v>
      </c>
      <c r="F96" s="3">
        <f t="shared" si="9"/>
        <v>0</v>
      </c>
      <c r="G96" s="5">
        <f t="shared" si="10"/>
        <v>128.66076854148716</v>
      </c>
      <c r="H96" s="5">
        <f t="shared" si="11"/>
        <v>2.5732153708297432</v>
      </c>
    </row>
    <row r="97" spans="1:8" x14ac:dyDescent="0.25">
      <c r="A97" s="1">
        <v>95</v>
      </c>
      <c r="D97" s="1">
        <f t="shared" si="8"/>
        <v>24.469999999999992</v>
      </c>
      <c r="F97" s="3">
        <f t="shared" si="9"/>
        <v>0</v>
      </c>
      <c r="G97" s="5">
        <f t="shared" si="10"/>
        <v>131.23398391231689</v>
      </c>
      <c r="H97" s="5">
        <f t="shared" si="11"/>
        <v>2.6246796782463377</v>
      </c>
    </row>
    <row r="98" spans="1:8" x14ac:dyDescent="0.25">
      <c r="A98" s="1">
        <v>96</v>
      </c>
      <c r="D98" s="1">
        <f t="shared" si="8"/>
        <v>24.469999999999992</v>
      </c>
      <c r="F98" s="3">
        <f t="shared" si="9"/>
        <v>0</v>
      </c>
      <c r="G98" s="5">
        <f t="shared" si="10"/>
        <v>133.85866359056322</v>
      </c>
      <c r="H98" s="5">
        <f t="shared" si="11"/>
        <v>2.6771732718112644</v>
      </c>
    </row>
    <row r="99" spans="1:8" x14ac:dyDescent="0.25">
      <c r="A99" s="1">
        <v>97</v>
      </c>
      <c r="D99" s="1">
        <f t="shared" si="8"/>
        <v>24.469999999999992</v>
      </c>
      <c r="F99" s="3">
        <f t="shared" si="9"/>
        <v>0</v>
      </c>
      <c r="G99" s="5">
        <f t="shared" si="10"/>
        <v>136.53583686237448</v>
      </c>
      <c r="H99" s="5">
        <f t="shared" si="11"/>
        <v>2.7307167372474899</v>
      </c>
    </row>
    <row r="100" spans="1:8" x14ac:dyDescent="0.25">
      <c r="A100" s="1">
        <v>98</v>
      </c>
      <c r="D100" s="1">
        <f t="shared" si="8"/>
        <v>24.469999999999992</v>
      </c>
      <c r="F100" s="3">
        <f t="shared" si="9"/>
        <v>0</v>
      </c>
      <c r="G100" s="5">
        <f t="shared" si="10"/>
        <v>139.26655359962197</v>
      </c>
      <c r="H100" s="5">
        <f t="shared" si="11"/>
        <v>2.7853310719924393</v>
      </c>
    </row>
    <row r="101" spans="1:8" x14ac:dyDescent="0.25">
      <c r="A101" s="1">
        <v>99</v>
      </c>
      <c r="D101" s="1">
        <f t="shared" si="8"/>
        <v>24.469999999999992</v>
      </c>
      <c r="F101" s="3">
        <f t="shared" si="9"/>
        <v>0</v>
      </c>
      <c r="G101" s="5">
        <f t="shared" si="10"/>
        <v>142.0518846716144</v>
      </c>
      <c r="H101" s="5">
        <f t="shared" si="11"/>
        <v>2.8410376934322881</v>
      </c>
    </row>
    <row r="102" spans="1:8" x14ac:dyDescent="0.25">
      <c r="A102" s="1">
        <v>100</v>
      </c>
      <c r="D102" s="1">
        <f t="shared" si="8"/>
        <v>24.469999999999992</v>
      </c>
      <c r="F102" s="3">
        <f t="shared" si="9"/>
        <v>0</v>
      </c>
      <c r="G102" s="5">
        <f t="shared" si="10"/>
        <v>144.8929223650467</v>
      </c>
      <c r="H102" s="5">
        <f t="shared" si="11"/>
        <v>2.8978584473009339</v>
      </c>
    </row>
    <row r="103" spans="1:8" x14ac:dyDescent="0.25">
      <c r="A103" s="1">
        <v>101</v>
      </c>
      <c r="D103" s="1">
        <f t="shared" si="8"/>
        <v>24.469999999999992</v>
      </c>
      <c r="F103" s="3">
        <f t="shared" si="9"/>
        <v>0</v>
      </c>
      <c r="G103" s="5">
        <f t="shared" si="10"/>
        <v>147.79078081234763</v>
      </c>
      <c r="H103" s="5">
        <f t="shared" si="11"/>
        <v>2.9558156162469529</v>
      </c>
    </row>
    <row r="104" spans="1:8" x14ac:dyDescent="0.25">
      <c r="A104" s="1">
        <v>102</v>
      </c>
      <c r="D104" s="1">
        <f t="shared" si="8"/>
        <v>24.469999999999992</v>
      </c>
      <c r="F104" s="3">
        <f t="shared" si="9"/>
        <v>0</v>
      </c>
      <c r="G104" s="5">
        <f t="shared" si="10"/>
        <v>150.74659642859459</v>
      </c>
      <c r="H104" s="5">
        <f t="shared" si="11"/>
        <v>3.0149319285718916</v>
      </c>
    </row>
    <row r="105" spans="1:8" x14ac:dyDescent="0.25">
      <c r="A105" s="1">
        <v>103</v>
      </c>
      <c r="D105" s="1">
        <f t="shared" si="8"/>
        <v>24.469999999999992</v>
      </c>
      <c r="F105" s="3">
        <f t="shared" si="9"/>
        <v>0</v>
      </c>
      <c r="G105" s="5">
        <f t="shared" si="10"/>
        <v>153.76152835716647</v>
      </c>
      <c r="H105" s="5">
        <f t="shared" si="11"/>
        <v>3.0752305671433295</v>
      </c>
    </row>
    <row r="106" spans="1:8" x14ac:dyDescent="0.25">
      <c r="A106" s="1">
        <v>104</v>
      </c>
      <c r="D106" s="1">
        <f t="shared" si="8"/>
        <v>24.469999999999992</v>
      </c>
      <c r="F106" s="3">
        <f t="shared" si="9"/>
        <v>0</v>
      </c>
      <c r="G106" s="5">
        <f t="shared" si="10"/>
        <v>156.83675892430981</v>
      </c>
      <c r="H106" s="5">
        <f t="shared" si="11"/>
        <v>3.1367351784861963</v>
      </c>
    </row>
    <row r="107" spans="1:8" x14ac:dyDescent="0.25">
      <c r="A107" s="1">
        <v>105</v>
      </c>
      <c r="D107" s="1">
        <f t="shared" si="8"/>
        <v>24.469999999999992</v>
      </c>
      <c r="F107" s="3">
        <f t="shared" si="9"/>
        <v>0</v>
      </c>
      <c r="G107" s="5">
        <f t="shared" si="10"/>
        <v>159.973494102796</v>
      </c>
      <c r="H107" s="5">
        <f t="shared" si="11"/>
        <v>3.19946988205592</v>
      </c>
    </row>
    <row r="108" spans="1:8" x14ac:dyDescent="0.25">
      <c r="A108" s="1">
        <v>106</v>
      </c>
      <c r="D108" s="1">
        <f t="shared" si="8"/>
        <v>24.469999999999992</v>
      </c>
      <c r="F108" s="3">
        <f t="shared" si="9"/>
        <v>0</v>
      </c>
      <c r="G108" s="5">
        <f t="shared" si="10"/>
        <v>163.17296398485192</v>
      </c>
      <c r="H108" s="5">
        <f t="shared" si="11"/>
        <v>3.2634592796970385</v>
      </c>
    </row>
    <row r="109" spans="1:8" x14ac:dyDescent="0.25">
      <c r="A109" s="1">
        <v>107</v>
      </c>
      <c r="D109" s="1">
        <f t="shared" si="8"/>
        <v>24.469999999999992</v>
      </c>
      <c r="F109" s="3">
        <f t="shared" si="9"/>
        <v>0</v>
      </c>
      <c r="G109" s="5">
        <f t="shared" si="10"/>
        <v>166.43642326454895</v>
      </c>
      <c r="H109" s="5">
        <f t="shared" si="11"/>
        <v>3.328728465290979</v>
      </c>
    </row>
    <row r="110" spans="1:8" x14ac:dyDescent="0.25">
      <c r="A110" s="1">
        <v>108</v>
      </c>
      <c r="D110" s="1">
        <f t="shared" si="8"/>
        <v>24.469999999999992</v>
      </c>
      <c r="F110" s="3">
        <f t="shared" si="9"/>
        <v>0</v>
      </c>
      <c r="G110" s="5">
        <f t="shared" si="10"/>
        <v>169.76515172983994</v>
      </c>
      <c r="H110" s="5">
        <f t="shared" si="11"/>
        <v>3.3953030345967989</v>
      </c>
    </row>
    <row r="111" spans="1:8" x14ac:dyDescent="0.25">
      <c r="A111" s="1">
        <v>109</v>
      </c>
      <c r="D111" s="1">
        <f t="shared" si="8"/>
        <v>24.469999999999992</v>
      </c>
      <c r="F111" s="3">
        <f t="shared" si="9"/>
        <v>0</v>
      </c>
      <c r="G111" s="5">
        <f t="shared" si="10"/>
        <v>173.16045476443674</v>
      </c>
      <c r="H111" s="5">
        <f t="shared" si="11"/>
        <v>3.4632090952887347</v>
      </c>
    </row>
    <row r="112" spans="1:8" x14ac:dyDescent="0.25">
      <c r="A112" s="1">
        <v>110</v>
      </c>
      <c r="D112" s="1">
        <f t="shared" si="8"/>
        <v>24.469999999999992</v>
      </c>
      <c r="F112" s="3">
        <f t="shared" si="9"/>
        <v>0</v>
      </c>
      <c r="G112" s="5">
        <f t="shared" si="10"/>
        <v>176.62366385972547</v>
      </c>
      <c r="H112" s="5">
        <f t="shared" si="11"/>
        <v>3.5324732771945095</v>
      </c>
    </row>
    <row r="113" spans="1:8" x14ac:dyDescent="0.25">
      <c r="A113" s="1">
        <v>111</v>
      </c>
      <c r="D113" s="1">
        <f t="shared" si="8"/>
        <v>24.469999999999992</v>
      </c>
      <c r="F113" s="3">
        <f t="shared" si="9"/>
        <v>0</v>
      </c>
      <c r="G113" s="5">
        <f t="shared" si="10"/>
        <v>180.15613713691997</v>
      </c>
      <c r="H113" s="5">
        <f t="shared" si="11"/>
        <v>3.6031227427383996</v>
      </c>
    </row>
    <row r="114" spans="1:8" x14ac:dyDescent="0.25">
      <c r="A114" s="1">
        <v>112</v>
      </c>
      <c r="D114" s="1">
        <f t="shared" si="8"/>
        <v>24.469999999999992</v>
      </c>
      <c r="F114" s="3">
        <f t="shared" si="9"/>
        <v>0</v>
      </c>
      <c r="G114" s="5">
        <f t="shared" si="10"/>
        <v>183.75925987965837</v>
      </c>
      <c r="H114" s="5">
        <f t="shared" si="11"/>
        <v>3.6751851975931675</v>
      </c>
    </row>
    <row r="115" spans="1:8" x14ac:dyDescent="0.25">
      <c r="A115" s="1">
        <v>113</v>
      </c>
      <c r="D115" s="1">
        <f t="shared" si="8"/>
        <v>24.469999999999992</v>
      </c>
      <c r="F115" s="3">
        <f t="shared" si="9"/>
        <v>0</v>
      </c>
      <c r="G115" s="5">
        <f t="shared" si="10"/>
        <v>187.43444507725155</v>
      </c>
      <c r="H115" s="5">
        <f t="shared" si="11"/>
        <v>3.7486889015450311</v>
      </c>
    </row>
    <row r="116" spans="1:8" x14ac:dyDescent="0.25">
      <c r="A116" s="1">
        <v>114</v>
      </c>
      <c r="D116" s="1">
        <f t="shared" si="8"/>
        <v>24.469999999999992</v>
      </c>
      <c r="F116" s="3">
        <f t="shared" si="9"/>
        <v>0</v>
      </c>
      <c r="G116" s="5">
        <f t="shared" si="10"/>
        <v>191.18313397879658</v>
      </c>
      <c r="H116" s="5">
        <f t="shared" si="11"/>
        <v>3.8236626795759316</v>
      </c>
    </row>
    <row r="117" spans="1:8" x14ac:dyDescent="0.25">
      <c r="A117" s="1">
        <v>115</v>
      </c>
      <c r="D117" s="1">
        <f t="shared" si="8"/>
        <v>24.469999999999992</v>
      </c>
      <c r="F117" s="3">
        <f t="shared" si="9"/>
        <v>0</v>
      </c>
      <c r="G117" s="5">
        <f t="shared" si="10"/>
        <v>195.00679665837251</v>
      </c>
      <c r="H117" s="5">
        <f t="shared" si="11"/>
        <v>3.9001359331674501</v>
      </c>
    </row>
    <row r="118" spans="1:8" x14ac:dyDescent="0.25">
      <c r="A118" s="1">
        <v>116</v>
      </c>
      <c r="D118" s="1">
        <f t="shared" si="8"/>
        <v>24.469999999999992</v>
      </c>
      <c r="F118" s="3">
        <f t="shared" si="9"/>
        <v>0</v>
      </c>
      <c r="G118" s="5">
        <f t="shared" si="10"/>
        <v>198.90693259153997</v>
      </c>
      <c r="H118" s="5">
        <f t="shared" si="11"/>
        <v>3.9781386518307995</v>
      </c>
    </row>
    <row r="119" spans="1:8" x14ac:dyDescent="0.25">
      <c r="A119" s="1">
        <v>117</v>
      </c>
      <c r="D119" s="1">
        <f t="shared" si="8"/>
        <v>24.469999999999992</v>
      </c>
      <c r="F119" s="3">
        <f t="shared" si="9"/>
        <v>0</v>
      </c>
      <c r="G119" s="5">
        <f t="shared" si="10"/>
        <v>202.88507124337076</v>
      </c>
      <c r="H119" s="5">
        <f t="shared" si="11"/>
        <v>4.0577014248674157</v>
      </c>
    </row>
    <row r="120" spans="1:8" x14ac:dyDescent="0.25">
      <c r="A120" s="1">
        <v>118</v>
      </c>
      <c r="D120" s="1">
        <f t="shared" si="8"/>
        <v>24.469999999999992</v>
      </c>
      <c r="F120" s="3">
        <f t="shared" si="9"/>
        <v>0</v>
      </c>
      <c r="G120" s="5">
        <f t="shared" si="10"/>
        <v>206.94277266823818</v>
      </c>
      <c r="H120" s="5">
        <f t="shared" si="11"/>
        <v>4.1388554533647639</v>
      </c>
    </row>
    <row r="121" spans="1:8" x14ac:dyDescent="0.25">
      <c r="A121" s="1">
        <v>119</v>
      </c>
      <c r="D121" s="1">
        <f t="shared" si="8"/>
        <v>24.469999999999992</v>
      </c>
      <c r="F121" s="3">
        <f t="shared" si="9"/>
        <v>0</v>
      </c>
      <c r="G121" s="5">
        <f t="shared" si="10"/>
        <v>211.08162812160293</v>
      </c>
      <c r="H121" s="5">
        <f t="shared" si="11"/>
        <v>4.2216325624320588</v>
      </c>
    </row>
    <row r="122" spans="1:8" x14ac:dyDescent="0.25">
      <c r="A122" s="1">
        <v>120</v>
      </c>
      <c r="D122" s="1">
        <f t="shared" si="8"/>
        <v>24.469999999999992</v>
      </c>
      <c r="F122" s="3">
        <f t="shared" si="9"/>
        <v>0</v>
      </c>
      <c r="G122" s="5">
        <f t="shared" si="10"/>
        <v>215.303260684035</v>
      </c>
      <c r="H122" s="5">
        <f t="shared" si="11"/>
        <v>4.3060652136807001</v>
      </c>
    </row>
    <row r="123" spans="1:8" x14ac:dyDescent="0.25">
      <c r="A123" s="1">
        <v>121</v>
      </c>
      <c r="D123" s="1">
        <f t="shared" si="8"/>
        <v>24.469999999999992</v>
      </c>
      <c r="F123" s="3">
        <f t="shared" si="9"/>
        <v>0</v>
      </c>
      <c r="G123" s="5">
        <f t="shared" si="10"/>
        <v>219.60932589771571</v>
      </c>
      <c r="H123" s="5">
        <f t="shared" si="11"/>
        <v>4.3921865179543138</v>
      </c>
    </row>
    <row r="124" spans="1:8" x14ac:dyDescent="0.25">
      <c r="A124" s="1">
        <v>122</v>
      </c>
      <c r="D124" s="1">
        <f t="shared" si="8"/>
        <v>24.469999999999992</v>
      </c>
      <c r="F124" s="3">
        <f t="shared" si="9"/>
        <v>0</v>
      </c>
      <c r="G124" s="5">
        <f t="shared" si="10"/>
        <v>224.00151241567002</v>
      </c>
      <c r="H124" s="5">
        <f t="shared" si="11"/>
        <v>4.4800302483134002</v>
      </c>
    </row>
    <row r="125" spans="1:8" x14ac:dyDescent="0.25">
      <c r="A125" s="1">
        <v>123</v>
      </c>
      <c r="D125" s="1">
        <f t="shared" si="8"/>
        <v>24.469999999999992</v>
      </c>
      <c r="F125" s="3">
        <f t="shared" si="9"/>
        <v>0</v>
      </c>
      <c r="G125" s="5">
        <f t="shared" si="10"/>
        <v>228.48154266398342</v>
      </c>
      <c r="H125" s="5">
        <f t="shared" si="11"/>
        <v>4.5696308532796683</v>
      </c>
    </row>
    <row r="126" spans="1:8" x14ac:dyDescent="0.25">
      <c r="A126" s="1">
        <v>124</v>
      </c>
      <c r="D126" s="1">
        <f t="shared" si="8"/>
        <v>24.469999999999992</v>
      </c>
      <c r="F126" s="3">
        <f t="shared" si="9"/>
        <v>0</v>
      </c>
      <c r="G126" s="5">
        <f t="shared" si="10"/>
        <v>233.05117351726309</v>
      </c>
      <c r="H126" s="5">
        <f t="shared" si="11"/>
        <v>4.6610234703452624</v>
      </c>
    </row>
    <row r="127" spans="1:8" x14ac:dyDescent="0.25">
      <c r="A127" s="1">
        <v>125</v>
      </c>
      <c r="D127" s="1">
        <f t="shared" si="8"/>
        <v>24.469999999999992</v>
      </c>
      <c r="F127" s="3">
        <f t="shared" si="9"/>
        <v>0</v>
      </c>
      <c r="G127" s="5">
        <f t="shared" si="10"/>
        <v>237.71219698760837</v>
      </c>
      <c r="H127" s="5">
        <f t="shared" si="11"/>
        <v>4.7542439397521674</v>
      </c>
    </row>
    <row r="128" spans="1:8" x14ac:dyDescent="0.25">
      <c r="A128" s="1">
        <v>126</v>
      </c>
      <c r="D128" s="1">
        <f t="shared" si="8"/>
        <v>24.469999999999992</v>
      </c>
      <c r="F128" s="3">
        <f t="shared" si="9"/>
        <v>0</v>
      </c>
      <c r="G128" s="5">
        <f t="shared" si="10"/>
        <v>242.46644092736054</v>
      </c>
      <c r="H128" s="5">
        <f t="shared" si="11"/>
        <v>4.8493288185472112</v>
      </c>
    </row>
    <row r="129" spans="1:8" x14ac:dyDescent="0.25">
      <c r="A129" s="1">
        <v>127</v>
      </c>
      <c r="D129" s="1">
        <f t="shared" si="8"/>
        <v>24.469999999999992</v>
      </c>
      <c r="F129" s="3">
        <f t="shared" si="9"/>
        <v>0</v>
      </c>
      <c r="G129" s="5">
        <f t="shared" si="10"/>
        <v>247.31576974590774</v>
      </c>
      <c r="H129" s="5">
        <f t="shared" si="11"/>
        <v>4.9463153949181553</v>
      </c>
    </row>
    <row r="130" spans="1:8" x14ac:dyDescent="0.25">
      <c r="A130" s="1">
        <v>128</v>
      </c>
      <c r="D130" s="1">
        <f t="shared" si="8"/>
        <v>24.469999999999992</v>
      </c>
      <c r="F130" s="3">
        <f t="shared" si="9"/>
        <v>0</v>
      </c>
      <c r="G130" s="5">
        <f t="shared" si="10"/>
        <v>252.26208514082589</v>
      </c>
      <c r="H130" s="5">
        <f t="shared" si="11"/>
        <v>5.0452417028165177</v>
      </c>
    </row>
    <row r="131" spans="1:8" x14ac:dyDescent="0.25">
      <c r="A131" s="1">
        <v>129</v>
      </c>
      <c r="D131" s="1">
        <f t="shared" si="8"/>
        <v>24.469999999999992</v>
      </c>
      <c r="F131" s="3">
        <f t="shared" si="9"/>
        <v>0</v>
      </c>
      <c r="G131" s="5">
        <f t="shared" si="10"/>
        <v>257.30732684364239</v>
      </c>
      <c r="H131" s="5">
        <f t="shared" si="11"/>
        <v>5.1461465368728474</v>
      </c>
    </row>
    <row r="132" spans="1:8" x14ac:dyDescent="0.25">
      <c r="A132" s="1">
        <v>130</v>
      </c>
      <c r="D132" s="1">
        <f t="shared" si="8"/>
        <v>24.469999999999992</v>
      </c>
      <c r="F132" s="3">
        <f t="shared" si="9"/>
        <v>0</v>
      </c>
      <c r="G132" s="5">
        <f t="shared" si="10"/>
        <v>262.45347338051522</v>
      </c>
      <c r="H132" s="5">
        <f t="shared" si="11"/>
        <v>5.2490694676103047</v>
      </c>
    </row>
    <row r="133" spans="1:8" x14ac:dyDescent="0.25">
      <c r="A133" s="1">
        <v>131</v>
      </c>
      <c r="D133" s="1">
        <f t="shared" si="8"/>
        <v>24.469999999999992</v>
      </c>
      <c r="F133" s="3">
        <f t="shared" si="9"/>
        <v>0</v>
      </c>
      <c r="G133" s="5">
        <f t="shared" si="10"/>
        <v>267.70254284812552</v>
      </c>
      <c r="H133" s="5">
        <f t="shared" si="11"/>
        <v>5.3540508569625107</v>
      </c>
    </row>
    <row r="134" spans="1:8" x14ac:dyDescent="0.25">
      <c r="A134" s="1">
        <v>132</v>
      </c>
      <c r="D134" s="1">
        <f t="shared" si="8"/>
        <v>24.469999999999992</v>
      </c>
      <c r="F134" s="3">
        <f t="shared" si="9"/>
        <v>0</v>
      </c>
      <c r="G134" s="5">
        <f t="shared" si="10"/>
        <v>273.05659370508801</v>
      </c>
      <c r="H134" s="5">
        <f t="shared" si="11"/>
        <v>5.4611318741017598</v>
      </c>
    </row>
    <row r="135" spans="1:8" x14ac:dyDescent="0.25">
      <c r="A135" s="1">
        <v>133</v>
      </c>
      <c r="D135" s="1">
        <f t="shared" si="8"/>
        <v>24.469999999999992</v>
      </c>
      <c r="F135" s="3">
        <f t="shared" si="9"/>
        <v>0</v>
      </c>
      <c r="G135" s="5">
        <f t="shared" si="10"/>
        <v>278.51772557918974</v>
      </c>
      <c r="H135" s="5">
        <f t="shared" si="11"/>
        <v>5.5703545115837949</v>
      </c>
    </row>
    <row r="136" spans="1:8" x14ac:dyDescent="0.25">
      <c r="A136" s="1">
        <v>134</v>
      </c>
      <c r="D136" s="1">
        <f t="shared" si="8"/>
        <v>24.469999999999992</v>
      </c>
      <c r="F136" s="3">
        <f t="shared" si="9"/>
        <v>0</v>
      </c>
      <c r="G136" s="5">
        <f t="shared" si="10"/>
        <v>284.08808009077353</v>
      </c>
      <c r="H136" s="5">
        <f t="shared" si="11"/>
        <v>5.6817616018154711</v>
      </c>
    </row>
    <row r="137" spans="1:8" x14ac:dyDescent="0.25">
      <c r="A137" s="1">
        <v>135</v>
      </c>
      <c r="D137" s="1">
        <f t="shared" si="8"/>
        <v>24.469999999999992</v>
      </c>
      <c r="F137" s="3">
        <f t="shared" si="9"/>
        <v>0</v>
      </c>
      <c r="G137" s="5">
        <f t="shared" si="10"/>
        <v>289.76984169258901</v>
      </c>
      <c r="H137" s="5">
        <f t="shared" si="11"/>
        <v>5.7953968338517807</v>
      </c>
    </row>
    <row r="138" spans="1:8" x14ac:dyDescent="0.25">
      <c r="A138" s="1">
        <v>136</v>
      </c>
      <c r="D138" s="1">
        <f t="shared" si="8"/>
        <v>24.469999999999992</v>
      </c>
      <c r="F138" s="3">
        <f t="shared" si="9"/>
        <v>0</v>
      </c>
      <c r="G138" s="5">
        <f t="shared" si="10"/>
        <v>295.56523852644079</v>
      </c>
      <c r="H138" s="5">
        <f t="shared" si="11"/>
        <v>5.9113047705288162</v>
      </c>
    </row>
    <row r="139" spans="1:8" x14ac:dyDescent="0.25">
      <c r="A139" s="1">
        <v>137</v>
      </c>
      <c r="D139" s="1">
        <f t="shared" si="8"/>
        <v>24.469999999999992</v>
      </c>
      <c r="E139" s="4"/>
      <c r="F139" s="3">
        <f t="shared" si="9"/>
        <v>0</v>
      </c>
      <c r="G139" s="5">
        <f t="shared" si="10"/>
        <v>301.47654329696962</v>
      </c>
      <c r="H139" s="5">
        <f t="shared" si="11"/>
        <v>6.0295308659393925</v>
      </c>
    </row>
    <row r="140" spans="1:8" x14ac:dyDescent="0.25">
      <c r="A140" s="1">
        <v>138</v>
      </c>
      <c r="D140" s="1">
        <f t="shared" si="8"/>
        <v>24.469999999999992</v>
      </c>
      <c r="E140" s="4"/>
      <c r="F140" s="3">
        <f t="shared" si="9"/>
        <v>0</v>
      </c>
      <c r="G140" s="5">
        <f t="shared" si="10"/>
        <v>307.50607416290904</v>
      </c>
      <c r="H140" s="5">
        <f t="shared" si="11"/>
        <v>6.1501214832581814</v>
      </c>
    </row>
    <row r="141" spans="1:8" x14ac:dyDescent="0.25">
      <c r="A141" s="1">
        <v>139</v>
      </c>
      <c r="D141" s="1">
        <f t="shared" si="8"/>
        <v>24.469999999999992</v>
      </c>
      <c r="E141" s="4"/>
      <c r="F141" s="3">
        <f t="shared" si="9"/>
        <v>0</v>
      </c>
      <c r="G141" s="5">
        <f t="shared" si="10"/>
        <v>313.65619564616725</v>
      </c>
      <c r="H141" s="5">
        <f t="shared" si="11"/>
        <v>6.2731239129233449</v>
      </c>
    </row>
    <row r="142" spans="1:8" x14ac:dyDescent="0.25">
      <c r="A142" s="1">
        <v>140</v>
      </c>
      <c r="D142" s="1">
        <f t="shared" si="8"/>
        <v>24.469999999999992</v>
      </c>
      <c r="E142" s="4"/>
      <c r="F142" s="3">
        <f t="shared" si="9"/>
        <v>0</v>
      </c>
      <c r="G142" s="5">
        <f t="shared" si="10"/>
        <v>319.92931955909057</v>
      </c>
      <c r="H142" s="5">
        <f t="shared" si="11"/>
        <v>6.3985863911818113</v>
      </c>
    </row>
    <row r="143" spans="1:8" x14ac:dyDescent="0.25">
      <c r="A143" s="1">
        <v>141</v>
      </c>
      <c r="D143" s="1">
        <f t="shared" si="8"/>
        <v>24.469999999999992</v>
      </c>
      <c r="E143" s="4"/>
      <c r="F143" s="3">
        <f t="shared" si="9"/>
        <v>0</v>
      </c>
      <c r="G143" s="5">
        <f t="shared" si="10"/>
        <v>326.3279059502724</v>
      </c>
      <c r="H143" s="5">
        <f t="shared" si="11"/>
        <v>6.5265581190054478</v>
      </c>
    </row>
    <row r="144" spans="1:8" x14ac:dyDescent="0.25">
      <c r="A144" s="1">
        <v>142</v>
      </c>
      <c r="D144" s="1">
        <f t="shared" si="8"/>
        <v>24.469999999999992</v>
      </c>
      <c r="E144" s="4"/>
      <c r="F144" s="3">
        <f t="shared" si="9"/>
        <v>0</v>
      </c>
      <c r="G144" s="5">
        <f t="shared" si="10"/>
        <v>332.85446406927787</v>
      </c>
      <c r="H144" s="5">
        <f t="shared" si="11"/>
        <v>6.6570892813855576</v>
      </c>
    </row>
    <row r="145" spans="1:8" x14ac:dyDescent="0.25">
      <c r="A145" s="1">
        <v>143</v>
      </c>
      <c r="D145" s="1">
        <f t="shared" si="8"/>
        <v>24.469999999999992</v>
      </c>
      <c r="E145" s="4"/>
      <c r="F145" s="3">
        <f t="shared" si="9"/>
        <v>0</v>
      </c>
      <c r="G145" s="5">
        <f t="shared" si="10"/>
        <v>339.51155335066341</v>
      </c>
      <c r="H145" s="5">
        <f t="shared" si="11"/>
        <v>6.7902310670132682</v>
      </c>
    </row>
    <row r="146" spans="1:8" x14ac:dyDescent="0.25">
      <c r="A146" s="1">
        <v>144</v>
      </c>
      <c r="D146" s="1">
        <f t="shared" si="8"/>
        <v>24.469999999999992</v>
      </c>
      <c r="E146" s="4"/>
      <c r="F146" s="3">
        <f t="shared" si="9"/>
        <v>0</v>
      </c>
      <c r="G146" s="5">
        <f t="shared" si="10"/>
        <v>346.30178441767669</v>
      </c>
      <c r="H146" s="5">
        <f t="shared" si="11"/>
        <v>6.9260356883535339</v>
      </c>
    </row>
    <row r="147" spans="1:8" x14ac:dyDescent="0.25">
      <c r="A147" s="1">
        <v>145</v>
      </c>
      <c r="D147" s="1">
        <f t="shared" si="8"/>
        <v>24.469999999999992</v>
      </c>
      <c r="E147" s="4"/>
      <c r="F147" s="3">
        <f t="shared" si="9"/>
        <v>0</v>
      </c>
      <c r="G147" s="5">
        <f t="shared" si="10"/>
        <v>353.22782010603021</v>
      </c>
      <c r="H147" s="5">
        <f t="shared" si="11"/>
        <v>7.064556402120604</v>
      </c>
    </row>
    <row r="148" spans="1:8" x14ac:dyDescent="0.25">
      <c r="A148" s="1">
        <v>146</v>
      </c>
      <c r="D148" s="1">
        <f t="shared" si="8"/>
        <v>24.469999999999992</v>
      </c>
      <c r="E148" s="4"/>
      <c r="F148" s="3">
        <f t="shared" si="9"/>
        <v>0</v>
      </c>
      <c r="G148" s="5">
        <f t="shared" si="10"/>
        <v>360.29237650815082</v>
      </c>
      <c r="H148" s="5">
        <f t="shared" si="11"/>
        <v>7.2058475301630169</v>
      </c>
    </row>
    <row r="149" spans="1:8" x14ac:dyDescent="0.25">
      <c r="A149" s="1">
        <v>147</v>
      </c>
      <c r="D149" s="1">
        <f t="shared" si="8"/>
        <v>24.469999999999992</v>
      </c>
      <c r="E149" s="4"/>
      <c r="F149" s="3">
        <f t="shared" si="9"/>
        <v>0</v>
      </c>
      <c r="G149" s="5">
        <f t="shared" si="10"/>
        <v>367.49822403831382</v>
      </c>
      <c r="H149" s="5">
        <f t="shared" si="11"/>
        <v>7.3499644807662765</v>
      </c>
    </row>
    <row r="150" spans="1:8" x14ac:dyDescent="0.25">
      <c r="A150" s="1">
        <v>148</v>
      </c>
      <c r="D150" s="1">
        <f t="shared" si="8"/>
        <v>24.469999999999992</v>
      </c>
      <c r="E150" s="4"/>
      <c r="F150" s="3">
        <f t="shared" si="9"/>
        <v>0</v>
      </c>
      <c r="G150" s="5">
        <f t="shared" si="10"/>
        <v>374.84818851908011</v>
      </c>
      <c r="H150" s="5">
        <f t="shared" si="11"/>
        <v>7.4969637703816021</v>
      </c>
    </row>
    <row r="151" spans="1:8" x14ac:dyDescent="0.25">
      <c r="A151" s="1">
        <v>149</v>
      </c>
      <c r="D151" s="1">
        <f t="shared" si="8"/>
        <v>24.469999999999992</v>
      </c>
      <c r="E151" s="4"/>
      <c r="F151" s="3">
        <f t="shared" si="9"/>
        <v>0</v>
      </c>
      <c r="G151" s="5">
        <f t="shared" si="10"/>
        <v>382.34515228946174</v>
      </c>
      <c r="H151" s="5">
        <f t="shared" si="11"/>
        <v>7.6469030457892346</v>
      </c>
    </row>
    <row r="152" spans="1:8" x14ac:dyDescent="0.25">
      <c r="A152" s="1">
        <v>150</v>
      </c>
      <c r="D152" s="1">
        <f t="shared" si="8"/>
        <v>24.469999999999992</v>
      </c>
      <c r="E152" s="4"/>
      <c r="F152" s="3">
        <f t="shared" si="9"/>
        <v>0</v>
      </c>
      <c r="G152" s="5">
        <f t="shared" si="10"/>
        <v>389.992055335251</v>
      </c>
      <c r="H152" s="5">
        <f t="shared" si="11"/>
        <v>7.7998411067050197</v>
      </c>
    </row>
    <row r="153" spans="1:8" x14ac:dyDescent="0.25">
      <c r="A153" s="1">
        <v>151</v>
      </c>
      <c r="D153" s="1">
        <f t="shared" si="8"/>
        <v>24.469999999999992</v>
      </c>
      <c r="E153" s="4"/>
      <c r="F153" s="3">
        <f t="shared" si="9"/>
        <v>0</v>
      </c>
      <c r="G153" s="5">
        <f t="shared" si="10"/>
        <v>397.791896441956</v>
      </c>
      <c r="H153" s="5">
        <f t="shared" si="11"/>
        <v>7.9558379288391201</v>
      </c>
    </row>
    <row r="154" spans="1:8" x14ac:dyDescent="0.25">
      <c r="A154" s="1">
        <v>152</v>
      </c>
      <c r="D154" s="1">
        <f t="shared" si="8"/>
        <v>24.469999999999992</v>
      </c>
      <c r="E154" s="4"/>
      <c r="F154" s="3">
        <f t="shared" si="9"/>
        <v>0</v>
      </c>
      <c r="G154" s="5">
        <f t="shared" si="10"/>
        <v>405.74773437079511</v>
      </c>
      <c r="H154" s="5">
        <f t="shared" si="11"/>
        <v>8.1149546874159029</v>
      </c>
    </row>
    <row r="155" spans="1:8" x14ac:dyDescent="0.25">
      <c r="A155" s="1">
        <v>153</v>
      </c>
      <c r="D155" s="1">
        <f t="shared" ref="D155:D218" si="12">D154+E154</f>
        <v>24.469999999999992</v>
      </c>
      <c r="E155" s="4"/>
      <c r="F155" s="3">
        <f t="shared" ref="F155:F218" si="13">E155/D155</f>
        <v>0</v>
      </c>
      <c r="G155" s="5">
        <f t="shared" ref="G155:G218" si="14">G154+H154</f>
        <v>413.862689058211</v>
      </c>
      <c r="H155" s="5">
        <f t="shared" ref="H155:H218" si="15">G155*$H$1</f>
        <v>8.2772537811642195</v>
      </c>
    </row>
    <row r="156" spans="1:8" x14ac:dyDescent="0.25">
      <c r="A156" s="1">
        <v>154</v>
      </c>
      <c r="D156" s="1">
        <f t="shared" si="12"/>
        <v>24.469999999999992</v>
      </c>
      <c r="E156" s="4"/>
      <c r="F156" s="3">
        <f t="shared" si="13"/>
        <v>0</v>
      </c>
      <c r="G156" s="5">
        <f t="shared" si="14"/>
        <v>422.13994283937524</v>
      </c>
      <c r="H156" s="5">
        <f t="shared" si="15"/>
        <v>8.4427988567875047</v>
      </c>
    </row>
    <row r="157" spans="1:8" x14ac:dyDescent="0.25">
      <c r="A157" s="1">
        <v>155</v>
      </c>
      <c r="D157" s="1">
        <f t="shared" si="12"/>
        <v>24.469999999999992</v>
      </c>
      <c r="E157" s="4"/>
      <c r="F157" s="3">
        <f t="shared" si="13"/>
        <v>0</v>
      </c>
      <c r="G157" s="5">
        <f t="shared" si="14"/>
        <v>430.58274169616277</v>
      </c>
      <c r="H157" s="5">
        <f t="shared" si="15"/>
        <v>8.6116548339232555</v>
      </c>
    </row>
    <row r="158" spans="1:8" x14ac:dyDescent="0.25">
      <c r="A158" s="1">
        <v>156</v>
      </c>
      <c r="D158" s="1">
        <f t="shared" si="12"/>
        <v>24.469999999999992</v>
      </c>
      <c r="E158" s="4"/>
      <c r="F158" s="3">
        <f t="shared" si="13"/>
        <v>0</v>
      </c>
      <c r="G158" s="5">
        <f t="shared" si="14"/>
        <v>439.19439653008601</v>
      </c>
      <c r="H158" s="5">
        <f t="shared" si="15"/>
        <v>8.7838879306017201</v>
      </c>
    </row>
    <row r="159" spans="1:8" x14ac:dyDescent="0.25">
      <c r="A159" s="1">
        <v>157</v>
      </c>
      <c r="D159" s="1">
        <f t="shared" si="12"/>
        <v>24.469999999999992</v>
      </c>
      <c r="E159" s="4"/>
      <c r="F159" s="3">
        <f t="shared" si="13"/>
        <v>0</v>
      </c>
      <c r="G159" s="5">
        <f t="shared" si="14"/>
        <v>447.97828446068775</v>
      </c>
      <c r="H159" s="5">
        <f t="shared" si="15"/>
        <v>8.9595656892137558</v>
      </c>
    </row>
    <row r="160" spans="1:8" x14ac:dyDescent="0.25">
      <c r="A160" s="1">
        <v>158</v>
      </c>
      <c r="D160" s="1">
        <f t="shared" si="12"/>
        <v>24.469999999999992</v>
      </c>
      <c r="E160" s="4"/>
      <c r="F160" s="3">
        <f t="shared" si="13"/>
        <v>0</v>
      </c>
      <c r="G160" s="5">
        <f t="shared" si="14"/>
        <v>456.93785014990152</v>
      </c>
      <c r="H160" s="5">
        <f t="shared" si="15"/>
        <v>9.1387570029980303</v>
      </c>
    </row>
    <row r="161" spans="1:8" x14ac:dyDescent="0.25">
      <c r="A161" s="1">
        <v>159</v>
      </c>
      <c r="D161" s="1">
        <f t="shared" si="12"/>
        <v>24.469999999999992</v>
      </c>
      <c r="E161" s="4"/>
      <c r="F161" s="3">
        <f t="shared" si="13"/>
        <v>0</v>
      </c>
      <c r="G161" s="5">
        <f t="shared" si="14"/>
        <v>466.07660715289956</v>
      </c>
      <c r="H161" s="5">
        <f t="shared" si="15"/>
        <v>9.3215321430579916</v>
      </c>
    </row>
    <row r="162" spans="1:8" x14ac:dyDescent="0.25">
      <c r="A162" s="1">
        <v>160</v>
      </c>
      <c r="D162" s="1">
        <f t="shared" si="12"/>
        <v>24.469999999999992</v>
      </c>
      <c r="E162" s="4"/>
      <c r="F162" s="3">
        <f t="shared" si="13"/>
        <v>0</v>
      </c>
      <c r="G162" s="5">
        <f t="shared" si="14"/>
        <v>475.39813929595755</v>
      </c>
      <c r="H162" s="5">
        <f t="shared" si="15"/>
        <v>9.5079627859191511</v>
      </c>
    </row>
    <row r="163" spans="1:8" x14ac:dyDescent="0.25">
      <c r="A163" s="1">
        <v>161</v>
      </c>
      <c r="D163" s="1">
        <f t="shared" si="12"/>
        <v>24.469999999999992</v>
      </c>
      <c r="E163" s="4"/>
      <c r="F163" s="3">
        <f t="shared" si="13"/>
        <v>0</v>
      </c>
      <c r="G163" s="5">
        <f t="shared" si="14"/>
        <v>484.90610208187672</v>
      </c>
      <c r="H163" s="5">
        <f t="shared" si="15"/>
        <v>9.698122041637534</v>
      </c>
    </row>
    <row r="164" spans="1:8" x14ac:dyDescent="0.25">
      <c r="A164" s="1">
        <v>162</v>
      </c>
      <c r="D164" s="1">
        <f t="shared" si="12"/>
        <v>24.469999999999992</v>
      </c>
      <c r="E164" s="4"/>
      <c r="F164" s="3">
        <f t="shared" si="13"/>
        <v>0</v>
      </c>
      <c r="G164" s="5">
        <f t="shared" si="14"/>
        <v>494.60422412351426</v>
      </c>
      <c r="H164" s="5">
        <f t="shared" si="15"/>
        <v>9.8920844824702847</v>
      </c>
    </row>
    <row r="165" spans="1:8" x14ac:dyDescent="0.25">
      <c r="A165" s="1">
        <v>163</v>
      </c>
      <c r="D165" s="1">
        <f t="shared" si="12"/>
        <v>24.469999999999992</v>
      </c>
      <c r="E165" s="4"/>
      <c r="F165" s="3">
        <f t="shared" si="13"/>
        <v>0</v>
      </c>
      <c r="G165" s="5">
        <f t="shared" si="14"/>
        <v>504.49630860598455</v>
      </c>
      <c r="H165" s="5">
        <f t="shared" si="15"/>
        <v>10.089926172119691</v>
      </c>
    </row>
    <row r="166" spans="1:8" x14ac:dyDescent="0.25">
      <c r="A166" s="1">
        <v>164</v>
      </c>
      <c r="D166" s="1">
        <f t="shared" si="12"/>
        <v>24.469999999999992</v>
      </c>
      <c r="E166" s="4"/>
      <c r="F166" s="3">
        <f t="shared" si="13"/>
        <v>0</v>
      </c>
      <c r="G166" s="5">
        <f t="shared" si="14"/>
        <v>514.5862347781042</v>
      </c>
      <c r="H166" s="5">
        <f t="shared" si="15"/>
        <v>10.291724695562085</v>
      </c>
    </row>
    <row r="167" spans="1:8" x14ac:dyDescent="0.25">
      <c r="A167" s="1">
        <v>165</v>
      </c>
      <c r="D167" s="1">
        <f t="shared" si="12"/>
        <v>24.469999999999992</v>
      </c>
      <c r="E167" s="4"/>
      <c r="F167" s="3">
        <f t="shared" si="13"/>
        <v>0</v>
      </c>
      <c r="G167" s="5">
        <f t="shared" si="14"/>
        <v>524.87795947366624</v>
      </c>
      <c r="H167" s="5">
        <f t="shared" si="15"/>
        <v>10.497559189473325</v>
      </c>
    </row>
    <row r="168" spans="1:8" x14ac:dyDescent="0.25">
      <c r="A168" s="1">
        <v>166</v>
      </c>
      <c r="D168" s="1">
        <f t="shared" si="12"/>
        <v>24.469999999999992</v>
      </c>
      <c r="E168" s="4"/>
      <c r="F168" s="3">
        <f t="shared" si="13"/>
        <v>0</v>
      </c>
      <c r="G168" s="5">
        <f t="shared" si="14"/>
        <v>535.37551866313959</v>
      </c>
      <c r="H168" s="5">
        <f t="shared" si="15"/>
        <v>10.707510373262792</v>
      </c>
    </row>
    <row r="169" spans="1:8" x14ac:dyDescent="0.25">
      <c r="A169" s="1">
        <v>167</v>
      </c>
      <c r="D169" s="1">
        <f t="shared" si="12"/>
        <v>24.469999999999992</v>
      </c>
      <c r="E169" s="4"/>
      <c r="F169" s="3">
        <f t="shared" si="13"/>
        <v>0</v>
      </c>
      <c r="G169" s="5">
        <f t="shared" si="14"/>
        <v>546.08302903640242</v>
      </c>
      <c r="H169" s="5">
        <f t="shared" si="15"/>
        <v>10.921660580728048</v>
      </c>
    </row>
    <row r="170" spans="1:8" x14ac:dyDescent="0.25">
      <c r="A170" s="1">
        <v>168</v>
      </c>
      <c r="D170" s="1">
        <f t="shared" si="12"/>
        <v>24.469999999999992</v>
      </c>
      <c r="E170" s="4"/>
      <c r="F170" s="3">
        <f t="shared" si="13"/>
        <v>0</v>
      </c>
      <c r="G170" s="5">
        <f t="shared" si="14"/>
        <v>557.00468961713045</v>
      </c>
      <c r="H170" s="5">
        <f t="shared" si="15"/>
        <v>11.14009379234261</v>
      </c>
    </row>
    <row r="171" spans="1:8" x14ac:dyDescent="0.25">
      <c r="A171" s="1">
        <v>169</v>
      </c>
      <c r="D171" s="1">
        <f t="shared" si="12"/>
        <v>24.469999999999992</v>
      </c>
      <c r="E171" s="4"/>
      <c r="F171" s="3">
        <f t="shared" si="13"/>
        <v>0</v>
      </c>
      <c r="G171" s="5">
        <f t="shared" si="14"/>
        <v>568.14478340947301</v>
      </c>
      <c r="H171" s="5">
        <f t="shared" si="15"/>
        <v>11.362895668189461</v>
      </c>
    </row>
    <row r="172" spans="1:8" x14ac:dyDescent="0.25">
      <c r="A172" s="1">
        <v>170</v>
      </c>
      <c r="D172" s="1">
        <f t="shared" si="12"/>
        <v>24.469999999999992</v>
      </c>
      <c r="E172" s="4"/>
      <c r="F172" s="3">
        <f t="shared" si="13"/>
        <v>0</v>
      </c>
      <c r="G172" s="5">
        <f t="shared" si="14"/>
        <v>579.50767907766249</v>
      </c>
      <c r="H172" s="5">
        <f t="shared" si="15"/>
        <v>11.590153581553251</v>
      </c>
    </row>
    <row r="173" spans="1:8" x14ac:dyDescent="0.25">
      <c r="A173" s="1">
        <v>171</v>
      </c>
      <c r="D173" s="1">
        <f t="shared" si="12"/>
        <v>24.469999999999992</v>
      </c>
      <c r="E173" s="4"/>
      <c r="F173" s="3">
        <f t="shared" si="13"/>
        <v>0</v>
      </c>
      <c r="G173" s="5">
        <f t="shared" si="14"/>
        <v>591.09783265921578</v>
      </c>
      <c r="H173" s="5">
        <f t="shared" si="15"/>
        <v>11.821956653184316</v>
      </c>
    </row>
    <row r="174" spans="1:8" x14ac:dyDescent="0.25">
      <c r="A174" s="1">
        <v>172</v>
      </c>
      <c r="D174" s="1">
        <f t="shared" si="12"/>
        <v>24.469999999999992</v>
      </c>
      <c r="E174" s="4"/>
      <c r="F174" s="3">
        <f t="shared" si="13"/>
        <v>0</v>
      </c>
      <c r="G174" s="5">
        <f t="shared" si="14"/>
        <v>602.9197893124001</v>
      </c>
      <c r="H174" s="5">
        <f t="shared" si="15"/>
        <v>12.058395786248003</v>
      </c>
    </row>
    <row r="175" spans="1:8" x14ac:dyDescent="0.25">
      <c r="A175" s="1">
        <v>173</v>
      </c>
      <c r="D175" s="1">
        <f t="shared" si="12"/>
        <v>24.469999999999992</v>
      </c>
      <c r="E175" s="4"/>
      <c r="F175" s="3">
        <f t="shared" si="13"/>
        <v>0</v>
      </c>
      <c r="G175" s="5">
        <f t="shared" si="14"/>
        <v>614.97818509864805</v>
      </c>
      <c r="H175" s="5">
        <f t="shared" si="15"/>
        <v>12.299563701972961</v>
      </c>
    </row>
    <row r="176" spans="1:8" x14ac:dyDescent="0.25">
      <c r="A176" s="1">
        <v>174</v>
      </c>
      <c r="D176" s="1">
        <f t="shared" si="12"/>
        <v>24.469999999999992</v>
      </c>
      <c r="E176" s="4"/>
      <c r="F176" s="3">
        <f t="shared" si="13"/>
        <v>0</v>
      </c>
      <c r="G176" s="5">
        <f t="shared" si="14"/>
        <v>627.277748800621</v>
      </c>
      <c r="H176" s="5">
        <f t="shared" si="15"/>
        <v>12.54555497601242</v>
      </c>
    </row>
    <row r="177" spans="1:8" x14ac:dyDescent="0.25">
      <c r="A177" s="1">
        <v>175</v>
      </c>
      <c r="D177" s="1">
        <f t="shared" si="12"/>
        <v>24.469999999999992</v>
      </c>
      <c r="E177" s="4"/>
      <c r="F177" s="3">
        <f t="shared" si="13"/>
        <v>0</v>
      </c>
      <c r="G177" s="5">
        <f t="shared" si="14"/>
        <v>639.82330377663345</v>
      </c>
      <c r="H177" s="5">
        <f t="shared" si="15"/>
        <v>12.796466075532669</v>
      </c>
    </row>
    <row r="178" spans="1:8" x14ac:dyDescent="0.25">
      <c r="A178" s="1">
        <v>176</v>
      </c>
      <c r="D178" s="1">
        <f t="shared" si="12"/>
        <v>24.469999999999992</v>
      </c>
      <c r="E178" s="4"/>
      <c r="F178" s="3">
        <f t="shared" si="13"/>
        <v>0</v>
      </c>
      <c r="G178" s="5">
        <f t="shared" si="14"/>
        <v>652.61976985216609</v>
      </c>
      <c r="H178" s="5">
        <f t="shared" si="15"/>
        <v>13.052395397043322</v>
      </c>
    </row>
    <row r="179" spans="1:8" x14ac:dyDescent="0.25">
      <c r="A179" s="1">
        <v>177</v>
      </c>
      <c r="D179" s="1">
        <f t="shared" si="12"/>
        <v>24.469999999999992</v>
      </c>
      <c r="E179" s="4"/>
      <c r="F179" s="3">
        <f t="shared" si="13"/>
        <v>0</v>
      </c>
      <c r="G179" s="5">
        <f t="shared" si="14"/>
        <v>665.67216524920946</v>
      </c>
      <c r="H179" s="5">
        <f t="shared" si="15"/>
        <v>13.31344330498419</v>
      </c>
    </row>
    <row r="180" spans="1:8" x14ac:dyDescent="0.25">
      <c r="A180" s="1">
        <v>178</v>
      </c>
      <c r="D180" s="1">
        <f t="shared" si="12"/>
        <v>24.469999999999992</v>
      </c>
      <c r="E180" s="4"/>
      <c r="F180" s="3">
        <f t="shared" si="13"/>
        <v>0</v>
      </c>
      <c r="G180" s="5">
        <f t="shared" si="14"/>
        <v>678.98560855419362</v>
      </c>
      <c r="H180" s="5">
        <f t="shared" si="15"/>
        <v>13.579712171083873</v>
      </c>
    </row>
    <row r="181" spans="1:8" x14ac:dyDescent="0.25">
      <c r="A181" s="1">
        <v>179</v>
      </c>
      <c r="D181" s="1">
        <f t="shared" si="12"/>
        <v>24.469999999999992</v>
      </c>
      <c r="E181" s="4"/>
      <c r="F181" s="3">
        <f t="shared" si="13"/>
        <v>0</v>
      </c>
      <c r="G181" s="5">
        <f t="shared" si="14"/>
        <v>692.5653207252775</v>
      </c>
      <c r="H181" s="5">
        <f t="shared" si="15"/>
        <v>13.851306414505551</v>
      </c>
    </row>
    <row r="182" spans="1:8" x14ac:dyDescent="0.25">
      <c r="A182" s="1">
        <v>180</v>
      </c>
      <c r="D182" s="1">
        <f t="shared" si="12"/>
        <v>24.469999999999992</v>
      </c>
      <c r="E182" s="4"/>
      <c r="F182" s="3">
        <f t="shared" si="13"/>
        <v>0</v>
      </c>
      <c r="G182" s="5">
        <f t="shared" si="14"/>
        <v>706.41662713978303</v>
      </c>
      <c r="H182" s="5">
        <f t="shared" si="15"/>
        <v>14.128332542795661</v>
      </c>
    </row>
    <row r="183" spans="1:8" x14ac:dyDescent="0.25">
      <c r="A183" s="1">
        <v>181</v>
      </c>
      <c r="D183" s="1">
        <f t="shared" si="12"/>
        <v>24.469999999999992</v>
      </c>
      <c r="E183" s="4"/>
      <c r="F183" s="3">
        <f t="shared" si="13"/>
        <v>0</v>
      </c>
      <c r="G183" s="5">
        <f t="shared" si="14"/>
        <v>720.54495968257868</v>
      </c>
      <c r="H183" s="5">
        <f t="shared" si="15"/>
        <v>14.410899193651574</v>
      </c>
    </row>
    <row r="184" spans="1:8" x14ac:dyDescent="0.25">
      <c r="A184" s="1">
        <v>182</v>
      </c>
      <c r="D184" s="1">
        <f t="shared" si="12"/>
        <v>24.469999999999992</v>
      </c>
      <c r="E184" s="4"/>
      <c r="F184" s="3">
        <f t="shared" si="13"/>
        <v>0</v>
      </c>
      <c r="G184" s="5">
        <f t="shared" si="14"/>
        <v>734.9558588762302</v>
      </c>
      <c r="H184" s="5">
        <f t="shared" si="15"/>
        <v>14.699117177524604</v>
      </c>
    </row>
    <row r="185" spans="1:8" x14ac:dyDescent="0.25">
      <c r="A185" s="1">
        <v>183</v>
      </c>
      <c r="D185" s="1">
        <f t="shared" si="12"/>
        <v>24.469999999999992</v>
      </c>
      <c r="E185" s="4"/>
      <c r="F185" s="3">
        <f t="shared" si="13"/>
        <v>0</v>
      </c>
      <c r="G185" s="5">
        <f t="shared" si="14"/>
        <v>749.65497605375481</v>
      </c>
      <c r="H185" s="5">
        <f t="shared" si="15"/>
        <v>14.993099521075097</v>
      </c>
    </row>
    <row r="186" spans="1:8" x14ac:dyDescent="0.25">
      <c r="A186" s="1">
        <v>184</v>
      </c>
      <c r="D186" s="1">
        <f t="shared" si="12"/>
        <v>24.469999999999992</v>
      </c>
      <c r="E186" s="4"/>
      <c r="F186" s="3">
        <f t="shared" si="13"/>
        <v>0</v>
      </c>
      <c r="G186" s="5">
        <f t="shared" si="14"/>
        <v>764.64807557482993</v>
      </c>
      <c r="H186" s="5">
        <f t="shared" si="15"/>
        <v>15.2929615114966</v>
      </c>
    </row>
    <row r="187" spans="1:8" x14ac:dyDescent="0.25">
      <c r="A187" s="1">
        <v>185</v>
      </c>
      <c r="D187" s="1">
        <f t="shared" si="12"/>
        <v>24.469999999999992</v>
      </c>
      <c r="E187" s="4"/>
      <c r="F187" s="3">
        <f t="shared" si="13"/>
        <v>0</v>
      </c>
      <c r="G187" s="5">
        <f t="shared" si="14"/>
        <v>779.94103708632656</v>
      </c>
      <c r="H187" s="5">
        <f t="shared" si="15"/>
        <v>15.598820741726531</v>
      </c>
    </row>
    <row r="188" spans="1:8" x14ac:dyDescent="0.25">
      <c r="A188" s="1">
        <v>186</v>
      </c>
      <c r="D188" s="1">
        <f t="shared" si="12"/>
        <v>24.469999999999992</v>
      </c>
      <c r="E188" s="4"/>
      <c r="F188" s="3">
        <f t="shared" si="13"/>
        <v>0</v>
      </c>
      <c r="G188" s="5">
        <f t="shared" si="14"/>
        <v>795.53985782805307</v>
      </c>
      <c r="H188" s="5">
        <f t="shared" si="15"/>
        <v>15.910797156561062</v>
      </c>
    </row>
    <row r="189" spans="1:8" x14ac:dyDescent="0.25">
      <c r="A189" s="1">
        <v>187</v>
      </c>
      <c r="D189" s="1">
        <f t="shared" si="12"/>
        <v>24.469999999999992</v>
      </c>
      <c r="E189" s="4"/>
      <c r="F189" s="3">
        <f t="shared" si="13"/>
        <v>0</v>
      </c>
      <c r="G189" s="5">
        <f t="shared" si="14"/>
        <v>811.45065498461418</v>
      </c>
      <c r="H189" s="5">
        <f t="shared" si="15"/>
        <v>16.229013099692285</v>
      </c>
    </row>
    <row r="190" spans="1:8" x14ac:dyDescent="0.25">
      <c r="A190" s="1">
        <v>188</v>
      </c>
      <c r="D190" s="1">
        <f t="shared" si="12"/>
        <v>24.469999999999992</v>
      </c>
      <c r="E190" s="4"/>
      <c r="F190" s="3">
        <f t="shared" si="13"/>
        <v>0</v>
      </c>
      <c r="G190" s="5">
        <f t="shared" si="14"/>
        <v>827.67966808430651</v>
      </c>
      <c r="H190" s="5">
        <f t="shared" si="15"/>
        <v>16.553593361686129</v>
      </c>
    </row>
    <row r="191" spans="1:8" x14ac:dyDescent="0.25">
      <c r="A191" s="1">
        <v>189</v>
      </c>
      <c r="D191" s="1">
        <f t="shared" si="12"/>
        <v>24.469999999999992</v>
      </c>
      <c r="E191" s="4"/>
      <c r="F191" s="3">
        <f t="shared" si="13"/>
        <v>0</v>
      </c>
      <c r="G191" s="5">
        <f t="shared" si="14"/>
        <v>844.23326144599264</v>
      </c>
      <c r="H191" s="5">
        <f t="shared" si="15"/>
        <v>16.884665228919854</v>
      </c>
    </row>
    <row r="192" spans="1:8" x14ac:dyDescent="0.25">
      <c r="A192" s="1">
        <v>190</v>
      </c>
      <c r="D192" s="1">
        <f t="shared" si="12"/>
        <v>24.469999999999992</v>
      </c>
      <c r="E192" s="4"/>
      <c r="F192" s="3">
        <f t="shared" si="13"/>
        <v>0</v>
      </c>
      <c r="G192" s="5">
        <f t="shared" si="14"/>
        <v>861.1179266749125</v>
      </c>
      <c r="H192" s="5">
        <f t="shared" si="15"/>
        <v>17.222358533498252</v>
      </c>
    </row>
    <row r="193" spans="1:8" x14ac:dyDescent="0.25">
      <c r="A193" s="1">
        <v>191</v>
      </c>
      <c r="D193" s="1">
        <f t="shared" si="12"/>
        <v>24.469999999999992</v>
      </c>
      <c r="E193" s="4"/>
      <c r="F193" s="3">
        <f t="shared" si="13"/>
        <v>0</v>
      </c>
      <c r="G193" s="5">
        <f t="shared" si="14"/>
        <v>878.34028520841071</v>
      </c>
      <c r="H193" s="5">
        <f t="shared" si="15"/>
        <v>17.566805704168214</v>
      </c>
    </row>
    <row r="194" spans="1:8" x14ac:dyDescent="0.25">
      <c r="A194" s="1">
        <v>192</v>
      </c>
      <c r="D194" s="1">
        <f t="shared" si="12"/>
        <v>24.469999999999992</v>
      </c>
      <c r="E194" s="4"/>
      <c r="F194" s="3">
        <f t="shared" si="13"/>
        <v>0</v>
      </c>
      <c r="G194" s="5">
        <f t="shared" si="14"/>
        <v>895.90709091257895</v>
      </c>
      <c r="H194" s="5">
        <f t="shared" si="15"/>
        <v>17.918141818251581</v>
      </c>
    </row>
    <row r="195" spans="1:8" x14ac:dyDescent="0.25">
      <c r="A195" s="1">
        <v>193</v>
      </c>
      <c r="D195" s="1">
        <f t="shared" si="12"/>
        <v>24.469999999999992</v>
      </c>
      <c r="E195" s="4"/>
      <c r="F195" s="3">
        <f t="shared" si="13"/>
        <v>0</v>
      </c>
      <c r="G195" s="5">
        <f t="shared" si="14"/>
        <v>913.82523273083052</v>
      </c>
      <c r="H195" s="5">
        <f t="shared" si="15"/>
        <v>18.276504654616613</v>
      </c>
    </row>
    <row r="196" spans="1:8" x14ac:dyDescent="0.25">
      <c r="A196" s="1">
        <v>194</v>
      </c>
      <c r="D196" s="1">
        <f t="shared" si="12"/>
        <v>24.469999999999992</v>
      </c>
      <c r="E196" s="4"/>
      <c r="F196" s="3">
        <f t="shared" si="13"/>
        <v>0</v>
      </c>
      <c r="G196" s="5">
        <f t="shared" si="14"/>
        <v>932.10173738544711</v>
      </c>
      <c r="H196" s="5">
        <f t="shared" si="15"/>
        <v>18.642034747708944</v>
      </c>
    </row>
    <row r="197" spans="1:8" x14ac:dyDescent="0.25">
      <c r="A197" s="1">
        <v>195</v>
      </c>
      <c r="D197" s="1">
        <f t="shared" si="12"/>
        <v>24.469999999999992</v>
      </c>
      <c r="E197" s="4"/>
      <c r="F197" s="3">
        <f t="shared" si="13"/>
        <v>0</v>
      </c>
      <c r="G197" s="5">
        <f t="shared" si="14"/>
        <v>950.74377213315609</v>
      </c>
      <c r="H197" s="5">
        <f t="shared" si="15"/>
        <v>19.014875442663122</v>
      </c>
    </row>
    <row r="198" spans="1:8" x14ac:dyDescent="0.25">
      <c r="A198" s="1">
        <v>196</v>
      </c>
      <c r="D198" s="1">
        <f t="shared" si="12"/>
        <v>24.469999999999992</v>
      </c>
      <c r="E198" s="4"/>
      <c r="F198" s="3">
        <f t="shared" si="13"/>
        <v>0</v>
      </c>
      <c r="G198" s="5">
        <f t="shared" si="14"/>
        <v>969.75864757581917</v>
      </c>
      <c r="H198" s="5">
        <f t="shared" si="15"/>
        <v>19.395172951516383</v>
      </c>
    </row>
    <row r="199" spans="1:8" x14ac:dyDescent="0.25">
      <c r="A199" s="1">
        <v>197</v>
      </c>
      <c r="D199" s="1">
        <f t="shared" si="12"/>
        <v>24.469999999999992</v>
      </c>
      <c r="E199" s="4"/>
      <c r="F199" s="3">
        <f t="shared" si="13"/>
        <v>0</v>
      </c>
      <c r="G199" s="5">
        <f t="shared" si="14"/>
        <v>989.1538205273356</v>
      </c>
      <c r="H199" s="5">
        <f t="shared" si="15"/>
        <v>19.783076410546713</v>
      </c>
    </row>
    <row r="200" spans="1:8" x14ac:dyDescent="0.25">
      <c r="A200" s="1">
        <v>198</v>
      </c>
      <c r="D200" s="1">
        <f t="shared" si="12"/>
        <v>24.469999999999992</v>
      </c>
      <c r="E200" s="4"/>
      <c r="F200" s="3">
        <f t="shared" si="13"/>
        <v>0</v>
      </c>
      <c r="G200" s="5">
        <f t="shared" si="14"/>
        <v>1008.9368969378824</v>
      </c>
      <c r="H200" s="5">
        <f t="shared" si="15"/>
        <v>20.178737938757646</v>
      </c>
    </row>
    <row r="201" spans="1:8" x14ac:dyDescent="0.25">
      <c r="A201" s="1">
        <v>199</v>
      </c>
      <c r="D201" s="1">
        <f t="shared" si="12"/>
        <v>24.469999999999992</v>
      </c>
      <c r="E201" s="4"/>
      <c r="F201" s="3">
        <f t="shared" si="13"/>
        <v>0</v>
      </c>
      <c r="G201" s="5">
        <f t="shared" si="14"/>
        <v>1029.1156348766399</v>
      </c>
      <c r="H201" s="5">
        <f t="shared" si="15"/>
        <v>20.582312697532799</v>
      </c>
    </row>
    <row r="202" spans="1:8" x14ac:dyDescent="0.25">
      <c r="A202" s="1">
        <v>200</v>
      </c>
      <c r="D202" s="1">
        <f t="shared" si="12"/>
        <v>24.469999999999992</v>
      </c>
      <c r="E202" s="4"/>
      <c r="F202" s="3">
        <f t="shared" si="13"/>
        <v>0</v>
      </c>
      <c r="G202" s="5">
        <f t="shared" si="14"/>
        <v>1049.6979475741728</v>
      </c>
      <c r="H202" s="5">
        <f t="shared" si="15"/>
        <v>20.993958951483457</v>
      </c>
    </row>
    <row r="203" spans="1:8" x14ac:dyDescent="0.25">
      <c r="A203" s="1">
        <v>201</v>
      </c>
      <c r="D203" s="1">
        <f t="shared" si="12"/>
        <v>24.469999999999992</v>
      </c>
      <c r="E203" s="4"/>
      <c r="F203" s="3">
        <f t="shared" si="13"/>
        <v>0</v>
      </c>
      <c r="G203" s="5">
        <f t="shared" si="14"/>
        <v>1070.6919065256561</v>
      </c>
      <c r="H203" s="5">
        <f t="shared" si="15"/>
        <v>21.413838130513124</v>
      </c>
    </row>
    <row r="204" spans="1:8" x14ac:dyDescent="0.25">
      <c r="A204" s="1">
        <v>202</v>
      </c>
      <c r="D204" s="1">
        <f t="shared" si="12"/>
        <v>24.469999999999992</v>
      </c>
      <c r="E204" s="4"/>
      <c r="F204" s="3">
        <f t="shared" si="13"/>
        <v>0</v>
      </c>
      <c r="G204" s="5">
        <f t="shared" si="14"/>
        <v>1092.1057446561692</v>
      </c>
      <c r="H204" s="5">
        <f t="shared" si="15"/>
        <v>21.842114893123384</v>
      </c>
    </row>
    <row r="205" spans="1:8" x14ac:dyDescent="0.25">
      <c r="A205" s="1">
        <v>203</v>
      </c>
      <c r="D205" s="1">
        <f t="shared" si="12"/>
        <v>24.469999999999992</v>
      </c>
      <c r="E205" s="4"/>
      <c r="F205" s="3">
        <f t="shared" si="13"/>
        <v>0</v>
      </c>
      <c r="G205" s="5">
        <f t="shared" si="14"/>
        <v>1113.9478595492926</v>
      </c>
      <c r="H205" s="5">
        <f t="shared" si="15"/>
        <v>22.278957190985853</v>
      </c>
    </row>
    <row r="206" spans="1:8" x14ac:dyDescent="0.25">
      <c r="A206" s="1">
        <v>204</v>
      </c>
      <c r="D206" s="1">
        <f t="shared" si="12"/>
        <v>24.469999999999992</v>
      </c>
      <c r="E206" s="4"/>
      <c r="F206" s="3">
        <f t="shared" si="13"/>
        <v>0</v>
      </c>
      <c r="G206" s="5">
        <f t="shared" si="14"/>
        <v>1136.2268167402785</v>
      </c>
      <c r="H206" s="5">
        <f t="shared" si="15"/>
        <v>22.72453633480557</v>
      </c>
    </row>
    <row r="207" spans="1:8" x14ac:dyDescent="0.25">
      <c r="A207" s="1">
        <v>205</v>
      </c>
      <c r="D207" s="1">
        <f t="shared" si="12"/>
        <v>24.469999999999992</v>
      </c>
      <c r="E207" s="4"/>
      <c r="F207" s="3">
        <f t="shared" si="13"/>
        <v>0</v>
      </c>
      <c r="G207" s="5">
        <f t="shared" si="14"/>
        <v>1158.9513530750842</v>
      </c>
      <c r="H207" s="5">
        <f t="shared" si="15"/>
        <v>23.179027061501685</v>
      </c>
    </row>
    <row r="208" spans="1:8" x14ac:dyDescent="0.25">
      <c r="A208" s="1">
        <v>206</v>
      </c>
      <c r="D208" s="1">
        <f t="shared" si="12"/>
        <v>24.469999999999992</v>
      </c>
      <c r="E208" s="4"/>
      <c r="F208" s="3">
        <f t="shared" si="13"/>
        <v>0</v>
      </c>
      <c r="G208" s="5">
        <f t="shared" si="14"/>
        <v>1182.1303801365859</v>
      </c>
      <c r="H208" s="5">
        <f t="shared" si="15"/>
        <v>23.642607602731719</v>
      </c>
    </row>
    <row r="209" spans="1:8" x14ac:dyDescent="0.25">
      <c r="A209" s="1">
        <v>207</v>
      </c>
      <c r="D209" s="1">
        <f t="shared" si="12"/>
        <v>24.469999999999992</v>
      </c>
      <c r="E209" s="4"/>
      <c r="F209" s="3">
        <f t="shared" si="13"/>
        <v>0</v>
      </c>
      <c r="G209" s="5">
        <f t="shared" si="14"/>
        <v>1205.7729877393176</v>
      </c>
      <c r="H209" s="5">
        <f t="shared" si="15"/>
        <v>24.115459754786354</v>
      </c>
    </row>
    <row r="210" spans="1:8" x14ac:dyDescent="0.25">
      <c r="A210" s="1">
        <v>208</v>
      </c>
      <c r="D210" s="1">
        <f t="shared" si="12"/>
        <v>24.469999999999992</v>
      </c>
      <c r="E210" s="4"/>
      <c r="F210" s="3">
        <f t="shared" si="13"/>
        <v>0</v>
      </c>
      <c r="G210" s="5">
        <f t="shared" si="14"/>
        <v>1229.888447494104</v>
      </c>
      <c r="H210" s="5">
        <f t="shared" si="15"/>
        <v>24.597768949882081</v>
      </c>
    </row>
    <row r="211" spans="1:8" x14ac:dyDescent="0.25">
      <c r="A211" s="1">
        <v>209</v>
      </c>
      <c r="D211" s="1">
        <f t="shared" si="12"/>
        <v>24.469999999999992</v>
      </c>
      <c r="E211" s="4"/>
      <c r="F211" s="3">
        <f t="shared" si="13"/>
        <v>0</v>
      </c>
      <c r="G211" s="5">
        <f t="shared" si="14"/>
        <v>1254.486216443986</v>
      </c>
      <c r="H211" s="5">
        <f t="shared" si="15"/>
        <v>25.089724328879722</v>
      </c>
    </row>
    <row r="212" spans="1:8" x14ac:dyDescent="0.25">
      <c r="A212" s="1">
        <v>210</v>
      </c>
      <c r="D212" s="1">
        <f t="shared" si="12"/>
        <v>24.469999999999992</v>
      </c>
      <c r="E212" s="4"/>
      <c r="F212" s="3">
        <f t="shared" si="13"/>
        <v>0</v>
      </c>
      <c r="G212" s="5">
        <f t="shared" si="14"/>
        <v>1279.5759407728658</v>
      </c>
      <c r="H212" s="5">
        <f t="shared" si="15"/>
        <v>25.591518815457317</v>
      </c>
    </row>
    <row r="213" spans="1:8" x14ac:dyDescent="0.25">
      <c r="A213" s="1">
        <v>211</v>
      </c>
      <c r="D213" s="1">
        <f t="shared" si="12"/>
        <v>24.469999999999992</v>
      </c>
      <c r="E213" s="4"/>
      <c r="F213" s="3">
        <f t="shared" si="13"/>
        <v>0</v>
      </c>
      <c r="G213" s="5">
        <f t="shared" si="14"/>
        <v>1305.167459588323</v>
      </c>
      <c r="H213" s="5">
        <f t="shared" si="15"/>
        <v>26.103349191766462</v>
      </c>
    </row>
    <row r="214" spans="1:8" x14ac:dyDescent="0.25">
      <c r="A214" s="1">
        <v>212</v>
      </c>
      <c r="D214" s="1">
        <f t="shared" si="12"/>
        <v>24.469999999999992</v>
      </c>
      <c r="E214" s="4"/>
      <c r="F214" s="3">
        <f t="shared" si="13"/>
        <v>0</v>
      </c>
      <c r="G214" s="5">
        <f t="shared" si="14"/>
        <v>1331.2708087800895</v>
      </c>
      <c r="H214" s="5">
        <f t="shared" si="15"/>
        <v>26.625416175601792</v>
      </c>
    </row>
    <row r="215" spans="1:8" x14ac:dyDescent="0.25">
      <c r="A215" s="1">
        <v>213</v>
      </c>
      <c r="D215" s="1">
        <f t="shared" si="12"/>
        <v>24.469999999999992</v>
      </c>
      <c r="E215" s="4"/>
      <c r="F215" s="3">
        <f t="shared" si="13"/>
        <v>0</v>
      </c>
      <c r="G215" s="5">
        <f t="shared" si="14"/>
        <v>1357.8962249556912</v>
      </c>
      <c r="H215" s="5">
        <f t="shared" si="15"/>
        <v>27.157924499113825</v>
      </c>
    </row>
    <row r="216" spans="1:8" x14ac:dyDescent="0.25">
      <c r="A216" s="1">
        <v>214</v>
      </c>
      <c r="D216" s="1">
        <f t="shared" si="12"/>
        <v>24.469999999999992</v>
      </c>
      <c r="E216" s="4"/>
      <c r="F216" s="3">
        <f t="shared" si="13"/>
        <v>0</v>
      </c>
      <c r="G216" s="5">
        <f t="shared" si="14"/>
        <v>1385.0541494548049</v>
      </c>
      <c r="H216" s="5">
        <f t="shared" si="15"/>
        <v>27.701082989096101</v>
      </c>
    </row>
    <row r="217" spans="1:8" x14ac:dyDescent="0.25">
      <c r="A217" s="1">
        <v>215</v>
      </c>
      <c r="D217" s="1">
        <f t="shared" si="12"/>
        <v>24.469999999999992</v>
      </c>
      <c r="E217" s="4"/>
      <c r="F217" s="3">
        <f t="shared" si="13"/>
        <v>0</v>
      </c>
      <c r="G217" s="5">
        <f t="shared" si="14"/>
        <v>1412.7552324439009</v>
      </c>
      <c r="H217" s="5">
        <f t="shared" si="15"/>
        <v>28.255104648878017</v>
      </c>
    </row>
    <row r="218" spans="1:8" x14ac:dyDescent="0.25">
      <c r="A218" s="1">
        <v>216</v>
      </c>
      <c r="D218" s="1">
        <f t="shared" si="12"/>
        <v>24.469999999999992</v>
      </c>
      <c r="E218" s="4"/>
      <c r="F218" s="3">
        <f t="shared" si="13"/>
        <v>0</v>
      </c>
      <c r="G218" s="5">
        <f t="shared" si="14"/>
        <v>1441.0103370927789</v>
      </c>
      <c r="H218" s="5">
        <f t="shared" si="15"/>
        <v>28.820206741855579</v>
      </c>
    </row>
    <row r="219" spans="1:8" x14ac:dyDescent="0.25">
      <c r="A219" s="1">
        <v>217</v>
      </c>
      <c r="D219" s="1">
        <f t="shared" ref="D219:D247" si="16">D218+E218</f>
        <v>24.469999999999992</v>
      </c>
      <c r="E219" s="4"/>
      <c r="F219" s="3">
        <f t="shared" ref="F219:F247" si="17">E219/D219</f>
        <v>0</v>
      </c>
      <c r="G219" s="5">
        <f t="shared" ref="G219:G247" si="18">G218+H218</f>
        <v>1469.8305438346345</v>
      </c>
      <c r="H219" s="5">
        <f t="shared" ref="H219:H247" si="19">G219*$H$1</f>
        <v>29.396610876692691</v>
      </c>
    </row>
    <row r="220" spans="1:8" x14ac:dyDescent="0.25">
      <c r="A220" s="1">
        <v>218</v>
      </c>
      <c r="D220" s="1">
        <f t="shared" si="16"/>
        <v>24.469999999999992</v>
      </c>
      <c r="E220" s="4"/>
      <c r="F220" s="3">
        <f t="shared" si="17"/>
        <v>0</v>
      </c>
      <c r="G220" s="5">
        <f t="shared" si="18"/>
        <v>1499.2271547113271</v>
      </c>
      <c r="H220" s="5">
        <f t="shared" si="19"/>
        <v>29.984543094226542</v>
      </c>
    </row>
    <row r="221" spans="1:8" x14ac:dyDescent="0.25">
      <c r="A221" s="1">
        <v>219</v>
      </c>
      <c r="D221" s="1">
        <f t="shared" si="16"/>
        <v>24.469999999999992</v>
      </c>
      <c r="E221" s="4"/>
      <c r="F221" s="3">
        <f t="shared" si="17"/>
        <v>0</v>
      </c>
      <c r="G221" s="5">
        <f t="shared" si="18"/>
        <v>1529.2116978055537</v>
      </c>
      <c r="H221" s="5">
        <f t="shared" si="19"/>
        <v>30.584233956111074</v>
      </c>
    </row>
    <row r="222" spans="1:8" x14ac:dyDescent="0.25">
      <c r="A222" s="1">
        <v>220</v>
      </c>
      <c r="D222" s="1">
        <f t="shared" si="16"/>
        <v>24.469999999999992</v>
      </c>
      <c r="E222" s="4"/>
      <c r="F222" s="3">
        <f t="shared" si="17"/>
        <v>0</v>
      </c>
      <c r="G222" s="5">
        <f t="shared" si="18"/>
        <v>1559.7959317616649</v>
      </c>
      <c r="H222" s="5">
        <f t="shared" si="19"/>
        <v>31.195918635233298</v>
      </c>
    </row>
    <row r="223" spans="1:8" x14ac:dyDescent="0.25">
      <c r="A223" s="1">
        <v>221</v>
      </c>
      <c r="D223" s="1">
        <f t="shared" si="16"/>
        <v>24.469999999999992</v>
      </c>
      <c r="E223" s="4"/>
      <c r="F223" s="3">
        <f t="shared" si="17"/>
        <v>0</v>
      </c>
      <c r="G223" s="5">
        <f t="shared" si="18"/>
        <v>1590.9918503968981</v>
      </c>
      <c r="H223" s="5">
        <f t="shared" si="19"/>
        <v>31.819837007937963</v>
      </c>
    </row>
    <row r="224" spans="1:8" x14ac:dyDescent="0.25">
      <c r="A224" s="1">
        <v>222</v>
      </c>
      <c r="D224" s="1">
        <f t="shared" si="16"/>
        <v>24.469999999999992</v>
      </c>
      <c r="E224" s="4"/>
      <c r="F224" s="3">
        <f t="shared" si="17"/>
        <v>0</v>
      </c>
      <c r="G224" s="5">
        <f t="shared" si="18"/>
        <v>1622.811687404836</v>
      </c>
      <c r="H224" s="5">
        <f t="shared" si="19"/>
        <v>32.456233748096722</v>
      </c>
    </row>
    <row r="225" spans="1:8" x14ac:dyDescent="0.25">
      <c r="A225" s="1">
        <v>223</v>
      </c>
      <c r="D225" s="1">
        <f t="shared" si="16"/>
        <v>24.469999999999992</v>
      </c>
      <c r="E225" s="4"/>
      <c r="F225" s="3">
        <f t="shared" si="17"/>
        <v>0</v>
      </c>
      <c r="G225" s="5">
        <f t="shared" si="18"/>
        <v>1655.2679211529328</v>
      </c>
      <c r="H225" s="5">
        <f t="shared" si="19"/>
        <v>33.105358423058654</v>
      </c>
    </row>
    <row r="226" spans="1:8" x14ac:dyDescent="0.25">
      <c r="A226" s="1">
        <v>224</v>
      </c>
      <c r="D226" s="1">
        <f t="shared" si="16"/>
        <v>24.469999999999992</v>
      </c>
      <c r="E226" s="4"/>
      <c r="F226" s="3">
        <f t="shared" si="17"/>
        <v>0</v>
      </c>
      <c r="G226" s="5">
        <f t="shared" si="18"/>
        <v>1688.3732795759915</v>
      </c>
      <c r="H226" s="5">
        <f t="shared" si="19"/>
        <v>33.76746559151983</v>
      </c>
    </row>
    <row r="227" spans="1:8" x14ac:dyDescent="0.25">
      <c r="A227" s="1">
        <v>225</v>
      </c>
      <c r="D227" s="1">
        <f t="shared" si="16"/>
        <v>24.469999999999992</v>
      </c>
      <c r="E227" s="4"/>
      <c r="F227" s="3">
        <f t="shared" si="17"/>
        <v>0</v>
      </c>
      <c r="G227" s="5">
        <f t="shared" si="18"/>
        <v>1722.1407451675113</v>
      </c>
      <c r="H227" s="5">
        <f t="shared" si="19"/>
        <v>34.442814903350225</v>
      </c>
    </row>
    <row r="228" spans="1:8" x14ac:dyDescent="0.25">
      <c r="A228" s="1">
        <v>226</v>
      </c>
      <c r="D228" s="1">
        <f t="shared" si="16"/>
        <v>24.469999999999992</v>
      </c>
      <c r="E228" s="4"/>
      <c r="F228" s="3">
        <f t="shared" si="17"/>
        <v>0</v>
      </c>
      <c r="G228" s="5">
        <f t="shared" si="18"/>
        <v>1756.5835600708615</v>
      </c>
      <c r="H228" s="5">
        <f t="shared" si="19"/>
        <v>35.131671201417234</v>
      </c>
    </row>
    <row r="229" spans="1:8" x14ac:dyDescent="0.25">
      <c r="A229" s="1">
        <v>227</v>
      </c>
      <c r="D229" s="1">
        <f t="shared" si="16"/>
        <v>24.469999999999992</v>
      </c>
      <c r="E229" s="4"/>
      <c r="F229" s="3">
        <f t="shared" si="17"/>
        <v>0</v>
      </c>
      <c r="G229" s="5">
        <f t="shared" si="18"/>
        <v>1791.7152312722787</v>
      </c>
      <c r="H229" s="5">
        <f t="shared" si="19"/>
        <v>35.834304625445576</v>
      </c>
    </row>
    <row r="230" spans="1:8" x14ac:dyDescent="0.25">
      <c r="A230" s="1">
        <v>228</v>
      </c>
      <c r="D230" s="1">
        <f t="shared" si="16"/>
        <v>24.469999999999992</v>
      </c>
      <c r="E230" s="4"/>
      <c r="F230" s="3">
        <f t="shared" si="17"/>
        <v>0</v>
      </c>
      <c r="G230" s="5">
        <f t="shared" si="18"/>
        <v>1827.5495358977244</v>
      </c>
      <c r="H230" s="5">
        <f t="shared" si="19"/>
        <v>36.550990717954491</v>
      </c>
    </row>
    <row r="231" spans="1:8" x14ac:dyDescent="0.25">
      <c r="A231" s="1">
        <v>229</v>
      </c>
      <c r="D231" s="1">
        <f t="shared" si="16"/>
        <v>24.469999999999992</v>
      </c>
      <c r="E231" s="4"/>
      <c r="F231" s="3">
        <f t="shared" si="17"/>
        <v>0</v>
      </c>
      <c r="G231" s="5">
        <f t="shared" si="18"/>
        <v>1864.1005266156787</v>
      </c>
      <c r="H231" s="5">
        <f t="shared" si="19"/>
        <v>37.282010532313578</v>
      </c>
    </row>
    <row r="232" spans="1:8" x14ac:dyDescent="0.25">
      <c r="A232" s="1">
        <v>230</v>
      </c>
      <c r="D232" s="1">
        <f t="shared" si="16"/>
        <v>24.469999999999992</v>
      </c>
      <c r="E232" s="4"/>
      <c r="F232" s="3">
        <f t="shared" si="17"/>
        <v>0</v>
      </c>
      <c r="G232" s="5">
        <f t="shared" si="18"/>
        <v>1901.3825371479923</v>
      </c>
      <c r="H232" s="5">
        <f t="shared" si="19"/>
        <v>38.027650742959842</v>
      </c>
    </row>
    <row r="233" spans="1:8" x14ac:dyDescent="0.25">
      <c r="A233" s="1">
        <v>231</v>
      </c>
      <c r="D233" s="1">
        <f t="shared" si="16"/>
        <v>24.469999999999992</v>
      </c>
      <c r="E233" s="4"/>
      <c r="F233" s="3">
        <f t="shared" si="17"/>
        <v>0</v>
      </c>
      <c r="G233" s="5">
        <f t="shared" si="18"/>
        <v>1939.4101878909521</v>
      </c>
      <c r="H233" s="5">
        <f t="shared" si="19"/>
        <v>38.788203757819041</v>
      </c>
    </row>
    <row r="234" spans="1:8" x14ac:dyDescent="0.25">
      <c r="A234" s="1">
        <v>232</v>
      </c>
      <c r="D234" s="1">
        <f t="shared" si="16"/>
        <v>24.469999999999992</v>
      </c>
      <c r="E234" s="4"/>
      <c r="F234" s="3">
        <f t="shared" si="17"/>
        <v>0</v>
      </c>
      <c r="G234" s="5">
        <f t="shared" si="18"/>
        <v>1978.1983916487711</v>
      </c>
      <c r="H234" s="5">
        <f t="shared" si="19"/>
        <v>39.563967832975422</v>
      </c>
    </row>
    <row r="235" spans="1:8" x14ac:dyDescent="0.25">
      <c r="A235" s="1">
        <v>233</v>
      </c>
      <c r="D235" s="1">
        <f t="shared" si="16"/>
        <v>24.469999999999992</v>
      </c>
      <c r="E235" s="4"/>
      <c r="F235" s="3">
        <f t="shared" si="17"/>
        <v>0</v>
      </c>
      <c r="G235" s="5">
        <f t="shared" si="18"/>
        <v>2017.7623594817464</v>
      </c>
      <c r="H235" s="5">
        <f t="shared" si="19"/>
        <v>40.35524718963493</v>
      </c>
    </row>
    <row r="236" spans="1:8" x14ac:dyDescent="0.25">
      <c r="A236" s="1">
        <v>234</v>
      </c>
      <c r="D236" s="1">
        <f t="shared" si="16"/>
        <v>24.469999999999992</v>
      </c>
      <c r="E236" s="4"/>
      <c r="F236" s="3">
        <f t="shared" si="17"/>
        <v>0</v>
      </c>
      <c r="G236" s="5">
        <f t="shared" si="18"/>
        <v>2058.1176066713815</v>
      </c>
      <c r="H236" s="5">
        <f t="shared" si="19"/>
        <v>41.162352133427632</v>
      </c>
    </row>
    <row r="237" spans="1:8" x14ac:dyDescent="0.25">
      <c r="A237" s="1">
        <v>235</v>
      </c>
      <c r="D237" s="1">
        <f t="shared" si="16"/>
        <v>24.469999999999992</v>
      </c>
      <c r="E237" s="4"/>
      <c r="F237" s="3">
        <f t="shared" si="17"/>
        <v>0</v>
      </c>
      <c r="G237" s="5">
        <f t="shared" si="18"/>
        <v>2099.2799588048092</v>
      </c>
      <c r="H237" s="5">
        <f t="shared" si="19"/>
        <v>41.985599176096187</v>
      </c>
    </row>
    <row r="238" spans="1:8" x14ac:dyDescent="0.25">
      <c r="A238" s="1">
        <v>236</v>
      </c>
      <c r="D238" s="1">
        <f t="shared" si="16"/>
        <v>24.469999999999992</v>
      </c>
      <c r="E238" s="4"/>
      <c r="F238" s="3">
        <f t="shared" si="17"/>
        <v>0</v>
      </c>
      <c r="G238" s="5">
        <f t="shared" si="18"/>
        <v>2141.2655579809052</v>
      </c>
      <c r="H238" s="5">
        <f t="shared" si="19"/>
        <v>42.825311159618103</v>
      </c>
    </row>
    <row r="239" spans="1:8" x14ac:dyDescent="0.25">
      <c r="A239" s="1">
        <v>237</v>
      </c>
      <c r="D239" s="1">
        <f t="shared" si="16"/>
        <v>24.469999999999992</v>
      </c>
      <c r="E239" s="4"/>
      <c r="F239" s="3">
        <f t="shared" si="17"/>
        <v>0</v>
      </c>
      <c r="G239" s="5">
        <f t="shared" si="18"/>
        <v>2184.0908691405234</v>
      </c>
      <c r="H239" s="5">
        <f t="shared" si="19"/>
        <v>43.681817382810472</v>
      </c>
    </row>
    <row r="240" spans="1:8" x14ac:dyDescent="0.25">
      <c r="A240" s="1">
        <v>238</v>
      </c>
      <c r="D240" s="1">
        <f t="shared" si="16"/>
        <v>24.469999999999992</v>
      </c>
      <c r="E240" s="4"/>
      <c r="F240" s="3">
        <f t="shared" si="17"/>
        <v>0</v>
      </c>
      <c r="G240" s="5">
        <f t="shared" si="18"/>
        <v>2227.772686523334</v>
      </c>
      <c r="H240" s="5">
        <f t="shared" si="19"/>
        <v>44.555453730466681</v>
      </c>
    </row>
    <row r="241" spans="1:8" x14ac:dyDescent="0.25">
      <c r="A241" s="1">
        <v>239</v>
      </c>
      <c r="D241" s="1">
        <f t="shared" si="16"/>
        <v>24.469999999999992</v>
      </c>
      <c r="E241" s="4"/>
      <c r="F241" s="3">
        <f t="shared" si="17"/>
        <v>0</v>
      </c>
      <c r="G241" s="5">
        <f t="shared" si="18"/>
        <v>2272.3281402538005</v>
      </c>
      <c r="H241" s="5">
        <f t="shared" si="19"/>
        <v>45.446562805076013</v>
      </c>
    </row>
    <row r="242" spans="1:8" x14ac:dyDescent="0.25">
      <c r="A242" s="1">
        <v>240</v>
      </c>
      <c r="D242" s="1">
        <f t="shared" si="16"/>
        <v>24.469999999999992</v>
      </c>
      <c r="E242" s="4"/>
      <c r="F242" s="3">
        <f t="shared" si="17"/>
        <v>0</v>
      </c>
      <c r="G242" s="5">
        <f t="shared" si="18"/>
        <v>2317.7747030588766</v>
      </c>
      <c r="H242" s="5">
        <f t="shared" si="19"/>
        <v>46.355494061177531</v>
      </c>
    </row>
    <row r="243" spans="1:8" x14ac:dyDescent="0.25">
      <c r="A243" s="1">
        <v>241</v>
      </c>
      <c r="D243" s="1">
        <f t="shared" si="16"/>
        <v>24.469999999999992</v>
      </c>
      <c r="E243" s="4"/>
      <c r="F243" s="3">
        <f t="shared" si="17"/>
        <v>0</v>
      </c>
      <c r="G243" s="5">
        <f t="shared" si="18"/>
        <v>2364.1301971200542</v>
      </c>
      <c r="H243" s="5">
        <f t="shared" si="19"/>
        <v>47.282603942401082</v>
      </c>
    </row>
    <row r="244" spans="1:8" x14ac:dyDescent="0.25">
      <c r="A244" s="1">
        <v>242</v>
      </c>
      <c r="D244" s="1">
        <f t="shared" si="16"/>
        <v>24.469999999999992</v>
      </c>
      <c r="E244" s="4"/>
      <c r="F244" s="3">
        <f t="shared" si="17"/>
        <v>0</v>
      </c>
      <c r="G244" s="5">
        <f t="shared" si="18"/>
        <v>2411.4128010624554</v>
      </c>
      <c r="H244" s="5">
        <f t="shared" si="19"/>
        <v>48.228256021249109</v>
      </c>
    </row>
    <row r="245" spans="1:8" x14ac:dyDescent="0.25">
      <c r="A245" s="1">
        <v>243</v>
      </c>
      <c r="D245" s="1">
        <f t="shared" si="16"/>
        <v>24.469999999999992</v>
      </c>
      <c r="E245" s="4"/>
      <c r="F245" s="3">
        <f t="shared" si="17"/>
        <v>0</v>
      </c>
      <c r="G245" s="5">
        <f t="shared" si="18"/>
        <v>2459.6410570837047</v>
      </c>
      <c r="H245" s="5">
        <f t="shared" si="19"/>
        <v>49.192821141674095</v>
      </c>
    </row>
    <row r="246" spans="1:8" x14ac:dyDescent="0.25">
      <c r="A246" s="1">
        <v>244</v>
      </c>
      <c r="D246" s="1">
        <f t="shared" si="16"/>
        <v>24.469999999999992</v>
      </c>
      <c r="E246" s="4"/>
      <c r="F246" s="3">
        <f t="shared" si="17"/>
        <v>0</v>
      </c>
      <c r="G246" s="5">
        <f t="shared" si="18"/>
        <v>2508.8338782253786</v>
      </c>
      <c r="H246" s="5">
        <f t="shared" si="19"/>
        <v>50.176677564507571</v>
      </c>
    </row>
    <row r="247" spans="1:8" x14ac:dyDescent="0.25">
      <c r="A247" s="1">
        <v>245</v>
      </c>
      <c r="D247" s="1">
        <f t="shared" si="16"/>
        <v>24.469999999999992</v>
      </c>
      <c r="E247" s="4"/>
      <c r="F247" s="3">
        <f t="shared" si="17"/>
        <v>0</v>
      </c>
      <c r="G247" s="5">
        <f t="shared" si="18"/>
        <v>2559.010555789886</v>
      </c>
      <c r="H247" s="5">
        <f t="shared" si="19"/>
        <v>51.180211115797718</v>
      </c>
    </row>
  </sheetData>
  <hyperlinks>
    <hyperlink ref="A1" location="Main!A1" display="MAIN" xr:uid="{B7E2E7D8-C746-459F-98D6-11ABECDB1160}"/>
  </hyperlink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D807-B059-4919-923E-17C56A8CABA2}">
  <dimension ref="A1:H36"/>
  <sheetViews>
    <sheetView zoomScale="85" zoomScaleNormal="85" workbookViewId="0">
      <selection activeCell="E36" sqref="E36"/>
    </sheetView>
  </sheetViews>
  <sheetFormatPr defaultRowHeight="15" x14ac:dyDescent="0.25"/>
  <cols>
    <col min="1" max="3" width="22.5703125" style="1" customWidth="1"/>
    <col min="4" max="4" width="10.28515625" style="1" customWidth="1"/>
    <col min="5" max="5" width="12.5703125" style="1" customWidth="1"/>
    <col min="6" max="6" width="10.28515625" style="1" customWidth="1"/>
    <col min="7" max="16384" width="9.140625" style="1"/>
  </cols>
  <sheetData>
    <row r="1" spans="1:8" x14ac:dyDescent="0.25">
      <c r="A1" s="1" t="s">
        <v>27</v>
      </c>
      <c r="B1" s="1" t="s">
        <v>28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2">
        <v>0.02</v>
      </c>
    </row>
    <row r="2" spans="1:8" x14ac:dyDescent="0.25">
      <c r="A2" s="1" t="s">
        <v>0</v>
      </c>
      <c r="D2" s="1" t="s">
        <v>1</v>
      </c>
      <c r="E2" s="27">
        <f>SUM(E3:E999)</f>
        <v>69.160000000000011</v>
      </c>
      <c r="F2" s="3">
        <f>Tabela1345[[#This Row],[Coluna5]]/D3</f>
        <v>1.3832000000000002</v>
      </c>
      <c r="G2" s="1">
        <v>20</v>
      </c>
      <c r="H2" s="5">
        <f>G2*$H$1</f>
        <v>0.4</v>
      </c>
    </row>
    <row r="3" spans="1:8" x14ac:dyDescent="0.25">
      <c r="A3" s="1">
        <v>1</v>
      </c>
      <c r="B3" s="1" t="s">
        <v>63</v>
      </c>
      <c r="C3" s="1" t="s">
        <v>29</v>
      </c>
      <c r="D3" s="1">
        <v>50</v>
      </c>
      <c r="E3" s="21">
        <v>1.97</v>
      </c>
      <c r="F3" s="3">
        <f>E3/D3</f>
        <v>3.9399999999999998E-2</v>
      </c>
      <c r="G3" s="5">
        <f>G2+H2</f>
        <v>20.399999999999999</v>
      </c>
      <c r="H3" s="5">
        <f t="shared" ref="H3:H33" si="0">G3*$H$1</f>
        <v>0.40799999999999997</v>
      </c>
    </row>
    <row r="4" spans="1:8" x14ac:dyDescent="0.25">
      <c r="A4" s="1">
        <v>2</v>
      </c>
      <c r="B4" s="1" t="s">
        <v>61</v>
      </c>
      <c r="C4" s="1" t="s">
        <v>62</v>
      </c>
      <c r="D4" s="1">
        <f>D3+E3</f>
        <v>51.97</v>
      </c>
      <c r="E4" s="21">
        <v>19.489999999999998</v>
      </c>
      <c r="F4" s="3">
        <f t="shared" ref="F4:F35" si="1">E4/D4</f>
        <v>0.37502405233788721</v>
      </c>
      <c r="G4" s="5">
        <f t="shared" ref="G4:G34" si="2">G3+H3</f>
        <v>20.808</v>
      </c>
      <c r="H4" s="5">
        <f t="shared" si="0"/>
        <v>0.41616000000000003</v>
      </c>
    </row>
    <row r="5" spans="1:8" x14ac:dyDescent="0.25">
      <c r="A5" s="1">
        <v>3</v>
      </c>
      <c r="B5" s="1" t="s">
        <v>69</v>
      </c>
      <c r="C5" s="1" t="s">
        <v>23</v>
      </c>
      <c r="D5" s="1">
        <f t="shared" ref="D5:D35" si="3">D4+E4</f>
        <v>71.459999999999994</v>
      </c>
      <c r="E5" s="28">
        <v>-2.76</v>
      </c>
      <c r="F5" s="3">
        <f t="shared" si="1"/>
        <v>-3.8623005877413935E-2</v>
      </c>
      <c r="G5" s="5">
        <f t="shared" si="2"/>
        <v>21.224160000000001</v>
      </c>
      <c r="H5" s="5">
        <f t="shared" si="0"/>
        <v>0.42448320000000006</v>
      </c>
    </row>
    <row r="6" spans="1:8" x14ac:dyDescent="0.25">
      <c r="A6" s="1">
        <v>4</v>
      </c>
      <c r="B6" s="1" t="s">
        <v>63</v>
      </c>
      <c r="C6" s="1" t="s">
        <v>29</v>
      </c>
      <c r="D6" s="1">
        <f t="shared" si="3"/>
        <v>68.699999999999989</v>
      </c>
      <c r="E6" s="28">
        <v>-23.3</v>
      </c>
      <c r="F6" s="3">
        <f t="shared" si="1"/>
        <v>-0.33915574963609907</v>
      </c>
      <c r="G6" s="5">
        <f t="shared" si="2"/>
        <v>21.648643200000002</v>
      </c>
      <c r="H6" s="5">
        <f t="shared" si="0"/>
        <v>0.43297286400000007</v>
      </c>
    </row>
    <row r="7" spans="1:8" x14ac:dyDescent="0.25">
      <c r="A7" s="1">
        <v>5</v>
      </c>
      <c r="B7" s="1" t="s">
        <v>85</v>
      </c>
      <c r="C7" s="1" t="s">
        <v>86</v>
      </c>
      <c r="D7" s="1">
        <f t="shared" si="3"/>
        <v>45.399999999999991</v>
      </c>
      <c r="E7" s="21">
        <v>5.25</v>
      </c>
      <c r="F7" s="3">
        <f t="shared" si="1"/>
        <v>0.11563876651982381</v>
      </c>
      <c r="G7" s="5">
        <f t="shared" si="2"/>
        <v>22.081616064000002</v>
      </c>
      <c r="H7" s="5">
        <f t="shared" si="0"/>
        <v>0.44163232128000007</v>
      </c>
    </row>
    <row r="8" spans="1:8" x14ac:dyDescent="0.25">
      <c r="A8" s="1">
        <v>6</v>
      </c>
      <c r="B8" s="1" t="s">
        <v>85</v>
      </c>
      <c r="C8" s="1" t="s">
        <v>86</v>
      </c>
      <c r="D8" s="1">
        <f t="shared" si="3"/>
        <v>50.649999999999991</v>
      </c>
      <c r="E8" s="28">
        <v>-3.83</v>
      </c>
      <c r="F8" s="3">
        <f t="shared" si="1"/>
        <v>-7.5616979269496565E-2</v>
      </c>
      <c r="G8" s="5">
        <f t="shared" si="2"/>
        <v>22.523248385280002</v>
      </c>
      <c r="H8" s="5">
        <f t="shared" si="0"/>
        <v>0.45046496770560007</v>
      </c>
    </row>
    <row r="9" spans="1:8" x14ac:dyDescent="0.25">
      <c r="A9" s="1">
        <v>7</v>
      </c>
      <c r="B9" s="1" t="s">
        <v>89</v>
      </c>
      <c r="C9" s="1" t="s">
        <v>90</v>
      </c>
      <c r="D9" s="1">
        <f t="shared" si="3"/>
        <v>46.819999999999993</v>
      </c>
      <c r="E9" s="21">
        <v>8.68</v>
      </c>
      <c r="F9" s="3">
        <f t="shared" si="1"/>
        <v>0.18539085860743273</v>
      </c>
      <c r="G9" s="5">
        <f t="shared" si="2"/>
        <v>22.973713352985602</v>
      </c>
      <c r="H9" s="5">
        <f t="shared" si="0"/>
        <v>0.45947426705971206</v>
      </c>
    </row>
    <row r="10" spans="1:8" x14ac:dyDescent="0.25">
      <c r="A10" s="1">
        <v>8</v>
      </c>
      <c r="B10" s="1" t="s">
        <v>89</v>
      </c>
      <c r="C10" s="1" t="s">
        <v>90</v>
      </c>
      <c r="D10" s="1">
        <f t="shared" si="3"/>
        <v>55.499999999999993</v>
      </c>
      <c r="E10" s="28">
        <v>-19.13</v>
      </c>
      <c r="F10" s="3">
        <f t="shared" si="1"/>
        <v>-0.34468468468468472</v>
      </c>
      <c r="G10" s="5">
        <f t="shared" si="2"/>
        <v>23.433187620045313</v>
      </c>
      <c r="H10" s="5">
        <f t="shared" si="0"/>
        <v>0.4686637524009063</v>
      </c>
    </row>
    <row r="11" spans="1:8" x14ac:dyDescent="0.25">
      <c r="A11" s="1">
        <v>9</v>
      </c>
      <c r="B11" s="1" t="s">
        <v>91</v>
      </c>
      <c r="C11" s="1" t="s">
        <v>92</v>
      </c>
      <c r="D11" s="1">
        <f t="shared" si="3"/>
        <v>36.36999999999999</v>
      </c>
      <c r="E11" s="21">
        <f>9.63-0.8</f>
        <v>8.83</v>
      </c>
      <c r="F11" s="3">
        <f t="shared" si="1"/>
        <v>0.24278251306021453</v>
      </c>
      <c r="G11" s="5">
        <f t="shared" si="2"/>
        <v>23.90185137244622</v>
      </c>
      <c r="H11" s="5">
        <f t="shared" si="0"/>
        <v>0.4780370274489244</v>
      </c>
    </row>
    <row r="12" spans="1:8" x14ac:dyDescent="0.25">
      <c r="A12" s="1">
        <v>10</v>
      </c>
      <c r="B12" s="1" t="s">
        <v>111</v>
      </c>
      <c r="C12" s="1" t="s">
        <v>112</v>
      </c>
      <c r="D12" s="1">
        <f t="shared" si="3"/>
        <v>45.199999999999989</v>
      </c>
      <c r="E12" s="21">
        <v>11.89</v>
      </c>
      <c r="F12" s="3">
        <f t="shared" si="1"/>
        <v>0.26305309734513282</v>
      </c>
      <c r="G12" s="5">
        <f t="shared" si="2"/>
        <v>24.379888399895144</v>
      </c>
      <c r="H12" s="5">
        <f t="shared" si="0"/>
        <v>0.48759776799790289</v>
      </c>
    </row>
    <row r="13" spans="1:8" x14ac:dyDescent="0.25">
      <c r="A13" s="1">
        <v>11</v>
      </c>
      <c r="B13" s="1" t="s">
        <v>117</v>
      </c>
      <c r="C13" s="1" t="s">
        <v>118</v>
      </c>
      <c r="D13" s="1">
        <f t="shared" si="3"/>
        <v>57.089999999999989</v>
      </c>
      <c r="E13" s="21">
        <v>11.54</v>
      </c>
      <c r="F13" s="3">
        <f t="shared" si="1"/>
        <v>0.20213697670345071</v>
      </c>
      <c r="G13" s="5">
        <f t="shared" si="2"/>
        <v>24.867486167893048</v>
      </c>
      <c r="H13" s="5">
        <f t="shared" si="0"/>
        <v>0.49734972335786098</v>
      </c>
    </row>
    <row r="14" spans="1:8" x14ac:dyDescent="0.25">
      <c r="A14" s="1">
        <v>12</v>
      </c>
      <c r="B14" s="1" t="s">
        <v>137</v>
      </c>
      <c r="C14" s="1" t="s">
        <v>138</v>
      </c>
      <c r="D14" s="1">
        <f t="shared" si="3"/>
        <v>68.63</v>
      </c>
      <c r="E14" s="1">
        <v>3.06</v>
      </c>
      <c r="F14" s="3">
        <f t="shared" si="1"/>
        <v>4.45869153431444E-2</v>
      </c>
      <c r="G14" s="5">
        <f t="shared" si="2"/>
        <v>25.364835891250909</v>
      </c>
      <c r="H14" s="5">
        <f t="shared" si="0"/>
        <v>0.50729671782501817</v>
      </c>
    </row>
    <row r="15" spans="1:8" x14ac:dyDescent="0.25">
      <c r="A15" s="1">
        <v>13</v>
      </c>
      <c r="B15" s="1" t="s">
        <v>141</v>
      </c>
      <c r="C15" s="1" t="s">
        <v>142</v>
      </c>
      <c r="D15" s="1">
        <f t="shared" si="3"/>
        <v>71.69</v>
      </c>
      <c r="E15" s="1">
        <f>0.52-2.37</f>
        <v>-1.85</v>
      </c>
      <c r="F15" s="3">
        <f t="shared" si="1"/>
        <v>-2.58055516808481E-2</v>
      </c>
      <c r="G15" s="5">
        <f t="shared" si="2"/>
        <v>25.872132609075926</v>
      </c>
      <c r="H15" s="5">
        <f t="shared" si="0"/>
        <v>0.51744265218151853</v>
      </c>
    </row>
    <row r="16" spans="1:8" x14ac:dyDescent="0.25">
      <c r="A16" s="1">
        <v>14</v>
      </c>
      <c r="B16" s="1" t="s">
        <v>153</v>
      </c>
      <c r="C16" s="1" t="s">
        <v>154</v>
      </c>
      <c r="D16" s="1">
        <f t="shared" si="3"/>
        <v>69.84</v>
      </c>
      <c r="E16" s="1">
        <v>0.21</v>
      </c>
      <c r="F16" s="3">
        <f t="shared" si="1"/>
        <v>3.0068728522336767E-3</v>
      </c>
      <c r="G16" s="5">
        <f t="shared" si="2"/>
        <v>26.389575261257445</v>
      </c>
      <c r="H16" s="5">
        <f t="shared" si="0"/>
        <v>0.52779150522514895</v>
      </c>
    </row>
    <row r="17" spans="1:8" x14ac:dyDescent="0.25">
      <c r="A17" s="1">
        <v>15</v>
      </c>
      <c r="B17" s="1" t="s">
        <v>155</v>
      </c>
      <c r="C17" s="1" t="s">
        <v>156</v>
      </c>
      <c r="D17" s="1">
        <f t="shared" si="3"/>
        <v>70.05</v>
      </c>
      <c r="E17" s="1">
        <v>0.84</v>
      </c>
      <c r="F17" s="3">
        <f t="shared" si="1"/>
        <v>1.1991434689507495E-2</v>
      </c>
      <c r="G17" s="5">
        <f t="shared" si="2"/>
        <v>26.917366766482594</v>
      </c>
      <c r="H17" s="5">
        <f t="shared" si="0"/>
        <v>0.53834733532965184</v>
      </c>
    </row>
    <row r="18" spans="1:8" x14ac:dyDescent="0.25">
      <c r="A18" s="1">
        <v>16</v>
      </c>
      <c r="B18" s="1" t="s">
        <v>159</v>
      </c>
      <c r="C18" s="1" t="s">
        <v>160</v>
      </c>
      <c r="D18" s="1">
        <f t="shared" si="3"/>
        <v>70.89</v>
      </c>
      <c r="E18" s="1">
        <v>6.89</v>
      </c>
      <c r="F18" s="3">
        <f t="shared" si="1"/>
        <v>9.7192833968119619E-2</v>
      </c>
      <c r="G18" s="5">
        <f t="shared" si="2"/>
        <v>27.455714101812244</v>
      </c>
      <c r="H18" s="5">
        <f t="shared" si="0"/>
        <v>0.54911428203624491</v>
      </c>
    </row>
    <row r="19" spans="1:8" x14ac:dyDescent="0.25">
      <c r="A19" s="1">
        <v>17</v>
      </c>
      <c r="B19" s="1" t="s">
        <v>165</v>
      </c>
      <c r="C19" s="1" t="s">
        <v>166</v>
      </c>
      <c r="D19" s="1">
        <f t="shared" si="3"/>
        <v>77.78</v>
      </c>
      <c r="E19" s="1">
        <v>1.22</v>
      </c>
      <c r="F19" s="3">
        <f t="shared" si="1"/>
        <v>1.5685266135253277E-2</v>
      </c>
      <c r="G19" s="5">
        <f t="shared" si="2"/>
        <v>28.004828383848491</v>
      </c>
      <c r="H19" s="5">
        <f t="shared" si="0"/>
        <v>0.5600965676769698</v>
      </c>
    </row>
    <row r="20" spans="1:8" x14ac:dyDescent="0.25">
      <c r="A20" s="1">
        <v>18</v>
      </c>
      <c r="B20" s="1" t="s">
        <v>167</v>
      </c>
      <c r="C20" s="1" t="s">
        <v>168</v>
      </c>
      <c r="D20" s="1">
        <f t="shared" si="3"/>
        <v>79</v>
      </c>
      <c r="E20" s="1">
        <v>5.89</v>
      </c>
      <c r="F20" s="3">
        <f t="shared" si="1"/>
        <v>7.4556962025316448E-2</v>
      </c>
      <c r="G20" s="5">
        <f t="shared" si="2"/>
        <v>28.564924951525459</v>
      </c>
      <c r="H20" s="5">
        <f t="shared" si="0"/>
        <v>0.57129849903050922</v>
      </c>
    </row>
    <row r="21" spans="1:8" x14ac:dyDescent="0.25">
      <c r="A21" s="1">
        <v>19</v>
      </c>
      <c r="B21" s="1" t="s">
        <v>169</v>
      </c>
      <c r="C21" s="1" t="s">
        <v>170</v>
      </c>
      <c r="D21" s="1">
        <f t="shared" si="3"/>
        <v>84.89</v>
      </c>
      <c r="E21" s="1">
        <v>-0.49</v>
      </c>
      <c r="F21" s="3">
        <f t="shared" si="1"/>
        <v>-5.7721757568618207E-3</v>
      </c>
      <c r="G21" s="5">
        <f t="shared" si="2"/>
        <v>29.136223450555967</v>
      </c>
      <c r="H21" s="5">
        <f t="shared" si="0"/>
        <v>0.58272446901111941</v>
      </c>
    </row>
    <row r="22" spans="1:8" x14ac:dyDescent="0.25">
      <c r="A22" s="1">
        <v>20</v>
      </c>
      <c r="B22" s="1" t="s">
        <v>177</v>
      </c>
      <c r="C22" s="1" t="s">
        <v>178</v>
      </c>
      <c r="D22" s="1">
        <f t="shared" si="3"/>
        <v>84.4</v>
      </c>
      <c r="E22" s="1">
        <v>4.68</v>
      </c>
      <c r="F22" s="3">
        <f t="shared" si="1"/>
        <v>5.5450236966824634E-2</v>
      </c>
      <c r="G22" s="5">
        <f t="shared" si="2"/>
        <v>29.718947919567086</v>
      </c>
      <c r="H22" s="5">
        <f t="shared" si="0"/>
        <v>0.59437895839134169</v>
      </c>
    </row>
    <row r="23" spans="1:8" x14ac:dyDescent="0.25">
      <c r="A23" s="1">
        <v>21</v>
      </c>
      <c r="B23" s="1" t="s">
        <v>179</v>
      </c>
      <c r="C23" s="1" t="s">
        <v>180</v>
      </c>
      <c r="D23" s="1">
        <f t="shared" si="3"/>
        <v>89.080000000000013</v>
      </c>
      <c r="E23" s="1">
        <v>5.68</v>
      </c>
      <c r="F23" s="3">
        <f t="shared" si="1"/>
        <v>6.3762909744050286E-2</v>
      </c>
      <c r="G23" s="5">
        <f t="shared" si="2"/>
        <v>30.313326877958428</v>
      </c>
      <c r="H23" s="5">
        <f t="shared" si="0"/>
        <v>0.60626653755916859</v>
      </c>
    </row>
    <row r="24" spans="1:8" x14ac:dyDescent="0.25">
      <c r="A24" s="1">
        <v>22</v>
      </c>
      <c r="B24" s="1" t="s">
        <v>181</v>
      </c>
      <c r="C24" s="1" t="s">
        <v>182</v>
      </c>
      <c r="D24" s="1">
        <f t="shared" si="3"/>
        <v>94.760000000000019</v>
      </c>
      <c r="E24" s="1">
        <f>0.5+0.88</f>
        <v>1.38</v>
      </c>
      <c r="F24" s="3">
        <f t="shared" si="1"/>
        <v>1.45631067961165E-2</v>
      </c>
      <c r="G24" s="5">
        <f t="shared" si="2"/>
        <v>30.919593415517596</v>
      </c>
      <c r="H24" s="5">
        <f t="shared" si="0"/>
        <v>0.61839186831035198</v>
      </c>
    </row>
    <row r="25" spans="1:8" x14ac:dyDescent="0.25">
      <c r="A25" s="1">
        <v>23</v>
      </c>
      <c r="B25" s="1" t="s">
        <v>185</v>
      </c>
      <c r="C25" s="1" t="s">
        <v>186</v>
      </c>
      <c r="D25" s="1">
        <f t="shared" si="3"/>
        <v>96.140000000000015</v>
      </c>
      <c r="E25" s="1">
        <f>9.9-1.83</f>
        <v>8.07</v>
      </c>
      <c r="F25" s="3">
        <f t="shared" si="1"/>
        <v>8.3940087372581643E-2</v>
      </c>
      <c r="G25" s="5">
        <f t="shared" si="2"/>
        <v>31.537985283827947</v>
      </c>
      <c r="H25" s="5">
        <f t="shared" si="0"/>
        <v>0.63075970567655892</v>
      </c>
    </row>
    <row r="26" spans="1:8" x14ac:dyDescent="0.25">
      <c r="A26" s="1">
        <v>24</v>
      </c>
      <c r="B26" s="1" t="s">
        <v>189</v>
      </c>
      <c r="C26" s="1" t="s">
        <v>190</v>
      </c>
      <c r="D26" s="1">
        <f t="shared" si="3"/>
        <v>104.21000000000001</v>
      </c>
      <c r="E26" s="1">
        <f>-0.38-0.48</f>
        <v>-0.86</v>
      </c>
      <c r="F26" s="3">
        <f t="shared" si="1"/>
        <v>-8.2525669321562231E-3</v>
      </c>
      <c r="G26" s="5">
        <f t="shared" si="2"/>
        <v>32.168744989504503</v>
      </c>
      <c r="H26" s="5">
        <f t="shared" si="0"/>
        <v>0.6433748997900901</v>
      </c>
    </row>
    <row r="27" spans="1:8" x14ac:dyDescent="0.25">
      <c r="A27" s="1">
        <v>25</v>
      </c>
      <c r="B27" s="1" t="s">
        <v>203</v>
      </c>
      <c r="C27" s="1" t="s">
        <v>204</v>
      </c>
      <c r="D27" s="1">
        <f t="shared" si="3"/>
        <v>103.35000000000001</v>
      </c>
      <c r="E27" s="1">
        <v>1.08</v>
      </c>
      <c r="F27" s="3">
        <f t="shared" si="1"/>
        <v>1.0449927431059507E-2</v>
      </c>
      <c r="G27" s="5">
        <f t="shared" si="2"/>
        <v>32.812119889294593</v>
      </c>
      <c r="H27" s="5">
        <f t="shared" si="0"/>
        <v>0.65624239778589188</v>
      </c>
    </row>
    <row r="28" spans="1:8" x14ac:dyDescent="0.25">
      <c r="A28" s="1">
        <v>26</v>
      </c>
      <c r="B28" s="1" t="s">
        <v>205</v>
      </c>
      <c r="C28" s="1" t="s">
        <v>23</v>
      </c>
      <c r="D28" s="1">
        <f t="shared" si="3"/>
        <v>104.43</v>
      </c>
      <c r="E28" s="1">
        <f>6.85-0.51</f>
        <v>6.34</v>
      </c>
      <c r="F28" s="3">
        <f t="shared" si="1"/>
        <v>6.0710523795844101E-2</v>
      </c>
      <c r="G28" s="5">
        <f t="shared" si="2"/>
        <v>33.468362287080481</v>
      </c>
      <c r="H28" s="5">
        <f t="shared" si="0"/>
        <v>0.66936724574160966</v>
      </c>
    </row>
    <row r="29" spans="1:8" x14ac:dyDescent="0.25">
      <c r="A29" s="1">
        <v>27</v>
      </c>
      <c r="B29" s="1" t="s">
        <v>213</v>
      </c>
      <c r="C29" s="1" t="s">
        <v>212</v>
      </c>
      <c r="D29" s="1">
        <f t="shared" si="3"/>
        <v>110.77000000000001</v>
      </c>
      <c r="E29" s="1">
        <v>1.66</v>
      </c>
      <c r="F29" s="3">
        <f t="shared" si="1"/>
        <v>1.4986007041617764E-2</v>
      </c>
      <c r="G29" s="5">
        <f t="shared" si="2"/>
        <v>34.137729532822092</v>
      </c>
      <c r="H29" s="5">
        <f t="shared" si="0"/>
        <v>0.68275459065644184</v>
      </c>
    </row>
    <row r="30" spans="1:8" ht="15.75" thickBot="1" x14ac:dyDescent="0.3">
      <c r="A30" s="1">
        <v>28</v>
      </c>
      <c r="B30" s="1" t="s">
        <v>29</v>
      </c>
      <c r="C30" s="1" t="s">
        <v>218</v>
      </c>
      <c r="D30" s="1">
        <f t="shared" si="3"/>
        <v>112.43</v>
      </c>
      <c r="E30" s="1">
        <f>-0.5+3.01</f>
        <v>2.5099999999999998</v>
      </c>
      <c r="F30" s="3">
        <f t="shared" si="1"/>
        <v>2.2325002223605797E-2</v>
      </c>
      <c r="G30" s="5">
        <f t="shared" si="2"/>
        <v>34.820484123478536</v>
      </c>
      <c r="H30" s="5">
        <f t="shared" si="0"/>
        <v>0.69640968246957069</v>
      </c>
    </row>
    <row r="31" spans="1:8" ht="17.25" thickTop="1" thickBot="1" x14ac:dyDescent="0.3">
      <c r="A31" s="1">
        <v>29</v>
      </c>
      <c r="B31" s="32" t="s">
        <v>226</v>
      </c>
      <c r="C31" s="33" t="s">
        <v>227</v>
      </c>
      <c r="D31" s="1">
        <f t="shared" si="3"/>
        <v>114.94000000000001</v>
      </c>
      <c r="E31" s="1">
        <v>0.68</v>
      </c>
      <c r="F31" s="3">
        <f t="shared" si="1"/>
        <v>5.9161301548634072E-3</v>
      </c>
      <c r="G31" s="5">
        <f t="shared" si="2"/>
        <v>35.516893805948108</v>
      </c>
      <c r="H31" s="5">
        <f t="shared" si="0"/>
        <v>0.71033787611896215</v>
      </c>
    </row>
    <row r="32" spans="1:8" ht="17.25" thickTop="1" thickBot="1" x14ac:dyDescent="0.3">
      <c r="A32" s="1">
        <v>30</v>
      </c>
      <c r="B32" s="32" t="s">
        <v>224</v>
      </c>
      <c r="C32" s="33" t="s">
        <v>225</v>
      </c>
      <c r="D32" s="1">
        <f t="shared" si="3"/>
        <v>115.62000000000002</v>
      </c>
      <c r="E32" s="1">
        <v>0.9</v>
      </c>
      <c r="F32" s="3">
        <f t="shared" si="1"/>
        <v>7.7841203943954324E-3</v>
      </c>
      <c r="G32" s="5">
        <f t="shared" si="2"/>
        <v>36.227231682067071</v>
      </c>
      <c r="H32" s="5">
        <f t="shared" si="0"/>
        <v>0.72454463364134147</v>
      </c>
    </row>
    <row r="33" spans="1:8" ht="17.25" thickTop="1" thickBot="1" x14ac:dyDescent="0.3">
      <c r="A33" s="1">
        <v>31</v>
      </c>
      <c r="B33" s="32" t="s">
        <v>228</v>
      </c>
      <c r="C33" s="33" t="s">
        <v>229</v>
      </c>
      <c r="D33" s="1">
        <f t="shared" si="3"/>
        <v>116.52000000000002</v>
      </c>
      <c r="E33" s="1">
        <v>1.91</v>
      </c>
      <c r="F33" s="3">
        <f t="shared" si="1"/>
        <v>1.6392035702025399E-2</v>
      </c>
      <c r="G33" s="5">
        <f t="shared" si="2"/>
        <v>36.951776315708415</v>
      </c>
      <c r="H33" s="5">
        <f t="shared" si="0"/>
        <v>0.73903552631416836</v>
      </c>
    </row>
    <row r="34" spans="1:8" ht="17.25" thickTop="1" thickBot="1" x14ac:dyDescent="0.3">
      <c r="A34" s="1">
        <v>32</v>
      </c>
      <c r="B34" s="32" t="s">
        <v>230</v>
      </c>
      <c r="C34" s="33" t="s">
        <v>231</v>
      </c>
      <c r="D34" s="1">
        <f t="shared" si="3"/>
        <v>118.43000000000002</v>
      </c>
      <c r="E34" s="1">
        <v>0.62</v>
      </c>
      <c r="F34" s="3">
        <f t="shared" si="1"/>
        <v>5.2351600101325666E-3</v>
      </c>
      <c r="G34" s="5">
        <f t="shared" si="2"/>
        <v>37.690811842022583</v>
      </c>
    </row>
    <row r="35" spans="1:8" ht="17.25" thickTop="1" thickBot="1" x14ac:dyDescent="0.3">
      <c r="A35" s="1">
        <v>33</v>
      </c>
      <c r="B35" s="32" t="s">
        <v>232</v>
      </c>
      <c r="C35" s="33" t="s">
        <v>233</v>
      </c>
      <c r="D35" s="1">
        <f t="shared" si="3"/>
        <v>119.05000000000003</v>
      </c>
      <c r="E35" s="1">
        <v>0.11</v>
      </c>
      <c r="F35" s="3">
        <f t="shared" si="1"/>
        <v>9.239815203695924E-4</v>
      </c>
    </row>
    <row r="36" spans="1:8" ht="15.75" thickTop="1" x14ac:dyDescent="0.25"/>
  </sheetData>
  <hyperlinks>
    <hyperlink ref="B1" location="Main!A1" display="MAIN" xr:uid="{5BEEDBD1-CD57-4518-9113-6DCAE631BE09}"/>
    <hyperlink ref="A1" location="Main!A1" display="MAIN" xr:uid="{838FDF53-84F1-4957-A69D-9B050A05AA8B}"/>
  </hyperlink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Main</vt:lpstr>
      <vt:lpstr>Goleada</vt:lpstr>
      <vt:lpstr>2x2</vt:lpstr>
      <vt:lpstr>0X1</vt:lpstr>
      <vt:lpstr>Match Odds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Vinícios Verkruessen</dc:creator>
  <cp:lastModifiedBy>Vinícios Verkruessen</cp:lastModifiedBy>
  <dcterms:created xsi:type="dcterms:W3CDTF">2024-04-12T21:56:52Z</dcterms:created>
  <dcterms:modified xsi:type="dcterms:W3CDTF">2024-05-01T03:49:18Z</dcterms:modified>
</cp:coreProperties>
</file>