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visualistech-my.sharepoint.com/personal/lucas_visualistech_com/Documents/Money Suite/Produtos/0. Planilha de Finanças Grátis/Planilha Financeira Grátis/"/>
    </mc:Choice>
  </mc:AlternateContent>
  <xr:revisionPtr revIDLastSave="882" documentId="13_ncr:1_{A0A1BF71-61EB-4F9F-915A-157C86B9515E}" xr6:coauthVersionLast="47" xr6:coauthVersionMax="47" xr10:uidLastSave="{0F6CDF1F-9702-4E70-8EBC-DE09D1A3A4C3}"/>
  <bookViews>
    <workbookView xWindow="-120" yWindow="-120" windowWidth="29040" windowHeight="15840" xr2:uid="{00000000-000D-0000-FFFF-FFFF00000000}"/>
  </bookViews>
  <sheets>
    <sheet name="Dados" sheetId="1" r:id="rId1"/>
    <sheet name="Dashboard" sheetId="2" r:id="rId2"/>
    <sheet name="Rank" sheetId="4" r:id="rId3"/>
  </sheets>
  <definedNames>
    <definedName name="_xlnm.Print_Area" localSheetId="0">Dados!$A$2:$P$22</definedName>
    <definedName name="_xlnm.Print_Area" localSheetId="1">Dashboard!$A$2:$T$23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O18" i="1" l="1"/>
  <c r="D10" i="4" s="1"/>
  <c r="F10" i="4" s="1"/>
  <c r="C3" i="4"/>
  <c r="B25" i="1" l="1"/>
  <c r="I8" i="1"/>
  <c r="J8" i="1"/>
  <c r="K8" i="1"/>
  <c r="L8" i="1"/>
  <c r="M8" i="1"/>
  <c r="N8" i="1"/>
  <c r="F8" i="1"/>
  <c r="G8" i="1"/>
  <c r="C8" i="1"/>
  <c r="N19" i="1"/>
  <c r="M19" i="1"/>
  <c r="L19" i="1"/>
  <c r="K19" i="1"/>
  <c r="J19" i="1"/>
  <c r="I19" i="1"/>
  <c r="H19" i="1"/>
  <c r="G19" i="1"/>
  <c r="F19" i="1"/>
  <c r="E19" i="1"/>
  <c r="D19" i="1"/>
  <c r="C19" i="1"/>
  <c r="H8" i="1"/>
  <c r="E8" i="1"/>
  <c r="D8" i="1"/>
  <c r="O16" i="1"/>
  <c r="D8" i="4" s="1"/>
  <c r="F8" i="4" s="1"/>
  <c r="O13" i="1"/>
  <c r="D5" i="4" s="1"/>
  <c r="F5" i="4" s="1"/>
  <c r="O15" i="1"/>
  <c r="D7" i="4" s="1"/>
  <c r="F7" i="4" s="1"/>
  <c r="O17" i="1"/>
  <c r="D9" i="4" s="1"/>
  <c r="F9" i="4" s="1"/>
  <c r="O6" i="1"/>
  <c r="P19" i="1" l="1"/>
  <c r="P8" i="1"/>
  <c r="J21" i="1"/>
  <c r="N21" i="1"/>
  <c r="M21" i="1"/>
  <c r="L21" i="1"/>
  <c r="K21" i="1"/>
  <c r="G21" i="1"/>
  <c r="F21" i="1"/>
  <c r="D21" i="1"/>
  <c r="E21" i="1"/>
  <c r="I21" i="1"/>
  <c r="H21" i="1"/>
  <c r="C21" i="1"/>
  <c r="O7" i="1"/>
  <c r="O8" i="1" s="1"/>
  <c r="O14" i="1"/>
  <c r="D6" i="4" s="1"/>
  <c r="F6" i="4" s="1"/>
  <c r="O12" i="1"/>
  <c r="D4" i="4" s="1"/>
  <c r="F4" i="4" s="1"/>
  <c r="O11" i="1"/>
  <c r="D3" i="4" s="1"/>
  <c r="F3" i="4" l="1"/>
  <c r="B8" i="4" s="1"/>
  <c r="O19" i="1"/>
  <c r="O21" i="1" s="1"/>
  <c r="P21" i="1"/>
  <c r="B4" i="4" l="1"/>
  <c r="B5" i="4"/>
  <c r="B10" i="4"/>
  <c r="B9" i="4"/>
  <c r="B3" i="4"/>
  <c r="B6" i="4"/>
  <c r="B7" i="4"/>
  <c r="K3" i="4"/>
  <c r="K6" i="4" l="1"/>
  <c r="K10" i="4"/>
  <c r="K4" i="4"/>
  <c r="K9" i="4"/>
  <c r="K7" i="4"/>
  <c r="K8" i="4"/>
  <c r="J4" i="4"/>
  <c r="J10" i="4"/>
  <c r="J6" i="4"/>
  <c r="J9" i="4"/>
  <c r="J8" i="4"/>
  <c r="J5" i="4"/>
  <c r="J3" i="4"/>
  <c r="J7" i="4"/>
  <c r="K5" i="4"/>
</calcChain>
</file>

<file path=xl/sharedStrings.xml><?xml version="1.0" encoding="utf-8"?>
<sst xmlns="http://schemas.openxmlformats.org/spreadsheetml/2006/main" count="45" uniqueCount="32">
  <si>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</si>
  <si>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</si>
  <si>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</si>
  <si>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</si>
  <si>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</si>
  <si>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</si>
  <si>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</si>
  <si>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</si>
  <si>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</si>
  <si>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</si>
  <si>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</si>
  <si>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</si>
  <si>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</si>
  <si>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Receitas</t>
  </si>
  <si>
    <t>Gastos</t>
  </si>
  <si>
    <t>Salário</t>
  </si>
  <si>
    <t>Alimentação</t>
  </si>
  <si>
    <t>Vestuário</t>
  </si>
  <si>
    <t>Saldo Mensal</t>
  </si>
  <si>
    <t>Saldo Total</t>
  </si>
  <si>
    <t>13º salário</t>
  </si>
  <si>
    <t>Moradia</t>
  </si>
  <si>
    <t>Transporte</t>
  </si>
  <si>
    <t>Educação</t>
  </si>
  <si>
    <t>Lazer</t>
  </si>
  <si>
    <t>Serviços Financeiros</t>
  </si>
  <si>
    <t>Outras Despesas</t>
  </si>
  <si>
    <t>Auxiliar</t>
  </si>
  <si>
    <t>Total Receitas</t>
  </si>
  <si>
    <t>Total Despesas</t>
  </si>
  <si>
    <t>Minhas Finanças Pessoais</t>
  </si>
  <si>
    <t>Dados Financeiros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</si>
</sst>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R$-416]\ * #,##0_-;\-[$R$-416]\ * #,##0_-;_-[$R$-416]\ * &quot;-&quot;??_-;_-@_-"/>
    <numFmt numFmtId="166" formatCode="[$R$-416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5243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2ED1B5"/>
      </bottom>
      <diagonal/>
    </border>
    <border>
      <left style="thin">
        <color theme="0" tint="-0.14993743705557422"/>
      </left>
      <right style="medium">
        <color theme="0"/>
      </right>
      <top style="thin">
        <color theme="0" tint="-0.14993743705557422"/>
      </top>
      <bottom style="medium">
        <color rgb="FF01B8AA"/>
      </bottom>
      <diagonal/>
    </border>
    <border>
      <left style="medium">
        <color theme="0"/>
      </left>
      <right style="medium">
        <color theme="0"/>
      </right>
      <top style="thin">
        <color theme="0" tint="-0.14993743705557422"/>
      </top>
      <bottom style="medium">
        <color rgb="FF01B8AA"/>
      </bottom>
      <diagonal/>
    </border>
    <border>
      <left style="medium">
        <color theme="0"/>
      </left>
      <right style="thin">
        <color theme="0" tint="-0.14993743705557422"/>
      </right>
      <top style="thin">
        <color theme="0" tint="-0.14993743705557422"/>
      </top>
      <bottom style="medium">
        <color rgb="FF01B8AA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01B8AA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01B8AA"/>
      </top>
      <bottom style="medium">
        <color theme="0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01B8AA"/>
      </top>
      <bottom style="medium">
        <color theme="0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 style="medium">
        <color rgb="FF01B8A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01B8AA"/>
      </bottom>
      <diagonal/>
    </border>
    <border>
      <left style="medium">
        <color theme="0"/>
      </left>
      <right style="thin">
        <color theme="0" tint="-0.14993743705557422"/>
      </right>
      <top style="medium">
        <color theme="0"/>
      </top>
      <bottom style="medium">
        <color rgb="FF01B8AA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01B8AA"/>
      </top>
      <bottom style="thin">
        <color theme="0" tint="-0.14993743705557422"/>
      </bottom>
      <diagonal/>
    </border>
    <border>
      <left style="medium">
        <color theme="0"/>
      </left>
      <right style="medium">
        <color theme="0"/>
      </right>
      <top style="medium">
        <color rgb="FF01B8AA"/>
      </top>
      <bottom style="thin">
        <color theme="0" tint="-0.14993743705557422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01B8AA"/>
      </top>
      <bottom style="thin">
        <color theme="0" tint="-0.14993743705557422"/>
      </bottom>
      <diagonal/>
    </border>
    <border>
      <left/>
      <right style="medium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medium">
        <color theme="0"/>
      </left>
      <right style="medium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medium">
        <color theme="0"/>
      </left>
      <right style="thin">
        <color theme="0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3743705557422"/>
      </left>
      <right style="medium">
        <color theme="0"/>
      </right>
      <top style="thin">
        <color theme="0" tint="-0.14993743705557422"/>
      </top>
      <bottom style="medium">
        <color rgb="FFFD625E"/>
      </bottom>
      <diagonal/>
    </border>
    <border>
      <left style="medium">
        <color theme="0"/>
      </left>
      <right style="medium">
        <color theme="0"/>
      </right>
      <top style="thin">
        <color theme="0" tint="-0.14993743705557422"/>
      </top>
      <bottom style="medium">
        <color rgb="FFFD625E"/>
      </bottom>
      <diagonal/>
    </border>
    <border>
      <left style="medium">
        <color theme="0"/>
      </left>
      <right style="thin">
        <color theme="0" tint="-0.14993743705557422"/>
      </right>
      <top style="thin">
        <color theme="0" tint="-0.14993743705557422"/>
      </top>
      <bottom style="medium">
        <color rgb="FFFD625E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FD625E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FD625E"/>
      </top>
      <bottom style="medium">
        <color theme="0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FD625E"/>
      </top>
      <bottom style="medium">
        <color theme="0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 tint="-0.14993743705557422"/>
      </right>
      <top style="medium">
        <color theme="0"/>
      </top>
      <bottom style="medium">
        <color theme="0"/>
      </bottom>
      <diagonal/>
    </border>
    <border>
      <left style="thin">
        <color theme="0" tint="-0.14993743705557422"/>
      </left>
      <right style="medium">
        <color theme="0"/>
      </right>
      <top style="medium">
        <color theme="0"/>
      </top>
      <bottom style="medium">
        <color rgb="FFFD625E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FD625E"/>
      </bottom>
      <diagonal/>
    </border>
    <border>
      <left style="medium">
        <color theme="0"/>
      </left>
      <right style="thin">
        <color theme="0" tint="-0.14993743705557422"/>
      </right>
      <top style="medium">
        <color theme="0"/>
      </top>
      <bottom style="medium">
        <color rgb="FFFD625E"/>
      </bottom>
      <diagonal/>
    </border>
    <border>
      <left style="thin">
        <color theme="0" tint="-0.14993743705557422"/>
      </left>
      <right style="medium">
        <color theme="0"/>
      </right>
      <top style="medium">
        <color rgb="FFFD625E"/>
      </top>
      <bottom style="thin">
        <color theme="0" tint="-0.14993743705557422"/>
      </bottom>
      <diagonal/>
    </border>
    <border>
      <left style="medium">
        <color theme="0"/>
      </left>
      <right style="medium">
        <color theme="0"/>
      </right>
      <top style="medium">
        <color rgb="FFFD625E"/>
      </top>
      <bottom style="thin">
        <color theme="0" tint="-0.14993743705557422"/>
      </bottom>
      <diagonal/>
    </border>
    <border>
      <left style="medium">
        <color theme="0"/>
      </left>
      <right style="thin">
        <color theme="0" tint="-0.14993743705557422"/>
      </right>
      <top style="medium">
        <color rgb="FFFD625E"/>
      </top>
      <bottom style="thin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6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  <protection hidden="1"/>
    </xf>
    <xf numFmtId="166" fontId="4" fillId="3" borderId="30" xfId="1" applyNumberFormat="1" applyFont="1" applyFill="1" applyBorder="1" applyAlignment="1" applyProtection="1">
      <alignment horizontal="right" vertical="center"/>
      <protection hidden="1"/>
    </xf>
    <xf numFmtId="166" fontId="4" fillId="3" borderId="31" xfId="1" applyNumberFormat="1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6" fontId="0" fillId="0" borderId="0" xfId="0" applyNumberFormat="1" applyAlignment="1" applyProtection="1">
      <alignment horizontal="right" vertical="center"/>
      <protection hidden="1"/>
    </xf>
    <xf numFmtId="0" fontId="4" fillId="3" borderId="14" xfId="0" applyFont="1" applyFill="1" applyBorder="1" applyAlignment="1" applyProtection="1">
      <alignment horizontal="center" vertical="center"/>
      <protection hidden="1"/>
    </xf>
    <xf numFmtId="166" fontId="4" fillId="3" borderId="15" xfId="0" applyNumberFormat="1" applyFont="1" applyFill="1" applyBorder="1" applyAlignment="1" applyProtection="1">
      <alignment horizontal="right" vertical="center"/>
      <protection hidden="1"/>
    </xf>
    <xf numFmtId="166" fontId="4" fillId="3" borderId="16" xfId="0" applyNumberFormat="1" applyFont="1" applyFill="1" applyBorder="1" applyAlignment="1" applyProtection="1">
      <alignment horizontal="right" vertical="center"/>
      <protection hidden="1"/>
    </xf>
    <xf numFmtId="0" fontId="4" fillId="3" borderId="11" xfId="0" applyFont="1" applyFill="1" applyBorder="1" applyAlignment="1" applyProtection="1">
      <alignment horizontal="center" vertical="center"/>
      <protection hidden="1"/>
    </xf>
    <xf numFmtId="166" fontId="4" fillId="3" borderId="12" xfId="1" applyNumberFormat="1" applyFont="1" applyFill="1" applyBorder="1" applyAlignment="1" applyProtection="1">
      <alignment horizontal="right" vertical="center"/>
      <protection hidden="1"/>
    </xf>
    <xf numFmtId="166" fontId="4" fillId="3" borderId="13" xfId="1" applyNumberFormat="1" applyFont="1" applyFill="1" applyBorder="1" applyAlignment="1" applyProtection="1">
      <alignment horizontal="right" vertical="center"/>
      <protection hidden="1"/>
    </xf>
    <xf numFmtId="166" fontId="5" fillId="2" borderId="6" xfId="1" applyNumberFormat="1" applyFont="1" applyFill="1" applyBorder="1" applyAlignment="1" applyProtection="1">
      <alignment horizontal="right" vertical="center"/>
      <protection locked="0"/>
    </xf>
    <xf numFmtId="166" fontId="5" fillId="2" borderId="9" xfId="1" applyNumberFormat="1" applyFont="1" applyFill="1" applyBorder="1" applyAlignment="1" applyProtection="1">
      <alignment horizontal="right" vertical="center"/>
      <protection locked="0"/>
    </xf>
    <xf numFmtId="166" fontId="5" fillId="2" borderId="21" xfId="1" applyNumberFormat="1" applyFont="1" applyFill="1" applyBorder="1" applyAlignment="1" applyProtection="1">
      <alignment horizontal="right" vertical="center"/>
      <protection locked="0"/>
    </xf>
    <xf numFmtId="166" fontId="5" fillId="2" borderId="24" xfId="1" applyNumberFormat="1" applyFont="1" applyFill="1" applyBorder="1" applyAlignment="1" applyProtection="1">
      <alignment horizontal="right" vertical="center"/>
      <protection locked="0"/>
    </xf>
    <xf numFmtId="166" fontId="5" fillId="2" borderId="27" xfId="1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left" vertical="center"/>
    </xf>
    <xf numFmtId="0" fontId="0" fillId="2" borderId="0" xfId="0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0" fillId="2" borderId="0" xfId="0" applyFill="1" applyProtection="1">
      <protection hidden="1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horizontal="left" vertical="center"/>
      <protection locked="0"/>
    </xf>
    <xf numFmtId="0" fontId="5" fillId="2" borderId="20" xfId="0" applyFont="1" applyFill="1" applyBorder="1" applyAlignment="1" applyProtection="1">
      <alignment horizontal="left" vertical="center"/>
      <protection locked="0"/>
    </xf>
    <xf numFmtId="0" fontId="5" fillId="2" borderId="23" xfId="0" applyFont="1" applyFill="1" applyBorder="1" applyAlignment="1" applyProtection="1">
      <alignment horizontal="left" vertical="center"/>
      <protection locked="0"/>
    </xf>
    <xf numFmtId="0" fontId="5" fillId="2" borderId="26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3" borderId="17" xfId="0" applyFont="1" applyFill="1" applyBorder="1" applyAlignment="1" applyProtection="1">
      <alignment horizontal="center" vertical="center"/>
      <protection hidden="1"/>
    </xf>
    <xf numFmtId="166" fontId="4" fillId="3" borderId="18" xfId="0" applyNumberFormat="1" applyFont="1" applyFill="1" applyBorder="1" applyAlignment="1" applyProtection="1">
      <alignment horizontal="center" vertical="center"/>
      <protection hidden="1"/>
    </xf>
    <xf numFmtId="166" fontId="4" fillId="3" borderId="19" xfId="0" applyNumberFormat="1" applyFont="1" applyFill="1" applyBorder="1" applyAlignment="1" applyProtection="1">
      <alignment horizontal="center" vertical="center"/>
      <protection hidden="1"/>
    </xf>
    <xf numFmtId="166" fontId="4" fillId="2" borderId="7" xfId="1" applyNumberFormat="1" applyFont="1" applyFill="1" applyBorder="1" applyAlignment="1" applyProtection="1">
      <alignment horizontal="right" vertical="center"/>
      <protection hidden="1"/>
    </xf>
    <xf numFmtId="166" fontId="4" fillId="2" borderId="10" xfId="1" applyNumberFormat="1" applyFont="1" applyFill="1" applyBorder="1" applyAlignment="1" applyProtection="1">
      <alignment horizontal="right" vertical="center"/>
      <protection hidden="1"/>
    </xf>
    <xf numFmtId="166" fontId="4" fillId="2" borderId="22" xfId="1" applyNumberFormat="1" applyFont="1" applyFill="1" applyBorder="1" applyAlignment="1" applyProtection="1">
      <alignment horizontal="right" vertical="center"/>
      <protection hidden="1"/>
    </xf>
    <xf numFmtId="166" fontId="4" fillId="2" borderId="25" xfId="1" applyNumberFormat="1" applyFont="1" applyFill="1" applyBorder="1" applyAlignment="1" applyProtection="1">
      <alignment horizontal="right" vertical="center"/>
      <protection hidden="1"/>
    </xf>
    <xf numFmtId="166" fontId="4" fillId="2" borderId="28" xfId="1" applyNumberFormat="1" applyFont="1" applyFill="1" applyBorder="1" applyAlignment="1" applyProtection="1">
      <alignment horizontal="right" vertical="center"/>
      <protection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center"/>
      <protection locked="0" hidden="1"/>
    </xf>
    <xf numFmtId="3" fontId="0" fillId="0" borderId="0" xfId="0" applyNumberFormat="1" applyProtection="1">
      <protection locked="0" hidden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E9A98"/>
      <color rgb="FF052435"/>
      <color rgb="FF2ED1B5"/>
      <color rgb="FF65DDC9"/>
      <color rgb="FF415B61"/>
      <color rgb="FFDB5F5C"/>
      <color rgb="FF28383C"/>
      <color rgb="FF09405F"/>
      <color rgb="FF083954"/>
      <color rgb="FF3F58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Dados!$B$5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rgbClr val="2ED1B5"/>
            </a:solidFill>
            <a:ln>
              <a:noFill/>
            </a:ln>
            <a:effectLst/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Dados!$C$8:$N$8</c:f>
              <c:numCache>
                <c:formatCode>[$R$-416]\ #\ 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180-B239-D2B80E2EC076}"/>
            </c:ext>
          </c:extLst>
        </c:ser>
        <c:ser>
          <c:idx val="1"/>
          <c:order val="1"/>
          <c:tx>
            <c:strRef>
              <c:f>Dados!$B$10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rgbClr val="FD625E"/>
            </a:solidFill>
            <a:ln>
              <a:noFill/>
            </a:ln>
            <a:effectLst/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Dados!$C$19:$N$19</c:f>
              <c:numCache>
                <c:formatCode>[$R$-416]\ #\ 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E-4180-B239-D2B80E2E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93201279"/>
        <c:axId val="1593204607"/>
      </c:barChart>
      <c:catAx>
        <c:axId val="159320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93204607"/>
        <c:crosses val="autoZero"/>
        <c:auto val="1"/>
        <c:lblAlgn val="ctr"/>
        <c:lblOffset val="100"/>
        <c:noMultiLvlLbl val="0"/>
      </c:catAx>
      <c:valAx>
        <c:axId val="1593204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932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621006459775902E-4"/>
          <c:y val="1.507180021676097E-2"/>
          <c:w val="0.19655616916615942"/>
          <c:h val="9.5385236608737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D625E"/>
            </a:solidFill>
            <a:ln>
              <a:noFill/>
            </a:ln>
            <a:effectLst/>
          </c:spPr>
          <c:invertIfNegative val="0"/>
          <c:dLbls>
            <c:numFmt formatCode="[$R$-416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Rank!$J$3:$J$9</c:f>
              <c:strCache>
                <c:ptCount val="7"/>
                <c:pt idx="0">
                  <c:v>Moradia</c:v>
                </c:pt>
                <c:pt idx="1">
                  <c:v>Alimentação</c:v>
                </c:pt>
                <c:pt idx="2">
                  <c:v>Transporte</c:v>
                </c:pt>
                <c:pt idx="3">
                  <c:v>Educação</c:v>
                </c:pt>
                <c:pt idx="4">
                  <c:v>Lazer</c:v>
                </c:pt>
                <c:pt idx="5">
                  <c:v>Serviços Financeiros</c:v>
                </c:pt>
                <c:pt idx="6">
                  <c:v>Vestuário</c:v>
                </c:pt>
              </c:strCache>
            </c:strRef>
          </c:cat>
          <c:val>
            <c:numRef>
              <c:f>Rank!$K$3:$K$9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044-8168-6A11C8D3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2388840"/>
        <c:axId val="592383592"/>
      </c:barChart>
      <c:catAx>
        <c:axId val="592388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83592"/>
        <c:crosses val="autoZero"/>
        <c:auto val="1"/>
        <c:lblAlgn val="ctr"/>
        <c:lblOffset val="100"/>
        <c:noMultiLvlLbl val="0"/>
      </c:catAx>
      <c:valAx>
        <c:axId val="592383592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5923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Dados!$B$21</c:f>
              <c:strCache>
                <c:ptCount val="1"/>
                <c:pt idx="0">
                  <c:v>Saldo Mensal</c:v>
                </c:pt>
              </c:strCache>
            </c:strRef>
          </c:tx>
          <c:spPr>
            <a:solidFill>
              <a:srgbClr val="052435"/>
            </a:solidFill>
            <a:ln>
              <a:noFill/>
            </a:ln>
            <a:effectLst/>
          </c:spPr>
          <c:invertIfNegative val="1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Dados!$C$21:$N$21</c:f>
              <c:numCache>
                <c:formatCode>[$R$-416]\ #\ 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E9A98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828C-41D1-828F-2426F93A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201279"/>
        <c:axId val="1593204607"/>
      </c:barChart>
      <c:catAx>
        <c:axId val="159320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93204607"/>
        <c:crosses val="autoZero"/>
        <c:auto val="1"/>
        <c:lblAlgn val="ctr"/>
        <c:lblOffset val="100"/>
        <c:noMultiLvlLbl val="0"/>
      </c:catAx>
      <c:valAx>
        <c:axId val="15932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[$R$-416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9320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Dados!A1"/><Relationship Id="rId1" Type="http://schemas.openxmlformats.org/officeDocument/2006/relationships/hyperlink" Target="#Dashboard!A1"/><Relationship Id="rId6" Type="http://schemas.openxmlformats.org/officeDocument/2006/relationships/image" Target="../media/image2.png"/><Relationship Id="rId5" Type="http://schemas.openxmlformats.org/officeDocument/2006/relationships/hyperlink" Target="https://youtu.be/K6JXkbD7TMQ" TargetMode="External"/><Relationship Id="rId4" Type="http://schemas.openxmlformats.org/officeDocument/2006/relationships/hyperlink" Target="https://www.dashboarddesign.com.br/planilhas-prontas/planilha-de-gastos-mensais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hyperlink" Target="https://www.dashboarddesign.com.br/planilhas-prontas/planilha-de-gastos-mensais/" TargetMode="External"/><Relationship Id="rId3" Type="http://schemas.openxmlformats.org/officeDocument/2006/relationships/hyperlink" Target="#Dados!A1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hyperlink" Target="#Dashboard!A1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330726</xdr:colOff>
      <xdr:row>0</xdr:row>
      <xdr:rowOff>119063</xdr:rowOff>
    </xdr:from>
    <xdr:to>
      <xdr:col>7</xdr:col>
      <xdr:colOff>520339</xdr:colOff>
      <xdr:row>0</xdr:row>
      <xdr:rowOff>414338</xdr:rowOff>
    </xdr:to>
    <xdr:sp macro="" textlink="">
      <xdr:nvSpPr>
        <xdr:cNvPr id="9" name="Rectangle: Rounded Corners 2">
          <a:hlinkClick xmlns:r="http://schemas.openxmlformats.org/officeDocument/2006/relationships" r:id="rId1" tooltip="Dashboard"/>
          <a:extLst>
            <a:ext uri="{FF2B5EF4-FFF2-40B4-BE49-F238E27FC236}">
              <a16:creationId xmlns:a16="http://schemas.microsoft.com/office/drawing/2014/main" id="{66B5D2DD-259C-46FC-9E64-CE1D5AEB2190}"/>
            </a:ext>
          </a:extLst>
        </xdr:cNvPr>
        <xdr:cNvSpPr/>
      </xdr:nvSpPr>
      <xdr:spPr>
        <a:xfrm>
          <a:off x="5474226" y="119063"/>
          <a:ext cx="1084963" cy="295275"/>
        </a:xfrm>
        <a:prstGeom prst="roundRect">
          <a:avLst>
            <a:gd name="adj" fmla="val 23435"/>
          </a:avLst>
        </a:prstGeom>
        <a:solidFill>
          <a:srgbClr val="0524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4</xdr:col>
      <xdr:colOff>856129</xdr:colOff>
      <xdr:row>0</xdr:row>
      <xdr:rowOff>119063</xdr:rowOff>
    </xdr:from>
    <xdr:to>
      <xdr:col>6</xdr:col>
      <xdr:colOff>150392</xdr:colOff>
      <xdr:row>0</xdr:row>
      <xdr:rowOff>414338</xdr:rowOff>
    </xdr:to>
    <xdr:sp macro="" textlink="">
      <xdr:nvSpPr>
        <xdr:cNvPr id="10" name="Rectangle: Rounded Corners 2">
          <a:hlinkClick xmlns:r="http://schemas.openxmlformats.org/officeDocument/2006/relationships" r:id="rId2" tooltip="Dados"/>
          <a:extLst>
            <a:ext uri="{FF2B5EF4-FFF2-40B4-BE49-F238E27FC236}">
              <a16:creationId xmlns:a16="http://schemas.microsoft.com/office/drawing/2014/main" id="{C7067624-CF1F-4925-B49C-07EBCBFAC7CB}"/>
            </a:ext>
          </a:extLst>
        </xdr:cNvPr>
        <xdr:cNvSpPr/>
      </xdr:nvSpPr>
      <xdr:spPr>
        <a:xfrm>
          <a:off x="4208929" y="119063"/>
          <a:ext cx="1084963" cy="295275"/>
        </a:xfrm>
        <a:prstGeom prst="roundRect">
          <a:avLst>
            <a:gd name="adj" fmla="val 50000"/>
          </a:avLst>
        </a:prstGeom>
        <a:solidFill>
          <a:srgbClr val="052435"/>
        </a:solidFill>
        <a:ln>
          <a:solidFill>
            <a:srgbClr val="2ED1B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 editAs="oneCell">
    <xdr:from>
      <xdr:col>0</xdr:col>
      <xdr:colOff>160020</xdr:colOff>
      <xdr:row>0</xdr:row>
      <xdr:rowOff>114300</xdr:rowOff>
    </xdr:from>
    <xdr:to>
      <xdr:col>1</xdr:col>
      <xdr:colOff>1348740</xdr:colOff>
      <xdr:row>0</xdr:row>
      <xdr:rowOff>438459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538670-A9BD-46F5-8D71-FDBF4239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114300"/>
          <a:ext cx="1371600" cy="3241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21</xdr:row>
      <xdr:rowOff>190500</xdr:rowOff>
    </xdr:from>
    <xdr:to>
      <xdr:col>10</xdr:col>
      <xdr:colOff>447675</xdr:colOff>
      <xdr:row>23</xdr:row>
      <xdr:rowOff>72057</xdr:rowOff>
    </xdr:to>
    <xdr:grpSp>
      <xdr:nvGrpSpPr>
        <xdr:cNvPr id="5" name="Agrupar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0E0D94-A4C9-15F6-C5FB-6B21D5425F19}"/>
            </a:ext>
          </a:extLst>
        </xdr:cNvPr>
        <xdr:cNvGrpSpPr/>
      </xdr:nvGrpSpPr>
      <xdr:grpSpPr>
        <a:xfrm>
          <a:off x="4457700" y="5953125"/>
          <a:ext cx="4714875" cy="414957"/>
          <a:chOff x="3476625" y="6162675"/>
          <a:chExt cx="4714875" cy="414957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C39E789D-FCDE-5E6C-23A3-664E36DBBB5E}"/>
              </a:ext>
            </a:extLst>
          </xdr:cNvPr>
          <xdr:cNvSpPr/>
        </xdr:nvSpPr>
        <xdr:spPr>
          <a:xfrm>
            <a:off x="3476625" y="6162675"/>
            <a:ext cx="4714875" cy="409575"/>
          </a:xfrm>
          <a:prstGeom prst="roundRect">
            <a:avLst>
              <a:gd name="adj" fmla="val 50000"/>
            </a:avLst>
          </a:prstGeom>
          <a:solidFill>
            <a:srgbClr val="2ED1B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F96CE9F-A0EE-8A30-727B-53A2E41D04AF}"/>
              </a:ext>
            </a:extLst>
          </xdr:cNvPr>
          <xdr:cNvSpPr txBox="1"/>
        </xdr:nvSpPr>
        <xdr:spPr>
          <a:xfrm>
            <a:off x="3476626" y="6172200"/>
            <a:ext cx="4457699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2000">
                <a:solidFill>
                  <a:srgbClr val="052435"/>
                </a:solidFill>
              </a:rPr>
              <a:t>Compre</a:t>
            </a:r>
            <a:r>
              <a:rPr lang="pt-BR" sz="2000" baseline="0">
                <a:solidFill>
                  <a:srgbClr val="052435"/>
                </a:solidFill>
              </a:rPr>
              <a:t> a Planilha 100% desbloqueada! </a:t>
            </a:r>
            <a:endParaRPr lang="pt-BR" sz="2000">
              <a:solidFill>
                <a:srgbClr val="052435"/>
              </a:solidFill>
            </a:endParaRPr>
          </a:p>
        </xdr:txBody>
      </xdr:sp>
    </xdr:grpSp>
    <xdr:clientData/>
  </xdr:twoCellAnchor>
  <xdr:twoCellAnchor>
    <xdr:from>
      <xdr:col>12</xdr:col>
      <xdr:colOff>104775</xdr:colOff>
      <xdr:row>1</xdr:row>
      <xdr:rowOff>57150</xdr:rowOff>
    </xdr:from>
    <xdr:to>
      <xdr:col>14</xdr:col>
      <xdr:colOff>893445</xdr:colOff>
      <xdr:row>3</xdr:row>
      <xdr:rowOff>74295</xdr:rowOff>
    </xdr:to>
    <xdr:grpSp>
      <xdr:nvGrpSpPr>
        <xdr:cNvPr id="6" name="Agrupar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964EBE-6BC0-B749-2A92-8CCDDE06E255}"/>
            </a:ext>
          </a:extLst>
        </xdr:cNvPr>
        <xdr:cNvGrpSpPr/>
      </xdr:nvGrpSpPr>
      <xdr:grpSpPr>
        <a:xfrm>
          <a:off x="10620375" y="628650"/>
          <a:ext cx="2579370" cy="550545"/>
          <a:chOff x="10620375" y="628650"/>
          <a:chExt cx="2579370" cy="550545"/>
        </a:xfrm>
      </xdr:grpSpPr>
      <xdr:pic>
        <xdr:nvPicPr>
          <xdr:cNvPr id="11" name="Imagem 10" descr="youtube-logo - APM">
            <a:extLst>
              <a:ext uri="{FF2B5EF4-FFF2-40B4-BE49-F238E27FC236}">
                <a16:creationId xmlns:a16="http://schemas.microsoft.com/office/drawing/2014/main" id="{C550BDA2-FE00-0C22-493D-CE67D64657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alphaModFix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73715" y="630555"/>
            <a:ext cx="529590" cy="548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D0D250A8-1EC6-EB08-09A1-65520A6D2ED1}"/>
              </a:ext>
            </a:extLst>
          </xdr:cNvPr>
          <xdr:cNvSpPr/>
        </xdr:nvSpPr>
        <xdr:spPr>
          <a:xfrm>
            <a:off x="10620375" y="628650"/>
            <a:ext cx="2579370" cy="542925"/>
          </a:xfrm>
          <a:prstGeom prst="rect">
            <a:avLst/>
          </a:prstGeom>
          <a:noFill/>
          <a:ln>
            <a:solidFill>
              <a:srgbClr val="FD625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30A2F62-2C66-FB49-EEEC-03FABD0E7343}"/>
              </a:ext>
            </a:extLst>
          </xdr:cNvPr>
          <xdr:cNvSpPr txBox="1"/>
        </xdr:nvSpPr>
        <xdr:spPr>
          <a:xfrm>
            <a:off x="11226165" y="676275"/>
            <a:ext cx="1871356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Veja o vídeo tutorial de como</a:t>
            </a:r>
          </a:p>
          <a:p>
            <a:r>
              <a:rPr lang="pt-BR" sz="1100"/>
              <a:t>utilizar a planilha! </a:t>
            </a:r>
            <a:r>
              <a:rPr lang="pt-BR" sz="1100" b="1"/>
              <a:t>Clique Aqui!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20160</xdr:rowOff>
    </xdr:from>
    <xdr:to>
      <xdr:col>6</xdr:col>
      <xdr:colOff>317626</xdr:colOff>
      <xdr:row>8</xdr:row>
      <xdr:rowOff>152160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C10670C-4800-4E2A-85BF-22035CDD4B3B}"/>
            </a:ext>
          </a:extLst>
        </xdr:cNvPr>
        <xdr:cNvSpPr/>
      </xdr:nvSpPr>
      <xdr:spPr>
        <a:xfrm>
          <a:off x="180976" y="1325085"/>
          <a:ext cx="3460875" cy="1351200"/>
        </a:xfrm>
        <a:prstGeom prst="roundRect">
          <a:avLst>
            <a:gd name="adj" fmla="val 2115"/>
          </a:avLst>
        </a:prstGeom>
        <a:gradFill flip="none" rotWithShape="1">
          <a:gsLst>
            <a:gs pos="0">
              <a:srgbClr val="53D9C3"/>
            </a:gs>
            <a:gs pos="35000">
              <a:srgbClr val="2ED1B5"/>
            </a:gs>
            <a:gs pos="100000">
              <a:srgbClr val="01B8AA"/>
            </a:gs>
          </a:gsLst>
          <a:lin ang="10800000" scaled="0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227885</xdr:rowOff>
    </xdr:from>
    <xdr:to>
      <xdr:col>12</xdr:col>
      <xdr:colOff>28575</xdr:colOff>
      <xdr:row>15</xdr:row>
      <xdr:rowOff>66674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8731C44E-641C-4EDF-862C-123F86B60124}"/>
            </a:ext>
          </a:extLst>
        </xdr:cNvPr>
        <xdr:cNvSpPr/>
      </xdr:nvSpPr>
      <xdr:spPr>
        <a:xfrm>
          <a:off x="180975" y="2752010"/>
          <a:ext cx="6943725" cy="1972389"/>
        </a:xfrm>
        <a:prstGeom prst="roundRect">
          <a:avLst>
            <a:gd name="adj" fmla="val 1932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6</xdr:col>
      <xdr:colOff>388877</xdr:colOff>
      <xdr:row>4</xdr:row>
      <xdr:rowOff>20160</xdr:rowOff>
    </xdr:from>
    <xdr:to>
      <xdr:col>12</xdr:col>
      <xdr:colOff>30227</xdr:colOff>
      <xdr:row>8</xdr:row>
      <xdr:rowOff>152160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1023694-7F5A-4059-8810-0CDA57482199}"/>
            </a:ext>
          </a:extLst>
        </xdr:cNvPr>
        <xdr:cNvSpPr/>
      </xdr:nvSpPr>
      <xdr:spPr>
        <a:xfrm>
          <a:off x="3713102" y="1325085"/>
          <a:ext cx="3413250" cy="1351200"/>
        </a:xfrm>
        <a:prstGeom prst="roundRect">
          <a:avLst>
            <a:gd name="adj" fmla="val 2115"/>
          </a:avLst>
        </a:prstGeom>
        <a:gradFill flip="none" rotWithShape="1">
          <a:gsLst>
            <a:gs pos="0">
              <a:srgbClr val="FE9A98"/>
            </a:gs>
            <a:gs pos="35000">
              <a:srgbClr val="FD625E"/>
            </a:gs>
            <a:gs pos="100000">
              <a:srgbClr val="DB5F5C"/>
            </a:gs>
          </a:gsLst>
          <a:lin ang="10800000" scaled="0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101478</xdr:colOff>
      <xdr:row>4</xdr:row>
      <xdr:rowOff>19050</xdr:rowOff>
    </xdr:from>
    <xdr:to>
      <xdr:col>19</xdr:col>
      <xdr:colOff>28578</xdr:colOff>
      <xdr:row>8</xdr:row>
      <xdr:rowOff>151050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A38EA44B-FD8B-4CED-9535-58455D66F1E7}"/>
            </a:ext>
          </a:extLst>
        </xdr:cNvPr>
        <xdr:cNvSpPr/>
      </xdr:nvSpPr>
      <xdr:spPr>
        <a:xfrm>
          <a:off x="7197603" y="1323975"/>
          <a:ext cx="3584700" cy="1351200"/>
        </a:xfrm>
        <a:prstGeom prst="roundRect">
          <a:avLst>
            <a:gd name="adj" fmla="val 2115"/>
          </a:avLst>
        </a:prstGeom>
        <a:gradFill flip="none" rotWithShape="1">
          <a:gsLst>
            <a:gs pos="0">
              <a:srgbClr val="3F585F"/>
            </a:gs>
            <a:gs pos="35000">
              <a:srgbClr val="2F4247"/>
            </a:gs>
            <a:gs pos="100000">
              <a:srgbClr val="28383C"/>
            </a:gs>
          </a:gsLst>
          <a:lin ang="10800000" scaled="0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endParaRPr lang="pt-BR" sz="18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51224</xdr:colOff>
      <xdr:row>9</xdr:row>
      <xdr:rowOff>285750</xdr:rowOff>
    </xdr:from>
    <xdr:to>
      <xdr:col>12</xdr:col>
      <xdr:colOff>0</xdr:colOff>
      <xdr:row>15</xdr:row>
      <xdr:rowOff>66675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E34A596B-5472-418C-8C9B-CEC926ED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533403</xdr:colOff>
      <xdr:row>4</xdr:row>
      <xdr:rowOff>146724</xdr:rowOff>
    </xdr:from>
    <xdr:to>
      <xdr:col>5</xdr:col>
      <xdr:colOff>207312</xdr:colOff>
      <xdr:row>5</xdr:row>
      <xdr:rowOff>187699</xdr:rowOff>
    </xdr:to>
    <xdr:sp macro="" textlink="Dados!B5">
      <xdr:nvSpPr>
        <xdr:cNvPr id="4" name="Retângulo 3">
          <a:extLst>
            <a:ext uri="{FF2B5EF4-FFF2-40B4-BE49-F238E27FC236}">
              <a16:creationId xmlns:a16="http://schemas.microsoft.com/office/drawing/2014/main" id="{44F953B0-5961-48F8-9B47-C9EF6760510F}"/>
            </a:ext>
          </a:extLst>
        </xdr:cNvPr>
        <xdr:cNvSpPr/>
      </xdr:nvSpPr>
      <xdr:spPr>
        <a:xfrm>
          <a:off x="714378" y="1451649"/>
          <a:ext cx="2188509" cy="34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algn="l"/>
          <a:fld id="{F4EA73E6-9C11-405B-BC4D-07B3F0964C86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Receitas</a:t>
          </a:fld>
          <a:endParaRPr lang="pt-BR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303153</xdr:colOff>
      <xdr:row>4</xdr:row>
      <xdr:rowOff>152400</xdr:rowOff>
    </xdr:from>
    <xdr:to>
      <xdr:col>10</xdr:col>
      <xdr:colOff>550803</xdr:colOff>
      <xdr:row>5</xdr:row>
      <xdr:rowOff>193375</xdr:rowOff>
    </xdr:to>
    <xdr:sp macro="" textlink="Dados!B10">
      <xdr:nvSpPr>
        <xdr:cNvPr id="59" name="Retângulo 58">
          <a:extLst>
            <a:ext uri="{FF2B5EF4-FFF2-40B4-BE49-F238E27FC236}">
              <a16:creationId xmlns:a16="http://schemas.microsoft.com/office/drawing/2014/main" id="{C4868721-566B-479B-A835-F79B8A282C87}"/>
            </a:ext>
          </a:extLst>
        </xdr:cNvPr>
        <xdr:cNvSpPr/>
      </xdr:nvSpPr>
      <xdr:spPr>
        <a:xfrm>
          <a:off x="4256028" y="1457325"/>
          <a:ext cx="2133600" cy="34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fld id="{275B9443-AB34-45C9-A433-29DE712CB29A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Gastos</a:t>
          </a:fld>
          <a:endParaRPr lang="pt-BR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34801</xdr:colOff>
      <xdr:row>4</xdr:row>
      <xdr:rowOff>152400</xdr:rowOff>
    </xdr:from>
    <xdr:to>
      <xdr:col>16</xdr:col>
      <xdr:colOff>294778</xdr:colOff>
      <xdr:row>5</xdr:row>
      <xdr:rowOff>193375</xdr:rowOff>
    </xdr:to>
    <xdr:sp macro="" textlink="Dados!B24">
      <xdr:nvSpPr>
        <xdr:cNvPr id="60" name="Retângulo 59">
          <a:extLst>
            <a:ext uri="{FF2B5EF4-FFF2-40B4-BE49-F238E27FC236}">
              <a16:creationId xmlns:a16="http://schemas.microsoft.com/office/drawing/2014/main" id="{455FC92B-EC60-41DE-81B6-FCFC2A5F451C}"/>
            </a:ext>
          </a:extLst>
        </xdr:cNvPr>
        <xdr:cNvSpPr/>
      </xdr:nvSpPr>
      <xdr:spPr>
        <a:xfrm>
          <a:off x="7759576" y="1457325"/>
          <a:ext cx="2145927" cy="34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fld id="{FAD5E16C-6F87-4A00-9D18-C059E42918FA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Saldo Total</a:t>
          </a:fld>
          <a:endParaRPr lang="pt-BR" sz="16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114300</xdr:colOff>
      <xdr:row>8</xdr:row>
      <xdr:rowOff>208835</xdr:rowOff>
    </xdr:from>
    <xdr:to>
      <xdr:col>4</xdr:col>
      <xdr:colOff>266681</xdr:colOff>
      <xdr:row>10</xdr:row>
      <xdr:rowOff>249811</xdr:rowOff>
    </xdr:to>
    <xdr:sp macro="" textlink="Dados!B25">
      <xdr:nvSpPr>
        <xdr:cNvPr id="61" name="Retângulo 60">
          <a:extLst>
            <a:ext uri="{FF2B5EF4-FFF2-40B4-BE49-F238E27FC236}">
              <a16:creationId xmlns:a16="http://schemas.microsoft.com/office/drawing/2014/main" id="{25CE26E8-2638-4C51-BDE5-14D142280934}"/>
            </a:ext>
          </a:extLst>
        </xdr:cNvPr>
        <xdr:cNvSpPr/>
      </xdr:nvSpPr>
      <xdr:spPr>
        <a:xfrm>
          <a:off x="114300" y="2732960"/>
          <a:ext cx="2219306" cy="6505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fld id="{D433E3E8-E706-4522-B368-238A52ADD07F}" type="TxLink">
            <a:rPr lang="en-US" sz="1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Receitas x Gastos</a:t>
          </a:fld>
          <a:endParaRPr lang="pt-BR" sz="1600" b="0" i="0" u="none" strike="noStrike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251747</xdr:colOff>
      <xdr:row>5</xdr:row>
      <xdr:rowOff>95250</xdr:rowOff>
    </xdr:from>
    <xdr:to>
      <xdr:col>6</xdr:col>
      <xdr:colOff>446884</xdr:colOff>
      <xdr:row>7</xdr:row>
      <xdr:rowOff>116959</xdr:rowOff>
    </xdr:to>
    <xdr:sp macro="" textlink="Dados!O8">
      <xdr:nvSpPr>
        <xdr:cNvPr id="24" name="Retângulo 23">
          <a:extLst>
            <a:ext uri="{FF2B5EF4-FFF2-40B4-BE49-F238E27FC236}">
              <a16:creationId xmlns:a16="http://schemas.microsoft.com/office/drawing/2014/main" id="{95AE18D9-87D0-409F-A48C-625D9BB1C790}"/>
            </a:ext>
          </a:extLst>
        </xdr:cNvPr>
        <xdr:cNvSpPr/>
      </xdr:nvSpPr>
      <xdr:spPr>
        <a:xfrm>
          <a:off x="432722" y="1704975"/>
          <a:ext cx="3338387" cy="631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ctr"/>
        <a:lstStyle/>
        <a:p>
          <a:pPr algn="ctr"/>
          <a:fld id="{0EEEF38B-6C47-4AA8-8654-397887CD1C1C}" type="TxLink">
            <a:rPr lang="en-US" sz="32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pPr algn="ctr"/>
            <a:t>R$ 0,00</a:t>
          </a:fld>
          <a:endParaRPr lang="pt-BR" sz="44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44189</xdr:colOff>
      <xdr:row>5</xdr:row>
      <xdr:rowOff>95250</xdr:rowOff>
    </xdr:from>
    <xdr:to>
      <xdr:col>12</xdr:col>
      <xdr:colOff>184417</xdr:colOff>
      <xdr:row>7</xdr:row>
      <xdr:rowOff>115778</xdr:rowOff>
    </xdr:to>
    <xdr:sp macro="" textlink="Dados!O19">
      <xdr:nvSpPr>
        <xdr:cNvPr id="25" name="Retângulo 24">
          <a:extLst>
            <a:ext uri="{FF2B5EF4-FFF2-40B4-BE49-F238E27FC236}">
              <a16:creationId xmlns:a16="http://schemas.microsoft.com/office/drawing/2014/main" id="{6F0B0380-F1A2-4108-B807-67CA663699DE}"/>
            </a:ext>
          </a:extLst>
        </xdr:cNvPr>
        <xdr:cNvSpPr/>
      </xdr:nvSpPr>
      <xdr:spPr>
        <a:xfrm>
          <a:off x="3997064" y="1704975"/>
          <a:ext cx="3283478" cy="6301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ctr"/>
        <a:lstStyle/>
        <a:p>
          <a:pPr marL="0" indent="0" algn="ctr"/>
          <a:fld id="{5E74647D-230E-430C-B806-55C4C2AB7F0F}" type="TxLink">
            <a:rPr lang="en-US" sz="3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R$ 0,00</a:t>
          </a:fld>
          <a:endParaRPr lang="pt-BR" sz="32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315961</xdr:colOff>
      <xdr:row>5</xdr:row>
      <xdr:rowOff>95250</xdr:rowOff>
    </xdr:from>
    <xdr:to>
      <xdr:col>19</xdr:col>
      <xdr:colOff>118892</xdr:colOff>
      <xdr:row>7</xdr:row>
      <xdr:rowOff>115778</xdr:rowOff>
    </xdr:to>
    <xdr:sp macro="" textlink="Dados!O21">
      <xdr:nvSpPr>
        <xdr:cNvPr id="26" name="Retângulo 25">
          <a:extLst>
            <a:ext uri="{FF2B5EF4-FFF2-40B4-BE49-F238E27FC236}">
              <a16:creationId xmlns:a16="http://schemas.microsoft.com/office/drawing/2014/main" id="{6A3A8F9C-98E3-43DC-868B-DBAE09795CD3}"/>
            </a:ext>
          </a:extLst>
        </xdr:cNvPr>
        <xdr:cNvSpPr/>
      </xdr:nvSpPr>
      <xdr:spPr>
        <a:xfrm>
          <a:off x="7412086" y="1704975"/>
          <a:ext cx="3460531" cy="6301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ctr"/>
        <a:lstStyle/>
        <a:p>
          <a:pPr marL="0" indent="0" algn="ctr"/>
          <a:fld id="{BF9FB482-869F-46EA-96FD-A7C079A45030}" type="TxLink">
            <a:rPr lang="en-US" sz="3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R$ 0,00</a:t>
          </a:fld>
          <a:endParaRPr lang="pt-BR" sz="32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476016</xdr:colOff>
      <xdr:row>7</xdr:row>
      <xdr:rowOff>66674</xdr:rowOff>
    </xdr:from>
    <xdr:to>
      <xdr:col>5</xdr:col>
      <xdr:colOff>83099</xdr:colOff>
      <xdr:row>7</xdr:row>
      <xdr:rowOff>281739</xdr:rowOff>
    </xdr:to>
    <xdr:sp macro="" textlink="Dados!P8">
      <xdr:nvSpPr>
        <xdr:cNvPr id="40" name="Retângulo 39">
          <a:extLst>
            <a:ext uri="{FF2B5EF4-FFF2-40B4-BE49-F238E27FC236}">
              <a16:creationId xmlns:a16="http://schemas.microsoft.com/office/drawing/2014/main" id="{D4F917C8-9287-4F0F-8BDD-A067350C3979}"/>
            </a:ext>
          </a:extLst>
        </xdr:cNvPr>
        <xdr:cNvSpPr/>
      </xdr:nvSpPr>
      <xdr:spPr>
        <a:xfrm>
          <a:off x="1914291" y="2285999"/>
          <a:ext cx="864383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39105D9E-073C-456C-9893-F5F1378532D4}" type="TxLink"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 R$ -   </a:t>
          </a:fld>
          <a:endParaRPr lang="pt-BR" sz="12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577428</xdr:colOff>
      <xdr:row>7</xdr:row>
      <xdr:rowOff>66674</xdr:rowOff>
    </xdr:from>
    <xdr:to>
      <xdr:col>3</xdr:col>
      <xdr:colOff>456966</xdr:colOff>
      <xdr:row>7</xdr:row>
      <xdr:rowOff>281739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13EEA8C-4DB9-4266-99D6-2F24DBCCEB5E}"/>
            </a:ext>
          </a:extLst>
        </xdr:cNvPr>
        <xdr:cNvSpPr/>
      </xdr:nvSpPr>
      <xdr:spPr>
        <a:xfrm>
          <a:off x="758403" y="2285999"/>
          <a:ext cx="1136838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 Mensal:</a:t>
          </a:r>
        </a:p>
      </xdr:txBody>
    </xdr:sp>
    <xdr:clientData/>
  </xdr:twoCellAnchor>
  <xdr:twoCellAnchor>
    <xdr:from>
      <xdr:col>9</xdr:col>
      <xdr:colOff>247426</xdr:colOff>
      <xdr:row>7</xdr:row>
      <xdr:rowOff>57149</xdr:rowOff>
    </xdr:from>
    <xdr:to>
      <xdr:col>10</xdr:col>
      <xdr:colOff>481089</xdr:colOff>
      <xdr:row>7</xdr:row>
      <xdr:rowOff>267930</xdr:rowOff>
    </xdr:to>
    <xdr:sp macro="" textlink="Dados!P19">
      <xdr:nvSpPr>
        <xdr:cNvPr id="67" name="Retângulo 66">
          <a:extLst>
            <a:ext uri="{FF2B5EF4-FFF2-40B4-BE49-F238E27FC236}">
              <a16:creationId xmlns:a16="http://schemas.microsoft.com/office/drawing/2014/main" id="{BE576F0D-3A99-4612-93CE-CD2CC23F5A5E}"/>
            </a:ext>
          </a:extLst>
        </xdr:cNvPr>
        <xdr:cNvSpPr/>
      </xdr:nvSpPr>
      <xdr:spPr>
        <a:xfrm>
          <a:off x="5457601" y="2276474"/>
          <a:ext cx="862313" cy="2107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46036EB0-75F1-4C4D-BCD1-267F0BC42E20}" type="TxLink"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 R$ -   </a:t>
          </a:fld>
          <a:endParaRPr lang="pt-BR" sz="12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413443</xdr:colOff>
      <xdr:row>7</xdr:row>
      <xdr:rowOff>57149</xdr:rowOff>
    </xdr:from>
    <xdr:to>
      <xdr:col>9</xdr:col>
      <xdr:colOff>218851</xdr:colOff>
      <xdr:row>7</xdr:row>
      <xdr:rowOff>267930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4D0E7A99-F445-4306-A84B-79315B72ED74}"/>
            </a:ext>
          </a:extLst>
        </xdr:cNvPr>
        <xdr:cNvSpPr/>
      </xdr:nvSpPr>
      <xdr:spPr>
        <a:xfrm>
          <a:off x="4366318" y="2276474"/>
          <a:ext cx="1062708" cy="2107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 Mensal:</a:t>
          </a:r>
        </a:p>
      </xdr:txBody>
    </xdr:sp>
    <xdr:clientData/>
  </xdr:twoCellAnchor>
  <xdr:twoCellAnchor>
    <xdr:from>
      <xdr:col>14</xdr:col>
      <xdr:colOff>590280</xdr:colOff>
      <xdr:row>7</xdr:row>
      <xdr:rowOff>57149</xdr:rowOff>
    </xdr:from>
    <xdr:to>
      <xdr:col>16</xdr:col>
      <xdr:colOff>280648</xdr:colOff>
      <xdr:row>7</xdr:row>
      <xdr:rowOff>272214</xdr:rowOff>
    </xdr:to>
    <xdr:sp macro="" textlink="Dados!P21">
      <xdr:nvSpPr>
        <xdr:cNvPr id="70" name="Retângulo 69">
          <a:extLst>
            <a:ext uri="{FF2B5EF4-FFF2-40B4-BE49-F238E27FC236}">
              <a16:creationId xmlns:a16="http://schemas.microsoft.com/office/drawing/2014/main" id="{2879E9EF-586D-47DE-A168-803AE71E3B08}"/>
            </a:ext>
          </a:extLst>
        </xdr:cNvPr>
        <xdr:cNvSpPr/>
      </xdr:nvSpPr>
      <xdr:spPr>
        <a:xfrm>
          <a:off x="8943705" y="2276474"/>
          <a:ext cx="947668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48D1EA36-B76D-447D-80D9-270953FC991E}" type="TxLink"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 R$ -   </a:t>
          </a:fld>
          <a:endParaRPr lang="pt-BR" sz="12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154209</xdr:colOff>
      <xdr:row>7</xdr:row>
      <xdr:rowOff>57149</xdr:rowOff>
    </xdr:from>
    <xdr:to>
      <xdr:col>14</xdr:col>
      <xdr:colOff>580755</xdr:colOff>
      <xdr:row>7</xdr:row>
      <xdr:rowOff>272214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9E33927-4288-4ED2-AAA4-1006AD98C4F0}"/>
            </a:ext>
          </a:extLst>
        </xdr:cNvPr>
        <xdr:cNvSpPr/>
      </xdr:nvSpPr>
      <xdr:spPr>
        <a:xfrm>
          <a:off x="7878984" y="2276474"/>
          <a:ext cx="1055196" cy="215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r>
            <a:rPr lang="en-US" sz="12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Média Mensal:</a:t>
          </a:r>
        </a:p>
      </xdr:txBody>
    </xdr:sp>
    <xdr:clientData/>
  </xdr:twoCellAnchor>
  <xdr:twoCellAnchor editAs="absolute">
    <xdr:from>
      <xdr:col>9</xdr:col>
      <xdr:colOff>270342</xdr:colOff>
      <xdr:row>0</xdr:row>
      <xdr:rowOff>119063</xdr:rowOff>
    </xdr:from>
    <xdr:to>
      <xdr:col>11</xdr:col>
      <xdr:colOff>93042</xdr:colOff>
      <xdr:row>0</xdr:row>
      <xdr:rowOff>414338</xdr:rowOff>
    </xdr:to>
    <xdr:sp macro="" textlink="">
      <xdr:nvSpPr>
        <xdr:cNvPr id="80" name="Rectangle: Rounded Corners 2">
          <a:hlinkClick xmlns:r="http://schemas.openxmlformats.org/officeDocument/2006/relationships" r:id="rId2" tooltip="Dashboard"/>
          <a:extLst>
            <a:ext uri="{FF2B5EF4-FFF2-40B4-BE49-F238E27FC236}">
              <a16:creationId xmlns:a16="http://schemas.microsoft.com/office/drawing/2014/main" id="{E0971276-A84F-4000-BADD-250EE3A955FE}"/>
            </a:ext>
          </a:extLst>
        </xdr:cNvPr>
        <xdr:cNvSpPr/>
      </xdr:nvSpPr>
      <xdr:spPr>
        <a:xfrm>
          <a:off x="5480517" y="119063"/>
          <a:ext cx="1080000" cy="295275"/>
        </a:xfrm>
        <a:prstGeom prst="roundRect">
          <a:avLst>
            <a:gd name="adj" fmla="val 50000"/>
          </a:avLst>
        </a:prstGeom>
        <a:solidFill>
          <a:srgbClr val="052435"/>
        </a:solidFill>
        <a:ln>
          <a:solidFill>
            <a:srgbClr val="2ED1B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  <xdr:twoCellAnchor editAs="absolute">
    <xdr:from>
      <xdr:col>7</xdr:col>
      <xdr:colOff>256054</xdr:colOff>
      <xdr:row>0</xdr:row>
      <xdr:rowOff>119063</xdr:rowOff>
    </xdr:from>
    <xdr:to>
      <xdr:col>9</xdr:col>
      <xdr:colOff>78754</xdr:colOff>
      <xdr:row>0</xdr:row>
      <xdr:rowOff>414338</xdr:rowOff>
    </xdr:to>
    <xdr:sp macro="" textlink="">
      <xdr:nvSpPr>
        <xdr:cNvPr id="81" name="Rectangle: Rounded Corners 2">
          <a:hlinkClick xmlns:r="http://schemas.openxmlformats.org/officeDocument/2006/relationships" r:id="rId3" tooltip="Dados"/>
          <a:extLst>
            <a:ext uri="{FF2B5EF4-FFF2-40B4-BE49-F238E27FC236}">
              <a16:creationId xmlns:a16="http://schemas.microsoft.com/office/drawing/2014/main" id="{31EC4C7F-B558-4AEE-9552-E542FDE217AE}"/>
            </a:ext>
          </a:extLst>
        </xdr:cNvPr>
        <xdr:cNvSpPr/>
      </xdr:nvSpPr>
      <xdr:spPr>
        <a:xfrm>
          <a:off x="4208929" y="119063"/>
          <a:ext cx="1080000" cy="295275"/>
        </a:xfrm>
        <a:prstGeom prst="roundRect">
          <a:avLst>
            <a:gd name="adj" fmla="val 23435"/>
          </a:avLst>
        </a:prstGeom>
        <a:solidFill>
          <a:srgbClr val="05243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Dados</a:t>
          </a:r>
        </a:p>
      </xdr:txBody>
    </xdr:sp>
    <xdr:clientData/>
  </xdr:twoCellAnchor>
  <xdr:twoCellAnchor>
    <xdr:from>
      <xdr:col>12</xdr:col>
      <xdr:colOff>104776</xdr:colOff>
      <xdr:row>8</xdr:row>
      <xdr:rowOff>227884</xdr:rowOff>
    </xdr:from>
    <xdr:to>
      <xdr:col>19</xdr:col>
      <xdr:colOff>28576</xdr:colOff>
      <xdr:row>21</xdr:row>
      <xdr:rowOff>285749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02A1CA3-9A3B-4544-B6A9-139F9FB0DCF8}"/>
            </a:ext>
          </a:extLst>
        </xdr:cNvPr>
        <xdr:cNvSpPr/>
      </xdr:nvSpPr>
      <xdr:spPr>
        <a:xfrm>
          <a:off x="7200901" y="2752009"/>
          <a:ext cx="3581400" cy="4020265"/>
        </a:xfrm>
        <a:prstGeom prst="roundRect">
          <a:avLst>
            <a:gd name="adj" fmla="val 792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12</xdr:col>
      <xdr:colOff>171450</xdr:colOff>
      <xdr:row>9</xdr:row>
      <xdr:rowOff>295275</xdr:rowOff>
    </xdr:from>
    <xdr:to>
      <xdr:col>19</xdr:col>
      <xdr:colOff>19050</xdr:colOff>
      <xdr:row>21</xdr:row>
      <xdr:rowOff>209550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15933E5-170B-4741-B21E-DACA774BF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</xdr:colOff>
      <xdr:row>8</xdr:row>
      <xdr:rowOff>199310</xdr:rowOff>
    </xdr:from>
    <xdr:to>
      <xdr:col>17</xdr:col>
      <xdr:colOff>238125</xdr:colOff>
      <xdr:row>10</xdr:row>
      <xdr:rowOff>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60861BCC-389E-4769-A16E-7AFDED3CF46F}"/>
            </a:ext>
          </a:extLst>
        </xdr:cNvPr>
        <xdr:cNvSpPr/>
      </xdr:nvSpPr>
      <xdr:spPr>
        <a:xfrm>
          <a:off x="7143750" y="2723435"/>
          <a:ext cx="3086100" cy="410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r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Gastos por Categoria</a:t>
          </a:r>
        </a:p>
      </xdr:txBody>
    </xdr:sp>
    <xdr:clientData/>
  </xdr:twoCellAnchor>
  <xdr:twoCellAnchor editAs="oneCell">
    <xdr:from>
      <xdr:col>0</xdr:col>
      <xdr:colOff>160020</xdr:colOff>
      <xdr:row>0</xdr:row>
      <xdr:rowOff>114300</xdr:rowOff>
    </xdr:from>
    <xdr:to>
      <xdr:col>3</xdr:col>
      <xdr:colOff>66675</xdr:colOff>
      <xdr:row>0</xdr:row>
      <xdr:rowOff>438459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6E54E0-33E1-4FE6-BAD8-0DB80379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114300"/>
          <a:ext cx="1371600" cy="3241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142160</xdr:rowOff>
    </xdr:from>
    <xdr:to>
      <xdr:col>12</xdr:col>
      <xdr:colOff>28575</xdr:colOff>
      <xdr:row>21</xdr:row>
      <xdr:rowOff>285749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D9BD69A-DF1C-D132-43D4-922E113E14BF}"/>
            </a:ext>
          </a:extLst>
        </xdr:cNvPr>
        <xdr:cNvSpPr/>
      </xdr:nvSpPr>
      <xdr:spPr>
        <a:xfrm>
          <a:off x="180975" y="4799885"/>
          <a:ext cx="6943725" cy="1972389"/>
        </a:xfrm>
        <a:prstGeom prst="roundRect">
          <a:avLst>
            <a:gd name="adj" fmla="val 1449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3599</xdr:colOff>
      <xdr:row>16</xdr:row>
      <xdr:rowOff>200025</xdr:rowOff>
    </xdr:from>
    <xdr:to>
      <xdr:col>11</xdr:col>
      <xdr:colOff>619125</xdr:colOff>
      <xdr:row>21</xdr:row>
      <xdr:rowOff>285750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9486B7-C020-4563-A7F7-654C8B5E8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15</xdr:row>
      <xdr:rowOff>123110</xdr:rowOff>
    </xdr:from>
    <xdr:to>
      <xdr:col>4</xdr:col>
      <xdr:colOff>231375</xdr:colOff>
      <xdr:row>17</xdr:row>
      <xdr:rowOff>164086</xdr:rowOff>
    </xdr:to>
    <xdr:sp macro="" textlink="Dados!B25">
      <xdr:nvSpPr>
        <xdr:cNvPr id="6" name="Retângulo 5">
          <a:extLst>
            <a:ext uri="{FF2B5EF4-FFF2-40B4-BE49-F238E27FC236}">
              <a16:creationId xmlns:a16="http://schemas.microsoft.com/office/drawing/2014/main" id="{3132F17F-C36B-4504-BE6B-FB8C1395B089}"/>
            </a:ext>
          </a:extLst>
        </xdr:cNvPr>
        <xdr:cNvSpPr/>
      </xdr:nvSpPr>
      <xdr:spPr>
        <a:xfrm>
          <a:off x="66675" y="4780835"/>
          <a:ext cx="2231625" cy="6505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Ins="180000" bIns="90000" rtlCol="0" anchor="t"/>
        <a:lstStyle/>
        <a:p>
          <a:pPr marL="0" indent="0" algn="l"/>
          <a:r>
            <a:rPr lang="en-US" sz="1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</a:t>
          </a:r>
          <a:r>
            <a:rPr lang="en-US" sz="16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Mensal</a:t>
          </a:r>
          <a:endParaRPr lang="pt-BR" sz="1600" b="0" i="0" u="none" strike="noStrike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104775</xdr:colOff>
      <xdr:row>4</xdr:row>
      <xdr:rowOff>133350</xdr:rowOff>
    </xdr:from>
    <xdr:to>
      <xdr:col>1</xdr:col>
      <xdr:colOff>571500</xdr:colOff>
      <xdr:row>5</xdr:row>
      <xdr:rowOff>257175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8B68D26-3F4F-A766-1844-339098C04BAD}"/>
            </a:ext>
          </a:extLst>
        </xdr:cNvPr>
        <xdr:cNvSpPr/>
      </xdr:nvSpPr>
      <xdr:spPr>
        <a:xfrm>
          <a:off x="285750" y="1438275"/>
          <a:ext cx="466725" cy="428625"/>
        </a:xfrm>
        <a:prstGeom prst="roundRect">
          <a:avLst>
            <a:gd name="adj" fmla="val 6250"/>
          </a:avLst>
        </a:prstGeom>
        <a:noFill/>
        <a:ln w="19050">
          <a:solidFill>
            <a:srgbClr val="65DDC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504825</xdr:colOff>
      <xdr:row>4</xdr:row>
      <xdr:rowOff>123825</xdr:rowOff>
    </xdr:from>
    <xdr:to>
      <xdr:col>7</xdr:col>
      <xdr:colOff>342900</xdr:colOff>
      <xdr:row>5</xdr:row>
      <xdr:rowOff>247650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F1D68B47-36C9-0960-0043-0EBE5F7C3055}"/>
            </a:ext>
          </a:extLst>
        </xdr:cNvPr>
        <xdr:cNvSpPr/>
      </xdr:nvSpPr>
      <xdr:spPr>
        <a:xfrm>
          <a:off x="3829050" y="1428750"/>
          <a:ext cx="466725" cy="428625"/>
        </a:xfrm>
        <a:prstGeom prst="roundRect">
          <a:avLst>
            <a:gd name="adj" fmla="val 6250"/>
          </a:avLst>
        </a:prstGeom>
        <a:noFill/>
        <a:ln w="19050">
          <a:solidFill>
            <a:srgbClr val="FE9A9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228600</xdr:colOff>
      <xdr:row>4</xdr:row>
      <xdr:rowOff>142875</xdr:rowOff>
    </xdr:from>
    <xdr:to>
      <xdr:col>13</xdr:col>
      <xdr:colOff>66675</xdr:colOff>
      <xdr:row>5</xdr:row>
      <xdr:rowOff>266700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24F348E-D631-31FD-A0B9-0E6AAB1EEDF0}"/>
            </a:ext>
          </a:extLst>
        </xdr:cNvPr>
        <xdr:cNvSpPr/>
      </xdr:nvSpPr>
      <xdr:spPr>
        <a:xfrm>
          <a:off x="7324725" y="1447800"/>
          <a:ext cx="466725" cy="428625"/>
        </a:xfrm>
        <a:prstGeom prst="roundRect">
          <a:avLst>
            <a:gd name="adj" fmla="val 6250"/>
          </a:avLst>
        </a:prstGeom>
        <a:noFill/>
        <a:ln w="19050">
          <a:solidFill>
            <a:srgbClr val="415B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533400</xdr:colOff>
      <xdr:row>4</xdr:row>
      <xdr:rowOff>133350</xdr:rowOff>
    </xdr:from>
    <xdr:to>
      <xdr:col>7</xdr:col>
      <xdr:colOff>323850</xdr:colOff>
      <xdr:row>5</xdr:row>
      <xdr:rowOff>247650</xdr:rowOff>
    </xdr:to>
    <xdr:pic>
      <xdr:nvPicPr>
        <xdr:cNvPr id="15" name="Gráfico 14" descr="Dinheiro voador com preenchimento sólido">
          <a:extLst>
            <a:ext uri="{FF2B5EF4-FFF2-40B4-BE49-F238E27FC236}">
              <a16:creationId xmlns:a16="http://schemas.microsoft.com/office/drawing/2014/main" id="{71BE4D6B-8836-1F08-6111-53236651D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57625" y="14382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150000</xdr:colOff>
      <xdr:row>4</xdr:row>
      <xdr:rowOff>150000</xdr:rowOff>
    </xdr:from>
    <xdr:to>
      <xdr:col>1</xdr:col>
      <xdr:colOff>523875</xdr:colOff>
      <xdr:row>5</xdr:row>
      <xdr:rowOff>219075</xdr:rowOff>
    </xdr:to>
    <xdr:pic>
      <xdr:nvPicPr>
        <xdr:cNvPr id="17" name="Gráfico 16" descr="Dinheiro com preenchimento sólido">
          <a:extLst>
            <a:ext uri="{FF2B5EF4-FFF2-40B4-BE49-F238E27FC236}">
              <a16:creationId xmlns:a16="http://schemas.microsoft.com/office/drawing/2014/main" id="{99BA2515-9560-DDCA-6801-6B7F756D5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30975" y="1454925"/>
          <a:ext cx="373875" cy="373875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261901</xdr:colOff>
      <xdr:row>4</xdr:row>
      <xdr:rowOff>157126</xdr:rowOff>
    </xdr:from>
    <xdr:to>
      <xdr:col>13</xdr:col>
      <xdr:colOff>38101</xdr:colOff>
      <xdr:row>5</xdr:row>
      <xdr:rowOff>257176</xdr:rowOff>
    </xdr:to>
    <xdr:pic>
      <xdr:nvPicPr>
        <xdr:cNvPr id="19" name="Gráfico 18" descr="Carteira com preenchimento sólido">
          <a:extLst>
            <a:ext uri="{FF2B5EF4-FFF2-40B4-BE49-F238E27FC236}">
              <a16:creationId xmlns:a16="http://schemas.microsoft.com/office/drawing/2014/main" id="{2AFA3505-B3D8-9FF4-E5B4-F476852C7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358026" y="1462051"/>
          <a:ext cx="404850" cy="404850"/>
        </a:xfrm>
        <a:prstGeom prst="rect">
          <a:avLst/>
        </a:prstGeom>
      </xdr:spPr>
    </xdr:pic>
    <xdr:clientData/>
  </xdr:twoCellAnchor>
  <xdr:twoCellAnchor>
    <xdr:from>
      <xdr:col>5</xdr:col>
      <xdr:colOff>466725</xdr:colOff>
      <xdr:row>22</xdr:row>
      <xdr:rowOff>85725</xdr:rowOff>
    </xdr:from>
    <xdr:to>
      <xdr:col>13</xdr:col>
      <xdr:colOff>152400</xdr:colOff>
      <xdr:row>23</xdr:row>
      <xdr:rowOff>195882</xdr:rowOff>
    </xdr:to>
    <xdr:grpSp>
      <xdr:nvGrpSpPr>
        <xdr:cNvPr id="10" name="Agrupar 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B916B96-DEF0-412A-8763-D489C5B0CC43}"/>
            </a:ext>
          </a:extLst>
        </xdr:cNvPr>
        <xdr:cNvGrpSpPr/>
      </xdr:nvGrpSpPr>
      <xdr:grpSpPr>
        <a:xfrm>
          <a:off x="3162300" y="6877050"/>
          <a:ext cx="4714875" cy="414957"/>
          <a:chOff x="3476625" y="6162675"/>
          <a:chExt cx="4714875" cy="41495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1DA867C-8195-EB50-C21E-C253E4B1B851}"/>
              </a:ext>
            </a:extLst>
          </xdr:cNvPr>
          <xdr:cNvSpPr/>
        </xdr:nvSpPr>
        <xdr:spPr>
          <a:xfrm>
            <a:off x="3476625" y="6162675"/>
            <a:ext cx="4714875" cy="409575"/>
          </a:xfrm>
          <a:prstGeom prst="roundRect">
            <a:avLst>
              <a:gd name="adj" fmla="val 50000"/>
            </a:avLst>
          </a:prstGeom>
          <a:solidFill>
            <a:srgbClr val="2ED1B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499613EB-9611-517A-214C-41A86CDF1A02}"/>
              </a:ext>
            </a:extLst>
          </xdr:cNvPr>
          <xdr:cNvSpPr txBox="1"/>
        </xdr:nvSpPr>
        <xdr:spPr>
          <a:xfrm>
            <a:off x="3476626" y="6172200"/>
            <a:ext cx="4457699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2000">
                <a:solidFill>
                  <a:srgbClr val="052435"/>
                </a:solidFill>
              </a:rPr>
              <a:t>Compre</a:t>
            </a:r>
            <a:r>
              <a:rPr lang="pt-BR" sz="2000" baseline="0">
                <a:solidFill>
                  <a:srgbClr val="052435"/>
                </a:solidFill>
              </a:rPr>
              <a:t> a Planilha 100% desbloqueada! </a:t>
            </a:r>
            <a:endParaRPr lang="pt-BR" sz="2000">
              <a:solidFill>
                <a:srgbClr val="052435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X25"/>
  <sheetViews>
    <sheetView showGridLines="0" showRowColHeaders="0" tabSelected="1" zoomScaleNormal="100" workbookViewId="0">
      <selection activeCell="Q10" sqref="Q10"/>
    </sheetView>
  </sheetViews>
  <sheetFormatPr defaultColWidth="5.7109375" defaultRowHeight="21" customHeight="1" x14ac:dyDescent="0.25"/>
  <cols>
    <col min="1" max="1" width="2.7109375" style="1" customWidth="1"/>
    <col min="2" max="2" width="20.7109375" style="1" customWidth="1"/>
    <col min="3" max="15" width="13.42578125" style="1" customWidth="1"/>
    <col min="16" max="16" width="2.7109375" style="2" customWidth="1"/>
    <col min="17" max="16384" width="5.7109375" style="1"/>
  </cols>
  <sheetData>
    <row r="1" spans="1:50" ht="45" customHeight="1" thickBo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1" customHeight="1" thickTop="1" x14ac:dyDescent="0.25"/>
    <row r="3" spans="1:50" ht="21" customHeight="1" x14ac:dyDescent="0.25">
      <c r="B3" s="27" t="s">
        <v>31</v>
      </c>
    </row>
    <row r="4" spans="1:50" ht="9.75" customHeight="1" x14ac:dyDescent="0.25"/>
    <row r="5" spans="1:50" ht="23.1" customHeight="1" thickBot="1" x14ac:dyDescent="0.3">
      <c r="B5" s="36" t="s">
        <v>13</v>
      </c>
      <c r="C5" s="37" t="s">
        <v>0</v>
      </c>
      <c r="D5" s="37" t="s">
        <v>1</v>
      </c>
      <c r="E5" s="37" t="s">
        <v>2</v>
      </c>
      <c r="F5" s="37" t="s">
        <v>3</v>
      </c>
      <c r="G5" s="37" t="s">
        <v>4</v>
      </c>
      <c r="H5" s="37" t="s">
        <v>5</v>
      </c>
      <c r="I5" s="37" t="s">
        <v>6</v>
      </c>
      <c r="J5" s="37" t="s">
        <v>7</v>
      </c>
      <c r="K5" s="37" t="s">
        <v>8</v>
      </c>
      <c r="L5" s="37" t="s">
        <v>9</v>
      </c>
      <c r="M5" s="37" t="s">
        <v>10</v>
      </c>
      <c r="N5" s="37" t="s">
        <v>11</v>
      </c>
      <c r="O5" s="38" t="s">
        <v>12</v>
      </c>
    </row>
    <row r="6" spans="1:50" ht="23.1" customHeight="1" thickBot="1" x14ac:dyDescent="0.3">
      <c r="B6" s="31" t="s">
        <v>15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42">
        <f>SUM(C6:N6)</f>
        <v>0</v>
      </c>
    </row>
    <row r="7" spans="1:50" ht="23.1" customHeight="1" thickBot="1" x14ac:dyDescent="0.3">
      <c r="B7" s="32" t="s">
        <v>20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43">
        <f t="shared" ref="O7" si="0">SUM(C7:N7)</f>
        <v>0</v>
      </c>
    </row>
    <row r="8" spans="1:50" ht="23.1" customHeight="1" x14ac:dyDescent="0.25">
      <c r="B8" s="19" t="s">
        <v>28</v>
      </c>
      <c r="C8" s="20">
        <f t="shared" ref="C8:O8" si="1">SUM(C6:C7)</f>
        <v>0</v>
      </c>
      <c r="D8" s="20">
        <f t="shared" si="1"/>
        <v>0</v>
      </c>
      <c r="E8" s="20">
        <f t="shared" si="1"/>
        <v>0</v>
      </c>
      <c r="F8" s="20">
        <f t="shared" si="1"/>
        <v>0</v>
      </c>
      <c r="G8" s="20">
        <f t="shared" si="1"/>
        <v>0</v>
      </c>
      <c r="H8" s="20">
        <f t="shared" si="1"/>
        <v>0</v>
      </c>
      <c r="I8" s="20">
        <f t="shared" si="1"/>
        <v>0</v>
      </c>
      <c r="J8" s="20">
        <f t="shared" si="1"/>
        <v>0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1">
        <f t="shared" si="1"/>
        <v>0</v>
      </c>
      <c r="P8" s="6">
        <f>AVERAGE(C8:N8)</f>
        <v>0</v>
      </c>
    </row>
    <row r="9" spans="1:50" ht="9.75" customHeight="1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50" ht="23.1" customHeight="1" thickBot="1" x14ac:dyDescent="0.3">
      <c r="B10" s="39" t="s">
        <v>14</v>
      </c>
      <c r="C10" s="40" t="s">
        <v>0</v>
      </c>
      <c r="D10" s="40" t="s">
        <v>1</v>
      </c>
      <c r="E10" s="40" t="s">
        <v>2</v>
      </c>
      <c r="F10" s="40" t="s">
        <v>3</v>
      </c>
      <c r="G10" s="40" t="s">
        <v>4</v>
      </c>
      <c r="H10" s="40" t="s">
        <v>5</v>
      </c>
      <c r="I10" s="40" t="s">
        <v>6</v>
      </c>
      <c r="J10" s="40" t="s">
        <v>7</v>
      </c>
      <c r="K10" s="40" t="s">
        <v>8</v>
      </c>
      <c r="L10" s="40" t="s">
        <v>9</v>
      </c>
      <c r="M10" s="40" t="s">
        <v>10</v>
      </c>
      <c r="N10" s="40" t="s">
        <v>11</v>
      </c>
      <c r="O10" s="41" t="s">
        <v>12</v>
      </c>
      <c r="P10" s="5"/>
    </row>
    <row r="11" spans="1:50" ht="23.1" customHeight="1" thickBot="1" x14ac:dyDescent="0.3">
      <c r="B11" s="33" t="s">
        <v>21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44">
        <f>SUM(C11:N11)</f>
        <v>0</v>
      </c>
      <c r="P11" s="1"/>
    </row>
    <row r="12" spans="1:50" ht="23.1" customHeight="1" thickBot="1" x14ac:dyDescent="0.3">
      <c r="B12" s="34" t="s">
        <v>16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5">
        <f t="shared" ref="O12:O18" si="2">SUM(C12:N12)</f>
        <v>0</v>
      </c>
      <c r="P12" s="1"/>
    </row>
    <row r="13" spans="1:50" ht="23.1" customHeight="1" thickBot="1" x14ac:dyDescent="0.3">
      <c r="B13" s="34" t="s">
        <v>22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45">
        <f t="shared" si="2"/>
        <v>0</v>
      </c>
      <c r="P13" s="1"/>
    </row>
    <row r="14" spans="1:50" ht="23.1" customHeight="1" thickBot="1" x14ac:dyDescent="0.3">
      <c r="B14" s="34" t="s">
        <v>23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5">
        <f t="shared" si="2"/>
        <v>0</v>
      </c>
      <c r="P14" s="1"/>
    </row>
    <row r="15" spans="1:50" ht="23.1" customHeight="1" thickBot="1" x14ac:dyDescent="0.3">
      <c r="B15" s="34" t="s">
        <v>24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45">
        <f t="shared" si="2"/>
        <v>0</v>
      </c>
      <c r="P15" s="1"/>
    </row>
    <row r="16" spans="1:50" ht="23.1" customHeight="1" thickBot="1" x14ac:dyDescent="0.3">
      <c r="B16" s="34" t="s">
        <v>25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45">
        <f t="shared" si="2"/>
        <v>0</v>
      </c>
      <c r="P16" s="1"/>
    </row>
    <row r="17" spans="2:16" ht="23.1" customHeight="1" thickBot="1" x14ac:dyDescent="0.3">
      <c r="B17" s="34" t="s">
        <v>17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45">
        <f t="shared" si="2"/>
        <v>0</v>
      </c>
      <c r="P17" s="1"/>
    </row>
    <row r="18" spans="2:16" ht="23.1" customHeight="1" thickBot="1" x14ac:dyDescent="0.3">
      <c r="B18" s="35" t="s">
        <v>26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46">
        <f t="shared" si="2"/>
        <v>0</v>
      </c>
      <c r="P18" s="1"/>
    </row>
    <row r="19" spans="2:16" ht="23.1" customHeight="1" x14ac:dyDescent="0.25">
      <c r="B19" s="11" t="s">
        <v>29</v>
      </c>
      <c r="C19" s="12">
        <f t="shared" ref="C19:O19" si="3">SUM(C11:C18)</f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 t="shared" si="3"/>
        <v>0</v>
      </c>
      <c r="I19" s="12">
        <f t="shared" si="3"/>
        <v>0</v>
      </c>
      <c r="J19" s="12">
        <f t="shared" si="3"/>
        <v>0</v>
      </c>
      <c r="K19" s="12">
        <f t="shared" si="3"/>
        <v>0</v>
      </c>
      <c r="L19" s="12">
        <f t="shared" si="3"/>
        <v>0</v>
      </c>
      <c r="M19" s="12">
        <f t="shared" si="3"/>
        <v>0</v>
      </c>
      <c r="N19" s="12">
        <f t="shared" si="3"/>
        <v>0</v>
      </c>
      <c r="O19" s="13">
        <f t="shared" si="3"/>
        <v>0</v>
      </c>
      <c r="P19" s="6">
        <f>AVERAGE(C19:N19)</f>
        <v>0</v>
      </c>
    </row>
    <row r="20" spans="2:16" ht="9.75" customHeight="1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2:16" ht="23.1" customHeight="1" x14ac:dyDescent="0.25">
      <c r="B21" s="16" t="s">
        <v>18</v>
      </c>
      <c r="C21" s="17">
        <f t="shared" ref="C21:O21" si="4">C8-C19</f>
        <v>0</v>
      </c>
      <c r="D21" s="17">
        <f t="shared" si="4"/>
        <v>0</v>
      </c>
      <c r="E21" s="17">
        <f t="shared" si="4"/>
        <v>0</v>
      </c>
      <c r="F21" s="17">
        <f t="shared" si="4"/>
        <v>0</v>
      </c>
      <c r="G21" s="17">
        <f t="shared" si="4"/>
        <v>0</v>
      </c>
      <c r="H21" s="17">
        <f t="shared" si="4"/>
        <v>0</v>
      </c>
      <c r="I21" s="17">
        <f t="shared" si="4"/>
        <v>0</v>
      </c>
      <c r="J21" s="17">
        <f t="shared" si="4"/>
        <v>0</v>
      </c>
      <c r="K21" s="17">
        <f t="shared" si="4"/>
        <v>0</v>
      </c>
      <c r="L21" s="17">
        <f t="shared" si="4"/>
        <v>0</v>
      </c>
      <c r="M21" s="17">
        <f t="shared" si="4"/>
        <v>0</v>
      </c>
      <c r="N21" s="17">
        <f t="shared" si="4"/>
        <v>0</v>
      </c>
      <c r="O21" s="18">
        <f t="shared" si="4"/>
        <v>0</v>
      </c>
      <c r="P21" s="6">
        <f>AVERAGE(C21:N21)</f>
        <v>0</v>
      </c>
    </row>
    <row r="24" spans="2:16" ht="21" customHeight="1" x14ac:dyDescent="0.25">
      <c r="B24" s="2" t="s">
        <v>19</v>
      </c>
    </row>
    <row r="25" spans="2:16" ht="21" customHeight="1" x14ac:dyDescent="0.25">
      <c r="B25" s="2" t="str">
        <f>B5&amp;" x "&amp;B10</f>
        <v>Receitas x Gastos</v>
      </c>
    </row>
  </sheetData>
  <sheetProtection algorithmName="SHA-512" hashValue="R6WmI2MjqeGyR2/JpzRyioKAmeNuOUAvlpXCtLlNvBnTkV3Q+YS5XzhU+M+dMP1EndvaI3UgUjnKm4N66GF8xw==" saltValue="nWqyhhJf0JjKIcRiW5j+ig==" spinCount="100000" sheet="1" objects="1" scenarios="1"/>
  <phoneticPr fontId="3" type="noConversion"/>
  <pageMargins left="0.25" right="0.25" top="0.75" bottom="0.75" header="0.3" footer="0.3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9E3-A1BB-4183-B625-5CF0412C20FC}">
  <sheetPr codeName="Planilha2"/>
  <dimension ref="A1:AX51"/>
  <sheetViews>
    <sheetView showGridLines="0" showRowColHeaders="0" zoomScaleNormal="100" workbookViewId="0">
      <selection activeCell="W9" sqref="W9"/>
    </sheetView>
  </sheetViews>
  <sheetFormatPr defaultColWidth="0" defaultRowHeight="24" customHeight="1" zeroHeight="1" x14ac:dyDescent="0.25"/>
  <cols>
    <col min="1" max="1" width="2.7109375" style="1" customWidth="1"/>
    <col min="2" max="16" width="9.42578125" style="1" customWidth="1"/>
    <col min="17" max="50" width="5.7109375" style="1" customWidth="1"/>
    <col min="51" max="16384" width="5.7109375" style="1" hidden="1"/>
  </cols>
  <sheetData>
    <row r="1" spans="1:50" s="8" customFormat="1" ht="45" customHeight="1" thickBo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s="3" customFormat="1" ht="21" customHeight="1" thickTop="1" x14ac:dyDescent="0.25"/>
    <row r="3" spans="1:50" s="3" customFormat="1" ht="27" customHeight="1" x14ac:dyDescent="0.25">
      <c r="A3" s="28"/>
      <c r="B3" s="29" t="s">
        <v>30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50" s="3" customFormat="1" ht="9.9499999999999993" customHeight="1" x14ac:dyDescent="0.25">
      <c r="A4" s="28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8"/>
      <c r="Q4" s="28"/>
      <c r="R4" s="28"/>
      <c r="S4" s="28"/>
      <c r="T4" s="28"/>
      <c r="U4" s="28"/>
      <c r="V4" s="28"/>
    </row>
    <row r="5" spans="1:50" s="3" customFormat="1" ht="24" customHeight="1" x14ac:dyDescent="0.25">
      <c r="A5" s="28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8"/>
      <c r="Q5" s="28"/>
      <c r="R5" s="28"/>
      <c r="S5" s="28"/>
      <c r="T5" s="28"/>
      <c r="U5" s="28"/>
      <c r="V5" s="28"/>
    </row>
    <row r="6" spans="1:50" s="3" customFormat="1" ht="24" customHeight="1" x14ac:dyDescent="0.25">
      <c r="A6" s="28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8"/>
      <c r="Q6" s="28"/>
      <c r="R6" s="28"/>
      <c r="S6" s="28"/>
      <c r="T6" s="28"/>
      <c r="U6" s="28"/>
      <c r="V6" s="28"/>
    </row>
    <row r="7" spans="1:50" s="3" customFormat="1" ht="24" customHeight="1" x14ac:dyDescent="0.25">
      <c r="A7" s="2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8"/>
      <c r="Q7" s="28"/>
      <c r="R7" s="28"/>
      <c r="S7" s="28"/>
      <c r="T7" s="28"/>
      <c r="U7" s="28"/>
      <c r="V7" s="28"/>
    </row>
    <row r="8" spans="1:50" s="3" customFormat="1" ht="24" customHeight="1" x14ac:dyDescent="0.25">
      <c r="A8" s="2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28"/>
      <c r="Q8" s="28"/>
      <c r="R8" s="28"/>
      <c r="S8" s="28"/>
      <c r="T8" s="28"/>
      <c r="U8" s="28"/>
      <c r="V8" s="28"/>
    </row>
    <row r="9" spans="1:50" s="3" customFormat="1" ht="24" customHeight="1" x14ac:dyDescent="0.25">
      <c r="A9" s="2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28"/>
      <c r="Q9" s="28"/>
      <c r="R9" s="28"/>
      <c r="S9" s="28"/>
      <c r="T9" s="28"/>
      <c r="U9" s="28"/>
      <c r="V9" s="28"/>
    </row>
    <row r="10" spans="1:50" s="3" customFormat="1" ht="24" customHeight="1" x14ac:dyDescent="0.25">
      <c r="A10" s="2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28"/>
      <c r="Q10" s="28"/>
      <c r="R10" s="28"/>
      <c r="S10" s="28"/>
      <c r="T10" s="28"/>
      <c r="U10" s="28"/>
      <c r="V10" s="28"/>
    </row>
    <row r="11" spans="1:50" s="3" customFormat="1" ht="24" customHeight="1" x14ac:dyDescent="0.25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28"/>
      <c r="Q11" s="28"/>
      <c r="R11" s="28"/>
      <c r="S11" s="28"/>
      <c r="T11" s="28"/>
      <c r="U11" s="28"/>
      <c r="V11" s="28"/>
    </row>
    <row r="12" spans="1:50" s="3" customFormat="1" ht="24" customHeight="1" x14ac:dyDescent="0.25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8"/>
      <c r="Q12" s="28"/>
      <c r="R12" s="28"/>
      <c r="S12" s="28"/>
      <c r="T12" s="28"/>
      <c r="U12" s="28"/>
      <c r="V12" s="28"/>
    </row>
    <row r="13" spans="1:50" s="3" customFormat="1" ht="24" customHeight="1" x14ac:dyDescent="0.25">
      <c r="A13" s="2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28"/>
      <c r="Q13" s="28"/>
      <c r="R13" s="28"/>
      <c r="S13" s="28"/>
      <c r="T13" s="28"/>
      <c r="U13" s="28"/>
      <c r="V13" s="28"/>
    </row>
    <row r="14" spans="1:50" s="3" customFormat="1" ht="24" customHeight="1" x14ac:dyDescent="0.25">
      <c r="A14" s="2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8"/>
      <c r="Q14" s="28"/>
      <c r="R14" s="28"/>
      <c r="S14" s="28"/>
      <c r="T14" s="28"/>
      <c r="U14" s="28"/>
      <c r="V14" s="28"/>
    </row>
    <row r="15" spans="1:50" s="3" customFormat="1" ht="24" customHeight="1" x14ac:dyDescent="0.25">
      <c r="A15" s="2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8"/>
      <c r="Q15" s="28"/>
      <c r="R15" s="28"/>
      <c r="S15" s="28"/>
      <c r="T15" s="28"/>
      <c r="U15" s="28"/>
      <c r="V15" s="28"/>
    </row>
    <row r="16" spans="1:50" s="3" customFormat="1" ht="24" customHeight="1" x14ac:dyDescent="0.25">
      <c r="A16" s="2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8"/>
      <c r="Q16" s="28"/>
      <c r="R16" s="28"/>
      <c r="S16" s="28"/>
      <c r="T16" s="28"/>
      <c r="U16" s="28"/>
      <c r="V16" s="28"/>
    </row>
    <row r="17" spans="1:22" s="3" customFormat="1" ht="24" customHeight="1" x14ac:dyDescent="0.25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8"/>
      <c r="Q17" s="28"/>
      <c r="R17" s="28"/>
      <c r="S17" s="28"/>
      <c r="T17" s="28"/>
      <c r="U17" s="28"/>
      <c r="V17" s="28"/>
    </row>
    <row r="18" spans="1:22" s="3" customFormat="1" ht="24" customHeight="1" x14ac:dyDescent="0.25">
      <c r="A18" s="2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8"/>
      <c r="Q18" s="28"/>
      <c r="R18" s="28"/>
      <c r="S18" s="28"/>
      <c r="T18" s="28"/>
      <c r="U18" s="28"/>
      <c r="V18" s="28"/>
    </row>
    <row r="19" spans="1:22" s="3" customFormat="1" ht="24" customHeight="1" x14ac:dyDescent="0.25">
      <c r="A19" s="2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28"/>
      <c r="Q19" s="28"/>
      <c r="R19" s="28"/>
      <c r="S19" s="28"/>
      <c r="T19" s="28"/>
      <c r="U19" s="28"/>
      <c r="V19" s="28"/>
    </row>
    <row r="20" spans="1:22" s="3" customFormat="1" ht="24" customHeight="1" x14ac:dyDescent="0.25">
      <c r="A20" s="2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8"/>
      <c r="Q20" s="28"/>
      <c r="R20" s="28"/>
      <c r="S20" s="28"/>
      <c r="T20" s="28"/>
      <c r="U20" s="28"/>
      <c r="V20" s="28"/>
    </row>
    <row r="21" spans="1:22" s="4" customFormat="1" ht="24" customHeight="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s="3" customFormat="1" ht="24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s="3" customFormat="1" ht="24" customHeigh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s="3" customFormat="1" ht="24" customHeight="1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s="3" customFormat="1" ht="24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s="3" customFormat="1" ht="24" customHeight="1" x14ac:dyDescent="0.25"/>
    <row r="27" spans="1:22" s="3" customFormat="1" ht="24" customHeight="1" x14ac:dyDescent="0.25"/>
    <row r="28" spans="1:22" s="3" customFormat="1" ht="24" customHeight="1" x14ac:dyDescent="0.25"/>
    <row r="29" spans="1:22" s="3" customFormat="1" ht="24" customHeight="1" x14ac:dyDescent="0.25"/>
    <row r="30" spans="1:22" s="3" customFormat="1" ht="24" customHeight="1" x14ac:dyDescent="0.25"/>
    <row r="31" spans="1:22" s="3" customFormat="1" ht="24" customHeight="1" x14ac:dyDescent="0.25"/>
    <row r="32" spans="1:22" s="3" customFormat="1" ht="24" customHeight="1" x14ac:dyDescent="0.25"/>
    <row r="33" s="3" customFormat="1" ht="24" customHeight="1" x14ac:dyDescent="0.25"/>
    <row r="34" s="3" customFormat="1" ht="24" customHeight="1" x14ac:dyDescent="0.25"/>
    <row r="35" s="3" customFormat="1" ht="24" customHeight="1" x14ac:dyDescent="0.25"/>
    <row r="36" s="3" customFormat="1" ht="24" customHeight="1" x14ac:dyDescent="0.25"/>
    <row r="37" s="3" customFormat="1" ht="24" customHeight="1" x14ac:dyDescent="0.25"/>
    <row r="38" s="3" customFormat="1" ht="24" customHeight="1" x14ac:dyDescent="0.25"/>
    <row r="39" s="3" customFormat="1" ht="24" customHeight="1" x14ac:dyDescent="0.25"/>
    <row r="40" s="3" customFormat="1" ht="24" customHeight="1" x14ac:dyDescent="0.25"/>
    <row r="41" s="3" customFormat="1" ht="24" customHeight="1" x14ac:dyDescent="0.25"/>
    <row r="42" s="3" customFormat="1" ht="24" customHeight="1" x14ac:dyDescent="0.25"/>
    <row r="43" s="3" customFormat="1" ht="24" customHeight="1" x14ac:dyDescent="0.25"/>
    <row r="44" s="3" customFormat="1" ht="24" customHeight="1" x14ac:dyDescent="0.25"/>
    <row r="48" ht="24" customHeight="1" x14ac:dyDescent="0.25"/>
    <row r="51" ht="24" customHeight="1" x14ac:dyDescent="0.25"/>
  </sheetData>
  <sheetProtection algorithmName="SHA-512" hashValue="kKiKqh2G76gCgxhSz6SVZjlp2gSYqSYzS4k8bYxrvfhk4398RdLdAMFfC42QF2XtRGVEw1nXimHRMrRfGVeFbg==" saltValue="2sA/AwnkQpbs7OyMkdt/Tg==" spinCount="100000" sheet="1" objects="1" scenarios="1"/>
  <pageMargins left="0.25" right="0.25" top="0.75" bottom="0.75" header="0.3" footer="0.3"/>
  <pageSetup paperSize="9" scale="76" orientation="landscape" r:id="rId1"/>
  <colBreaks count="1" manualBreakCount="1">
    <brk id="20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2CD2-E99B-48F4-BB15-FF7C90354164}">
  <sheetPr codeName="Planilha3">
    <tabColor rgb="FFFFC000"/>
  </sheetPr>
  <dimension ref="B2:M27"/>
  <sheetViews>
    <sheetView topLeftCell="A2" workbookViewId="0">
      <selection activeCell="M13" sqref="M13"/>
    </sheetView>
  </sheetViews>
  <sheetFormatPr defaultRowHeight="15" x14ac:dyDescent="0.25"/>
  <cols>
    <col min="1" max="1" width="2.85546875" customWidth="1"/>
    <col min="3" max="3" width="19.85546875" bestFit="1" customWidth="1"/>
    <col min="10" max="10" width="19.140625" bestFit="1" customWidth="1"/>
  </cols>
  <sheetData>
    <row r="2" spans="2:13" x14ac:dyDescent="0.25">
      <c r="B2" s="47" t="s">
        <v>27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2:13" x14ac:dyDescent="0.25">
      <c r="B3" s="48">
        <f t="shared" ref="B3:B10" si="0">RANK(F3,F$3:F$10)</f>
        <v>1</v>
      </c>
      <c r="C3" s="47" t="str">
        <f>Dados!B11</f>
        <v>Moradia</v>
      </c>
      <c r="D3" s="49">
        <f>Dados!O11</f>
        <v>0</v>
      </c>
      <c r="E3" s="47">
        <v>1.5E-3</v>
      </c>
      <c r="F3" s="49">
        <f>IF(D3=0,0,D3+E3)</f>
        <v>0</v>
      </c>
      <c r="G3" s="47"/>
      <c r="H3" s="47"/>
      <c r="I3" s="47">
        <v>1</v>
      </c>
      <c r="J3" s="47" t="str">
        <f>IFERROR(VLOOKUP(I3,B$3:F$10,2,FALSE),C3)</f>
        <v>Moradia</v>
      </c>
      <c r="K3" s="49">
        <f>IFERROR(VLOOKUP(I3,B$3:F$10,5,FALSE),0)</f>
        <v>0</v>
      </c>
      <c r="L3" s="47"/>
      <c r="M3" s="47"/>
    </row>
    <row r="4" spans="2:13" x14ac:dyDescent="0.25">
      <c r="B4" s="48">
        <f t="shared" si="0"/>
        <v>1</v>
      </c>
      <c r="C4" s="47" t="str">
        <f>Dados!B12</f>
        <v>Alimentação</v>
      </c>
      <c r="D4" s="49">
        <f>Dados!O12</f>
        <v>0</v>
      </c>
      <c r="E4" s="47">
        <v>1.4E-3</v>
      </c>
      <c r="F4" s="49">
        <f t="shared" ref="F4:F10" si="1">IF(D4=0,0,D4+E4)</f>
        <v>0</v>
      </c>
      <c r="G4" s="47"/>
      <c r="H4" s="47"/>
      <c r="I4" s="47">
        <v>2</v>
      </c>
      <c r="J4" s="47" t="str">
        <f>IFERROR(VLOOKUP(I4,B$3:F$10,2,FALSE),C4)</f>
        <v>Alimentação</v>
      </c>
      <c r="K4" s="49">
        <f t="shared" ref="K4:K10" si="2">IFERROR(VLOOKUP(I4,B$3:F$10,5,FALSE),0)</f>
        <v>0</v>
      </c>
      <c r="L4" s="47"/>
      <c r="M4" s="47"/>
    </row>
    <row r="5" spans="2:13" x14ac:dyDescent="0.25">
      <c r="B5" s="48">
        <f t="shared" si="0"/>
        <v>1</v>
      </c>
      <c r="C5" s="47" t="str">
        <f>Dados!B13</f>
        <v>Transporte</v>
      </c>
      <c r="D5" s="49">
        <f>Dados!O13</f>
        <v>0</v>
      </c>
      <c r="E5" s="47">
        <v>1.2999999999999999E-3</v>
      </c>
      <c r="F5" s="49">
        <f t="shared" si="1"/>
        <v>0</v>
      </c>
      <c r="G5" s="47"/>
      <c r="H5" s="47"/>
      <c r="I5" s="47">
        <v>3</v>
      </c>
      <c r="J5" s="47" t="str">
        <f t="shared" ref="J5:J10" si="3">IFERROR(VLOOKUP(I5,B$3:F$10,2,FALSE),C5)</f>
        <v>Transporte</v>
      </c>
      <c r="K5" s="49">
        <f t="shared" si="2"/>
        <v>0</v>
      </c>
      <c r="L5" s="47"/>
      <c r="M5" s="47"/>
    </row>
    <row r="6" spans="2:13" x14ac:dyDescent="0.25">
      <c r="B6" s="48">
        <f t="shared" si="0"/>
        <v>1</v>
      </c>
      <c r="C6" s="47" t="str">
        <f>Dados!B14</f>
        <v>Educação</v>
      </c>
      <c r="D6" s="49">
        <f>Dados!O14</f>
        <v>0</v>
      </c>
      <c r="E6" s="47">
        <v>1.1999999999999999E-3</v>
      </c>
      <c r="F6" s="49">
        <f t="shared" si="1"/>
        <v>0</v>
      </c>
      <c r="G6" s="47"/>
      <c r="H6" s="47"/>
      <c r="I6" s="47">
        <v>4</v>
      </c>
      <c r="J6" s="47" t="str">
        <f t="shared" si="3"/>
        <v>Educação</v>
      </c>
      <c r="K6" s="49">
        <f t="shared" si="2"/>
        <v>0</v>
      </c>
      <c r="L6" s="47"/>
      <c r="M6" s="47"/>
    </row>
    <row r="7" spans="2:13" x14ac:dyDescent="0.25">
      <c r="B7" s="48">
        <f t="shared" si="0"/>
        <v>1</v>
      </c>
      <c r="C7" s="47" t="str">
        <f>Dados!B15</f>
        <v>Lazer</v>
      </c>
      <c r="D7" s="49">
        <f>Dados!O15</f>
        <v>0</v>
      </c>
      <c r="E7" s="47">
        <v>1.1000000000000001E-3</v>
      </c>
      <c r="F7" s="49">
        <f t="shared" si="1"/>
        <v>0</v>
      </c>
      <c r="G7" s="47"/>
      <c r="H7" s="47"/>
      <c r="I7" s="47">
        <v>5</v>
      </c>
      <c r="J7" s="47" t="str">
        <f t="shared" si="3"/>
        <v>Lazer</v>
      </c>
      <c r="K7" s="49">
        <f t="shared" si="2"/>
        <v>0</v>
      </c>
      <c r="L7" s="47"/>
      <c r="M7" s="47"/>
    </row>
    <row r="8" spans="2:13" x14ac:dyDescent="0.25">
      <c r="B8" s="48">
        <f t="shared" si="0"/>
        <v>1</v>
      </c>
      <c r="C8" s="47" t="str">
        <f>Dados!B16</f>
        <v>Serviços Financeiros</v>
      </c>
      <c r="D8" s="49">
        <f>Dados!O16</f>
        <v>0</v>
      </c>
      <c r="E8" s="47">
        <v>1E-3</v>
      </c>
      <c r="F8" s="49">
        <f t="shared" si="1"/>
        <v>0</v>
      </c>
      <c r="G8" s="47"/>
      <c r="H8" s="47"/>
      <c r="I8" s="47">
        <v>6</v>
      </c>
      <c r="J8" s="47" t="str">
        <f t="shared" si="3"/>
        <v>Serviços Financeiros</v>
      </c>
      <c r="K8" s="49">
        <f t="shared" si="2"/>
        <v>0</v>
      </c>
      <c r="L8" s="47"/>
      <c r="M8" s="47"/>
    </row>
    <row r="9" spans="2:13" x14ac:dyDescent="0.25">
      <c r="B9" s="48">
        <f t="shared" si="0"/>
        <v>1</v>
      </c>
      <c r="C9" s="47" t="str">
        <f>Dados!B17</f>
        <v>Vestuário</v>
      </c>
      <c r="D9" s="49">
        <f>Dados!O17</f>
        <v>0</v>
      </c>
      <c r="E9" s="47">
        <v>8.9999999999999998E-4</v>
      </c>
      <c r="F9" s="49">
        <f t="shared" si="1"/>
        <v>0</v>
      </c>
      <c r="G9" s="47"/>
      <c r="H9" s="47"/>
      <c r="I9" s="47">
        <v>7</v>
      </c>
      <c r="J9" s="47" t="str">
        <f t="shared" si="3"/>
        <v>Vestuário</v>
      </c>
      <c r="K9" s="49">
        <f t="shared" si="2"/>
        <v>0</v>
      </c>
      <c r="L9" s="47"/>
      <c r="M9" s="47"/>
    </row>
    <row r="10" spans="2:13" x14ac:dyDescent="0.25">
      <c r="B10" s="48">
        <f t="shared" si="0"/>
        <v>1</v>
      </c>
      <c r="C10" s="47" t="str">
        <f>Dados!B18</f>
        <v>Outras Despesas</v>
      </c>
      <c r="D10" s="49">
        <f>Dados!O18</f>
        <v>0</v>
      </c>
      <c r="E10" s="47">
        <v>8.0000000000000004E-4</v>
      </c>
      <c r="F10" s="49">
        <f t="shared" si="1"/>
        <v>0</v>
      </c>
      <c r="G10" s="47"/>
      <c r="H10" s="47"/>
      <c r="I10" s="47">
        <v>8</v>
      </c>
      <c r="J10" s="47" t="str">
        <f t="shared" si="3"/>
        <v>Outras Despesas</v>
      </c>
      <c r="K10" s="49">
        <f t="shared" si="2"/>
        <v>0</v>
      </c>
      <c r="L10" s="47"/>
      <c r="M10" s="47"/>
    </row>
    <row r="11" spans="2:13" x14ac:dyDescent="0.25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2:13" x14ac:dyDescent="0.25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2:13" x14ac:dyDescent="0.25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2:13" x14ac:dyDescent="0.25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2:13" x14ac:dyDescent="0.25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2:13" x14ac:dyDescent="0.2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2:13" x14ac:dyDescent="0.25"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2:13" x14ac:dyDescent="0.25"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2:13" x14ac:dyDescent="0.25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2:13" x14ac:dyDescent="0.25"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</row>
    <row r="23" spans="2:13" x14ac:dyDescent="0.25"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2:13" x14ac:dyDescent="0.25"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2:13" x14ac:dyDescent="0.25"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2:13" x14ac:dyDescent="0.25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2:13" x14ac:dyDescent="0.2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</sheetData>
  <sheetProtection algorithmName="SHA-512" hashValue="M0y5nfpjOGaGVcFaIpUdk2gJP8i4bRe4OscS4/IH5gViLm1EOYL8Be8s3Xu8EggV6BNxbcrp0fV9jVstPLz4Hg==" saltValue="ob3KTiPBT0zRa2NI5ZO4Xg==" spinCount="100000" sheet="1" objects="1" scenarios="1"/>
  <sortState xmlns:xlrd2="http://schemas.microsoft.com/office/spreadsheetml/2017/richdata2" ref="I3:I9">
    <sortCondition descending="1" ref="I3:I9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Dashboard</vt:lpstr>
      <vt:lpstr>Rank</vt:lpstr>
      <vt:lpstr>Dados!Area_de_impressao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Áurea Angelo</dc:creator>
  <cp:lastModifiedBy>Lucas Sanroma</cp:lastModifiedBy>
  <cp:lastPrinted>2022-03-05T18:15:11Z</cp:lastPrinted>
  <dcterms:created xsi:type="dcterms:W3CDTF">2015-06-05T18:19:34Z</dcterms:created>
  <dcterms:modified xsi:type="dcterms:W3CDTF">2024-03-28T22:56:14Z</dcterms:modified>
</cp:coreProperties>
</file>