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pp83832/Desktop/"/>
    </mc:Choice>
  </mc:AlternateContent>
  <xr:revisionPtr revIDLastSave="0" documentId="13_ncr:1_{6C8B48B0-BF96-1149-9446-737DCB743B42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Individuals" sheetId="1" r:id="rId1"/>
    <sheet name="Master " sheetId="2" r:id="rId2"/>
  </sheets>
  <definedNames>
    <definedName name="FULLRND">'Master '!$B$1:$F$2</definedName>
    <definedName name="JALLENCHAMP">'Master '!$E$3</definedName>
    <definedName name="JALLENDIV">'Master '!$D$3</definedName>
    <definedName name="JALLENSB">'Master '!$F$3</definedName>
    <definedName name="JALLENWC">'Master '!$C$3</definedName>
    <definedName name="LJACKSONCHAMP">'Master '!$E$4</definedName>
    <definedName name="LJACKSONDIV">'Master '!$D$4</definedName>
    <definedName name="LJACKSONSB">'Master '!$F$4</definedName>
    <definedName name="LJACKSONWC">'Master '!$C$4</definedName>
    <definedName name="PLAYERS">'Master '!$B$3:$B$43</definedName>
    <definedName name="PLAYERSCORE">'Master '!$B$3:$F$48</definedName>
    <definedName name="PLAYERSSCORES">'Master '!$B$3:$F$43</definedName>
    <definedName name="PMAHOMESDIV">'Master '!$D$5</definedName>
    <definedName name="PMAHOMESWC">'Master '!$C$5</definedName>
    <definedName name="POINTS">'Master '!$C$3:$F$43</definedName>
    <definedName name="ROUND">'Master '!$B$1:$F$1</definedName>
    <definedName name="ROUNDS">'Master '!$C$1:$F$1</definedName>
    <definedName name="SCORE">'Master '!$B$3:$F$43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2" l="1"/>
  <c r="L1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2" i="1"/>
  <c r="BM2" i="1"/>
  <c r="BL2" i="1"/>
  <c r="BH2" i="1"/>
  <c r="BG2" i="1"/>
  <c r="BF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2" i="1"/>
  <c r="BA2" i="1"/>
  <c r="BB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2" i="1"/>
  <c r="AU2" i="1"/>
  <c r="AV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2" i="1"/>
  <c r="AO2" i="1"/>
  <c r="AP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H2" i="1"/>
  <c r="AI2" i="1"/>
  <c r="AJ2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B2" i="1"/>
  <c r="AC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V15" i="1"/>
  <c r="V3" i="1"/>
  <c r="V4" i="1"/>
  <c r="V5" i="1"/>
  <c r="V6" i="1"/>
  <c r="V7" i="1"/>
  <c r="V8" i="1"/>
  <c r="V9" i="1"/>
  <c r="V10" i="1"/>
  <c r="V11" i="1"/>
  <c r="V12" i="1"/>
  <c r="V13" i="1"/>
  <c r="V14" i="1"/>
  <c r="V2" i="1"/>
  <c r="W2" i="1"/>
  <c r="X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Q2" i="1"/>
  <c r="P2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L3" i="1"/>
  <c r="L4" i="1"/>
  <c r="L5" i="1"/>
  <c r="L6" i="1"/>
  <c r="L7" i="1"/>
  <c r="L8" i="1"/>
  <c r="L9" i="1"/>
  <c r="L10" i="1"/>
  <c r="L11" i="1"/>
  <c r="L12" i="1"/>
  <c r="L13" i="1"/>
  <c r="L15" i="1"/>
  <c r="K2" i="1"/>
  <c r="L2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F2" i="1"/>
  <c r="G11" i="2"/>
  <c r="G3" i="2"/>
  <c r="G4" i="2"/>
  <c r="G5" i="2"/>
  <c r="G6" i="2"/>
  <c r="G45" i="2"/>
  <c r="G46" i="2"/>
  <c r="G47" i="2"/>
  <c r="G48" i="2"/>
  <c r="G7" i="2"/>
  <c r="G8" i="2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7" i="2"/>
  <c r="G38" i="2"/>
  <c r="G39" i="2"/>
  <c r="G40" i="2"/>
  <c r="G41" i="2"/>
  <c r="G42" i="2"/>
  <c r="G43" i="2"/>
  <c r="G44" i="2"/>
  <c r="BP16" i="1"/>
  <c r="BQ16" i="1"/>
  <c r="BR16" i="1"/>
  <c r="BS16" i="1"/>
  <c r="BU16" i="1"/>
  <c r="BV16" i="1"/>
  <c r="BW16" i="1"/>
  <c r="BX16" i="1"/>
  <c r="BK16" i="1" l="1"/>
  <c r="C16" i="1"/>
  <c r="BE16" i="1"/>
  <c r="AG16" i="1"/>
  <c r="AA16" i="1"/>
  <c r="I16" i="1"/>
  <c r="O16" i="1"/>
  <c r="U16" i="1"/>
  <c r="AY16" i="1"/>
  <c r="AS16" i="1"/>
  <c r="AM16" i="1"/>
  <c r="BV18" i="1"/>
  <c r="BF16" i="1"/>
  <c r="BQ18" i="1"/>
  <c r="BG16" i="1"/>
  <c r="BH16" i="1"/>
  <c r="AP16" i="1"/>
  <c r="AH16" i="1"/>
  <c r="AD16" i="1"/>
  <c r="AI16" i="1"/>
  <c r="AN16" i="1"/>
  <c r="E16" i="1"/>
  <c r="W16" i="1"/>
  <c r="BL16" i="1"/>
  <c r="BM16" i="1"/>
  <c r="BN16" i="1"/>
  <c r="BB16" i="1"/>
  <c r="BA16" i="1"/>
  <c r="AZ16" i="1"/>
  <c r="AV16" i="1"/>
  <c r="AU16" i="1"/>
  <c r="AT16" i="1"/>
  <c r="AO16" i="1"/>
  <c r="AJ16" i="1"/>
  <c r="AB16" i="1"/>
  <c r="AC16" i="1"/>
  <c r="X16" i="1"/>
  <c r="V16" i="1"/>
  <c r="P16" i="1"/>
  <c r="Q16" i="1"/>
  <c r="R16" i="1"/>
  <c r="J16" i="1"/>
  <c r="K16" i="1"/>
  <c r="L16" i="1"/>
  <c r="F16" i="1"/>
  <c r="D16" i="1"/>
  <c r="AC18" i="1" l="1"/>
  <c r="K34" i="1" s="1"/>
  <c r="BG18" i="1"/>
  <c r="K31" i="1" s="1"/>
  <c r="AU18" i="1"/>
  <c r="K30" i="1" s="1"/>
  <c r="AI18" i="1"/>
  <c r="K27" i="1" s="1"/>
  <c r="AO18" i="1"/>
  <c r="K24" i="1" s="1"/>
  <c r="K18" i="1"/>
  <c r="K25" i="1" s="1"/>
  <c r="BA18" i="1"/>
  <c r="K28" i="1" s="1"/>
  <c r="BL18" i="1"/>
  <c r="K33" i="1" s="1"/>
  <c r="Q18" i="1"/>
  <c r="K26" i="1" s="1"/>
  <c r="W18" i="1"/>
  <c r="K29" i="1" s="1"/>
  <c r="E18" i="1"/>
  <c r="K32" i="1" s="1"/>
</calcChain>
</file>

<file path=xl/sharedStrings.xml><?xml version="1.0" encoding="utf-8"?>
<sst xmlns="http://schemas.openxmlformats.org/spreadsheetml/2006/main" count="299" uniqueCount="75">
  <si>
    <t>Dylan</t>
  </si>
  <si>
    <t>CC</t>
  </si>
  <si>
    <t>Div</t>
  </si>
  <si>
    <t>WC</t>
  </si>
  <si>
    <t>Vin</t>
  </si>
  <si>
    <t>DIV</t>
  </si>
  <si>
    <t>Drew</t>
  </si>
  <si>
    <t>Victor</t>
  </si>
  <si>
    <t>Luke</t>
  </si>
  <si>
    <t>Sta</t>
  </si>
  <si>
    <t>Sam/Matt</t>
  </si>
  <si>
    <t>QB</t>
  </si>
  <si>
    <t>Wilson</t>
  </si>
  <si>
    <t>Jackson</t>
  </si>
  <si>
    <t>Mahomie</t>
  </si>
  <si>
    <t>Allen</t>
  </si>
  <si>
    <t>RB</t>
  </si>
  <si>
    <t>Kamara</t>
  </si>
  <si>
    <t>Henry</t>
  </si>
  <si>
    <t>WR</t>
  </si>
  <si>
    <t>Hill</t>
  </si>
  <si>
    <t>Lockett</t>
  </si>
  <si>
    <t>Adams</t>
  </si>
  <si>
    <t>Diggs</t>
  </si>
  <si>
    <t>TE</t>
  </si>
  <si>
    <t>Andrews</t>
  </si>
  <si>
    <t>Kelce</t>
  </si>
  <si>
    <t>FLEX</t>
  </si>
  <si>
    <t>D/ST</t>
  </si>
  <si>
    <t>K</t>
  </si>
  <si>
    <t>Flex</t>
  </si>
  <si>
    <t>Taylor</t>
  </si>
  <si>
    <t>Gronk</t>
  </si>
  <si>
    <t>Montgomery</t>
  </si>
  <si>
    <t>DJ</t>
  </si>
  <si>
    <t>Rams</t>
  </si>
  <si>
    <t>Browns</t>
  </si>
  <si>
    <t>DK</t>
  </si>
  <si>
    <t>AB-Bucs</t>
  </si>
  <si>
    <t>Chubb</t>
  </si>
  <si>
    <t>Dobbins</t>
  </si>
  <si>
    <t>Bears</t>
  </si>
  <si>
    <t>Robbie</t>
  </si>
  <si>
    <t>Rodgers</t>
  </si>
  <si>
    <t>Claypool</t>
  </si>
  <si>
    <t>Carson</t>
  </si>
  <si>
    <t>Colts</t>
  </si>
  <si>
    <t>Evans</t>
  </si>
  <si>
    <t>Everett</t>
  </si>
  <si>
    <t>WFT</t>
  </si>
  <si>
    <t>Godwin</t>
  </si>
  <si>
    <t>Akers</t>
  </si>
  <si>
    <t>Crook</t>
  </si>
  <si>
    <t>AJ Brown</t>
  </si>
  <si>
    <t>Woods</t>
  </si>
  <si>
    <t>Robinson</t>
  </si>
  <si>
    <t>Lers</t>
  </si>
  <si>
    <t>Ricky</t>
  </si>
  <si>
    <t>Terry</t>
  </si>
  <si>
    <t>Saints</t>
  </si>
  <si>
    <t>Dug/Dave</t>
  </si>
  <si>
    <t>TY</t>
  </si>
  <si>
    <t>Dug Dave</t>
  </si>
  <si>
    <t>DST</t>
  </si>
  <si>
    <t>Total</t>
  </si>
  <si>
    <t>COLUMN #</t>
  </si>
  <si>
    <t>ROUND</t>
  </si>
  <si>
    <t>L. Thomas</t>
  </si>
  <si>
    <t>M. Thomas</t>
  </si>
  <si>
    <t>SB</t>
  </si>
  <si>
    <t>Blankenship</t>
  </si>
  <si>
    <t>Boswell</t>
  </si>
  <si>
    <t>Hopkins</t>
  </si>
  <si>
    <t>Parkey</t>
  </si>
  <si>
    <t>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</si>
</sst>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indexed="8"/>
      <name val="Calibri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06">
    <xf numFmtId="0" fontId="0" fillId="0" borderId="0" xfId="0" applyFont="1" applyAlignment="1"/>
    <xf numFmtId="0" fontId="0" fillId="0" borderId="0" xfId="0" applyNumberFormat="1" applyFont="1" applyAlignment="1"/>
    <xf numFmtId="0" fontId="0" fillId="0" borderId="4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0" fillId="0" borderId="9" xfId="0" applyFont="1" applyBorder="1" applyAlignment="1"/>
    <xf numFmtId="49" fontId="0" fillId="0" borderId="1" xfId="0" applyNumberFormat="1" applyFont="1" applyFill="1" applyBorder="1" applyAlignment="1"/>
    <xf numFmtId="0" fontId="0" fillId="0" borderId="0" xfId="0" applyFont="1" applyFill="1" applyAlignment="1"/>
    <xf numFmtId="49" fontId="0" fillId="0" borderId="8" xfId="0" applyNumberFormat="1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/>
    <xf numFmtId="49" fontId="0" fillId="0" borderId="0" xfId="0" applyNumberFormat="1" applyFont="1" applyAlignment="1">
      <alignment horizontal="center"/>
    </xf>
    <xf numFmtId="49" fontId="0" fillId="4" borderId="10" xfId="0" applyNumberFormat="1" applyFont="1" applyFill="1" applyBorder="1" applyAlignment="1"/>
    <xf numFmtId="49" fontId="0" fillId="5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49" fontId="0" fillId="2" borderId="10" xfId="0" applyNumberFormat="1" applyFont="1" applyFill="1" applyBorder="1" applyAlignment="1"/>
    <xf numFmtId="49" fontId="0" fillId="3" borderId="10" xfId="0" applyNumberFormat="1" applyFont="1" applyFill="1" applyBorder="1" applyAlignment="1"/>
    <xf numFmtId="49" fontId="0" fillId="5" borderId="10" xfId="0" applyNumberFormat="1" applyFont="1" applyFill="1" applyBorder="1" applyAlignment="1"/>
    <xf numFmtId="49" fontId="0" fillId="6" borderId="10" xfId="0" applyNumberFormat="1" applyFont="1" applyFill="1" applyBorder="1" applyAlignment="1"/>
    <xf numFmtId="0" fontId="0" fillId="5" borderId="8" xfId="0" applyFont="1" applyFill="1" applyBorder="1" applyAlignment="1">
      <alignment horizontal="center" vertical="center" textRotation="90"/>
    </xf>
    <xf numFmtId="49" fontId="2" fillId="5" borderId="10" xfId="0" applyNumberFormat="1" applyFont="1" applyFill="1" applyBorder="1" applyAlignment="1"/>
    <xf numFmtId="2" fontId="2" fillId="2" borderId="10" xfId="0" applyNumberFormat="1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/>
    </xf>
    <xf numFmtId="2" fontId="0" fillId="3" borderId="10" xfId="0" applyNumberFormat="1" applyFont="1" applyFill="1" applyBorder="1" applyAlignment="1">
      <alignment horizontal="center"/>
    </xf>
    <xf numFmtId="2" fontId="0" fillId="4" borderId="10" xfId="0" applyNumberFormat="1" applyFont="1" applyFill="1" applyBorder="1" applyAlignment="1">
      <alignment horizontal="center"/>
    </xf>
    <xf numFmtId="2" fontId="0" fillId="5" borderId="10" xfId="0" applyNumberFormat="1" applyFont="1" applyFill="1" applyBorder="1" applyAlignment="1">
      <alignment horizontal="center"/>
    </xf>
    <xf numFmtId="2" fontId="0" fillId="6" borderId="1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49" fontId="2" fillId="4" borderId="10" xfId="0" applyNumberFormat="1" applyFont="1" applyFill="1" applyBorder="1" applyAlignment="1"/>
    <xf numFmtId="49" fontId="0" fillId="7" borderId="1" xfId="0" applyNumberFormat="1" applyFont="1" applyFill="1" applyBorder="1" applyAlignment="1"/>
    <xf numFmtId="0" fontId="0" fillId="7" borderId="1" xfId="0" applyFont="1" applyFill="1" applyBorder="1" applyAlignment="1"/>
    <xf numFmtId="49" fontId="2" fillId="7" borderId="1" xfId="0" applyNumberFormat="1" applyFont="1" applyFill="1" applyBorder="1" applyAlignment="1"/>
    <xf numFmtId="0" fontId="0" fillId="7" borderId="1" xfId="0" applyNumberFormat="1" applyFont="1" applyFill="1" applyBorder="1" applyAlignment="1"/>
    <xf numFmtId="0" fontId="0" fillId="7" borderId="0" xfId="0" applyNumberFormat="1" applyFont="1" applyFill="1" applyAlignment="1"/>
    <xf numFmtId="49" fontId="0" fillId="8" borderId="1" xfId="0" applyNumberFormat="1" applyFont="1" applyFill="1" applyBorder="1" applyAlignment="1"/>
    <xf numFmtId="0" fontId="0" fillId="8" borderId="1" xfId="0" applyFont="1" applyFill="1" applyBorder="1" applyAlignment="1"/>
    <xf numFmtId="0" fontId="0" fillId="8" borderId="1" xfId="0" applyNumberFormat="1" applyFont="1" applyFill="1" applyBorder="1" applyAlignment="1"/>
    <xf numFmtId="0" fontId="0" fillId="8" borderId="0" xfId="0" applyNumberFormat="1" applyFont="1" applyFill="1" applyAlignment="1"/>
    <xf numFmtId="49" fontId="0" fillId="9" borderId="1" xfId="0" applyNumberFormat="1" applyFont="1" applyFill="1" applyBorder="1" applyAlignment="1"/>
    <xf numFmtId="0" fontId="0" fillId="9" borderId="1" xfId="0" applyFont="1" applyFill="1" applyBorder="1" applyAlignment="1"/>
    <xf numFmtId="49" fontId="2" fillId="9" borderId="1" xfId="0" applyNumberFormat="1" applyFont="1" applyFill="1" applyBorder="1" applyAlignment="1"/>
    <xf numFmtId="0" fontId="0" fillId="9" borderId="1" xfId="0" applyNumberFormat="1" applyFont="1" applyFill="1" applyBorder="1" applyAlignment="1"/>
    <xf numFmtId="0" fontId="0" fillId="9" borderId="0" xfId="0" applyNumberFormat="1" applyFont="1" applyFill="1" applyAlignment="1"/>
    <xf numFmtId="0" fontId="0" fillId="5" borderId="1" xfId="0" applyFont="1" applyFill="1" applyBorder="1" applyAlignment="1"/>
    <xf numFmtId="49" fontId="2" fillId="5" borderId="1" xfId="0" applyNumberFormat="1" applyFont="1" applyFill="1" applyBorder="1" applyAlignment="1"/>
    <xf numFmtId="0" fontId="0" fillId="5" borderId="1" xfId="0" applyNumberFormat="1" applyFont="1" applyFill="1" applyBorder="1" applyAlignment="1"/>
    <xf numFmtId="0" fontId="0" fillId="5" borderId="0" xfId="0" applyNumberFormat="1" applyFont="1" applyFill="1" applyAlignment="1"/>
    <xf numFmtId="0" fontId="0" fillId="6" borderId="1" xfId="0" applyFont="1" applyFill="1" applyBorder="1" applyAlignment="1"/>
    <xf numFmtId="0" fontId="0" fillId="6" borderId="1" xfId="0" applyNumberFormat="1" applyFont="1" applyFill="1" applyBorder="1" applyAlignment="1"/>
    <xf numFmtId="0" fontId="0" fillId="6" borderId="0" xfId="0" applyNumberFormat="1" applyFont="1" applyFill="1" applyAlignment="1"/>
    <xf numFmtId="49" fontId="0" fillId="10" borderId="1" xfId="0" applyNumberFormat="1" applyFont="1" applyFill="1" applyBorder="1" applyAlignment="1"/>
    <xf numFmtId="0" fontId="0" fillId="10" borderId="1" xfId="0" applyFont="1" applyFill="1" applyBorder="1" applyAlignment="1"/>
    <xf numFmtId="0" fontId="0" fillId="10" borderId="1" xfId="0" applyNumberFormat="1" applyFont="1" applyFill="1" applyBorder="1" applyAlignment="1"/>
    <xf numFmtId="0" fontId="0" fillId="10" borderId="0" xfId="0" applyNumberFormat="1" applyFont="1" applyFill="1" applyAlignment="1"/>
    <xf numFmtId="49" fontId="0" fillId="11" borderId="1" xfId="0" applyNumberFormat="1" applyFont="1" applyFill="1" applyBorder="1" applyAlignment="1"/>
    <xf numFmtId="0" fontId="0" fillId="11" borderId="1" xfId="0" applyFont="1" applyFill="1" applyBorder="1" applyAlignment="1"/>
    <xf numFmtId="0" fontId="0" fillId="11" borderId="1" xfId="0" applyNumberFormat="1" applyFont="1" applyFill="1" applyBorder="1" applyAlignment="1"/>
    <xf numFmtId="0" fontId="0" fillId="11" borderId="0" xfId="0" applyNumberFormat="1" applyFont="1" applyFill="1" applyAlignment="1"/>
    <xf numFmtId="0" fontId="0" fillId="0" borderId="1" xfId="0" applyFont="1" applyFill="1" applyBorder="1" applyAlignment="1"/>
    <xf numFmtId="0" fontId="0" fillId="0" borderId="0" xfId="0" applyNumberFormat="1" applyFont="1" applyFill="1" applyAlignment="1"/>
    <xf numFmtId="49" fontId="0" fillId="8" borderId="3" xfId="0" applyNumberFormat="1" applyFont="1" applyFill="1" applyBorder="1" applyAlignment="1"/>
    <xf numFmtId="49" fontId="0" fillId="7" borderId="11" xfId="0" applyNumberFormat="1" applyFont="1" applyFill="1" applyBorder="1" applyAlignment="1"/>
    <xf numFmtId="49" fontId="0" fillId="8" borderId="14" xfId="0" applyNumberFormat="1" applyFont="1" applyFill="1" applyBorder="1" applyAlignment="1"/>
    <xf numFmtId="49" fontId="0" fillId="8" borderId="10" xfId="0" applyNumberFormat="1" applyFont="1" applyFill="1" applyBorder="1" applyAlignment="1"/>
    <xf numFmtId="0" fontId="0" fillId="8" borderId="10" xfId="0" applyFont="1" applyFill="1" applyBorder="1" applyAlignment="1"/>
    <xf numFmtId="49" fontId="0" fillId="11" borderId="2" xfId="0" applyNumberFormat="1" applyFont="1" applyFill="1" applyBorder="1" applyAlignment="1"/>
    <xf numFmtId="49" fontId="0" fillId="11" borderId="12" xfId="0" applyNumberFormat="1" applyFont="1" applyFill="1" applyBorder="1" applyAlignment="1"/>
    <xf numFmtId="49" fontId="0" fillId="11" borderId="13" xfId="0" applyNumberFormat="1" applyFont="1" applyFill="1" applyBorder="1" applyAlignment="1"/>
    <xf numFmtId="0" fontId="0" fillId="0" borderId="10" xfId="0" applyNumberFormat="1" applyFont="1" applyBorder="1" applyAlignment="1"/>
    <xf numFmtId="0" fontId="0" fillId="0" borderId="6" xfId="0" applyFont="1" applyBorder="1" applyAlignment="1"/>
    <xf numFmtId="49" fontId="0" fillId="0" borderId="10" xfId="0" applyNumberFormat="1" applyFont="1" applyBorder="1" applyAlignment="1"/>
    <xf numFmtId="49" fontId="0" fillId="0" borderId="15" xfId="0" applyNumberFormat="1" applyFont="1" applyBorder="1" applyAlignment="1"/>
    <xf numFmtId="0" fontId="0" fillId="0" borderId="15" xfId="0" applyNumberFormat="1" applyFont="1" applyBorder="1" applyAlignment="1"/>
    <xf numFmtId="0" fontId="0" fillId="0" borderId="4" xfId="0" applyNumberFormat="1" applyFont="1" applyFill="1" applyBorder="1" applyAlignment="1"/>
    <xf numFmtId="0" fontId="0" fillId="0" borderId="5" xfId="0" applyFont="1" applyFill="1" applyBorder="1" applyAlignment="1"/>
    <xf numFmtId="0" fontId="0" fillId="0" borderId="9" xfId="0" applyFont="1" applyFill="1" applyBorder="1" applyAlignment="1"/>
    <xf numFmtId="0" fontId="0" fillId="0" borderId="2" xfId="0" applyFont="1" applyFill="1" applyBorder="1" applyAlignment="1"/>
    <xf numFmtId="0" fontId="0" fillId="0" borderId="11" xfId="0" applyFont="1" applyFill="1" applyBorder="1" applyAlignment="1"/>
    <xf numFmtId="0" fontId="0" fillId="0" borderId="10" xfId="0" applyNumberFormat="1" applyFont="1" applyFill="1" applyBorder="1" applyAlignment="1"/>
    <xf numFmtId="0" fontId="0" fillId="0" borderId="14" xfId="0" applyFont="1" applyFill="1" applyBorder="1" applyAlignment="1"/>
    <xf numFmtId="0" fontId="0" fillId="0" borderId="1" xfId="0" applyNumberFormat="1" applyFont="1" applyFill="1" applyBorder="1" applyAlignment="1"/>
    <xf numFmtId="49" fontId="2" fillId="11" borderId="3" xfId="0" applyNumberFormat="1" applyFont="1" applyFill="1" applyBorder="1" applyAlignment="1"/>
    <xf numFmtId="49" fontId="2" fillId="11" borderId="1" xfId="0" applyNumberFormat="1" applyFont="1" applyFill="1" applyBorder="1" applyAlignment="1"/>
    <xf numFmtId="49" fontId="0" fillId="6" borderId="15" xfId="0" applyNumberFormat="1" applyFont="1" applyFill="1" applyBorder="1" applyAlignment="1"/>
    <xf numFmtId="2" fontId="0" fillId="6" borderId="15" xfId="0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/>
    <xf numFmtId="2" fontId="0" fillId="2" borderId="15" xfId="0" applyNumberFormat="1" applyFont="1" applyFill="1" applyBorder="1" applyAlignment="1">
      <alignment horizontal="center"/>
    </xf>
    <xf numFmtId="0" fontId="1" fillId="0" borderId="5" xfId="0" applyFont="1" applyBorder="1" applyAlignment="1"/>
    <xf numFmtId="0" fontId="1" fillId="0" borderId="5" xfId="0" applyNumberFormat="1" applyFont="1" applyBorder="1" applyAlignment="1"/>
    <xf numFmtId="0" fontId="1" fillId="0" borderId="5" xfId="0" applyFont="1" applyFill="1" applyBorder="1" applyAlignment="1"/>
    <xf numFmtId="0" fontId="1" fillId="0" borderId="0" xfId="0" applyNumberFormat="1" applyFont="1" applyFill="1" applyAlignment="1"/>
    <xf numFmtId="0" fontId="1" fillId="0" borderId="0" xfId="0" applyNumberFormat="1" applyFont="1" applyAlignment="1"/>
    <xf numFmtId="0" fontId="0" fillId="0" borderId="18" xfId="0" applyFont="1" applyBorder="1" applyAlignment="1"/>
    <xf numFmtId="0" fontId="1" fillId="0" borderId="10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 textRotation="90"/>
    </xf>
    <xf numFmtId="0" fontId="0" fillId="3" borderId="8" xfId="0" applyFont="1" applyFill="1" applyBorder="1" applyAlignment="1">
      <alignment horizontal="center" vertical="center" textRotation="90"/>
    </xf>
    <xf numFmtId="0" fontId="0" fillId="4" borderId="8" xfId="0" applyFont="1" applyFill="1" applyBorder="1" applyAlignment="1">
      <alignment horizontal="center" vertical="center" textRotation="90"/>
    </xf>
    <xf numFmtId="0" fontId="0" fillId="5" borderId="8" xfId="0" applyFont="1" applyFill="1" applyBorder="1" applyAlignment="1">
      <alignment horizontal="center" vertical="center" textRotation="90"/>
    </xf>
    <xf numFmtId="0" fontId="0" fillId="6" borderId="8" xfId="0" applyFont="1" applyFill="1" applyBorder="1" applyAlignment="1">
      <alignment horizontal="center" vertical="center" textRotation="90"/>
    </xf>
    <xf numFmtId="0" fontId="0" fillId="2" borderId="15" xfId="0" applyFont="1" applyFill="1" applyBorder="1" applyAlignment="1">
      <alignment horizontal="center" vertical="center" textRotation="90"/>
    </xf>
    <xf numFmtId="0" fontId="0" fillId="2" borderId="16" xfId="0" applyFont="1" applyFill="1" applyBorder="1" applyAlignment="1">
      <alignment horizontal="center" vertical="center" textRotation="90"/>
    </xf>
    <xf numFmtId="0" fontId="0" fillId="2" borderId="1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CCFFCC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6"/>
  <sheetViews>
    <sheetView showGridLines="0" tabSelected="1" workbookViewId="0">
      <selection activeCell="F35" sqref="F35"/>
    </sheetView>
  </sheetViews>
  <sheetFormatPr baseColWidth="10" defaultColWidth="10.83203125" defaultRowHeight="15" customHeight="1" x14ac:dyDescent="0.2"/>
  <cols>
    <col min="1" max="12" width="10.83203125" style="1" customWidth="1"/>
    <col min="13" max="13" width="10.83203125" style="63" customWidth="1"/>
    <col min="14" max="18" width="10.83203125" style="1" customWidth="1"/>
    <col min="19" max="19" width="10.83203125" style="63" customWidth="1"/>
    <col min="20" max="24" width="10.83203125" style="1" customWidth="1"/>
    <col min="25" max="25" width="10.83203125" style="63" customWidth="1"/>
    <col min="26" max="30" width="10.83203125" style="1" customWidth="1"/>
    <col min="31" max="31" width="10.83203125" style="63" customWidth="1"/>
    <col min="32" max="36" width="10.83203125" style="1" customWidth="1"/>
    <col min="37" max="37" width="10.83203125" style="63" customWidth="1"/>
    <col min="38" max="42" width="10.83203125" style="1" customWidth="1"/>
    <col min="43" max="43" width="10.83203125" style="63" customWidth="1"/>
    <col min="44" max="44" width="11.6640625" style="1" bestFit="1" customWidth="1"/>
    <col min="45" max="48" width="10.83203125" style="1" customWidth="1"/>
    <col min="49" max="49" width="10.83203125" style="63" customWidth="1"/>
    <col min="50" max="54" width="10.83203125" style="1" customWidth="1"/>
    <col min="55" max="55" width="10.83203125" style="63" customWidth="1"/>
    <col min="56" max="56" width="11.6640625" style="1" bestFit="1" customWidth="1"/>
    <col min="57" max="60" width="10.83203125" style="1" customWidth="1"/>
    <col min="61" max="61" width="10.83203125" style="63" customWidth="1"/>
    <col min="62" max="66" width="10.83203125" style="1" customWidth="1"/>
    <col min="67" max="76" width="10.83203125" style="1" hidden="1" customWidth="1"/>
    <col min="77" max="77" width="10.83203125" style="63" customWidth="1"/>
    <col min="78" max="82" width="10.83203125" style="63"/>
    <col min="83" max="16384" width="10.83203125" style="1"/>
  </cols>
  <sheetData>
    <row r="1" spans="1:82" s="63" customFormat="1" ht="15" customHeight="1" x14ac:dyDescent="0.2">
      <c r="A1" s="70" t="s">
        <v>0</v>
      </c>
      <c r="B1" s="71"/>
      <c r="C1" s="85" t="s">
        <v>69</v>
      </c>
      <c r="D1" s="7" t="s">
        <v>1</v>
      </c>
      <c r="E1" s="7" t="s">
        <v>2</v>
      </c>
      <c r="F1" s="7" t="s">
        <v>3</v>
      </c>
      <c r="G1" s="7"/>
      <c r="H1" s="69" t="s">
        <v>4</v>
      </c>
      <c r="I1" s="85" t="s">
        <v>69</v>
      </c>
      <c r="J1" s="7" t="s">
        <v>1</v>
      </c>
      <c r="K1" s="7" t="s">
        <v>2</v>
      </c>
      <c r="L1" s="7" t="s">
        <v>3</v>
      </c>
      <c r="M1" s="7"/>
      <c r="N1" s="69" t="s">
        <v>42</v>
      </c>
      <c r="O1" s="85" t="s">
        <v>69</v>
      </c>
      <c r="P1" s="7" t="s">
        <v>1</v>
      </c>
      <c r="Q1" s="7" t="s">
        <v>5</v>
      </c>
      <c r="R1" s="7" t="s">
        <v>3</v>
      </c>
      <c r="S1" s="7"/>
      <c r="T1" s="69" t="s">
        <v>6</v>
      </c>
      <c r="U1" s="85" t="s">
        <v>69</v>
      </c>
      <c r="V1" s="7" t="s">
        <v>1</v>
      </c>
      <c r="W1" s="7" t="s">
        <v>5</v>
      </c>
      <c r="X1" s="7" t="s">
        <v>3</v>
      </c>
      <c r="Y1" s="7"/>
      <c r="Z1" s="69" t="s">
        <v>7</v>
      </c>
      <c r="AA1" s="85" t="s">
        <v>69</v>
      </c>
      <c r="AB1" s="7" t="s">
        <v>1</v>
      </c>
      <c r="AC1" s="7" t="s">
        <v>5</v>
      </c>
      <c r="AD1" s="7" t="s">
        <v>3</v>
      </c>
      <c r="AE1" s="7"/>
      <c r="AF1" s="69" t="s">
        <v>8</v>
      </c>
      <c r="AG1" s="85" t="s">
        <v>69</v>
      </c>
      <c r="AH1" s="7" t="s">
        <v>1</v>
      </c>
      <c r="AI1" s="7" t="s">
        <v>5</v>
      </c>
      <c r="AJ1" s="7" t="s">
        <v>3</v>
      </c>
      <c r="AK1" s="7"/>
      <c r="AL1" s="69" t="s">
        <v>52</v>
      </c>
      <c r="AM1" s="85" t="s">
        <v>69</v>
      </c>
      <c r="AN1" s="7" t="s">
        <v>1</v>
      </c>
      <c r="AO1" s="7" t="s">
        <v>5</v>
      </c>
      <c r="AP1" s="7" t="s">
        <v>3</v>
      </c>
      <c r="AQ1" s="7"/>
      <c r="AR1" s="69" t="s">
        <v>9</v>
      </c>
      <c r="AS1" s="85" t="s">
        <v>69</v>
      </c>
      <c r="AT1" s="7" t="s">
        <v>1</v>
      </c>
      <c r="AU1" s="7" t="s">
        <v>5</v>
      </c>
      <c r="AV1" s="7" t="s">
        <v>3</v>
      </c>
      <c r="AW1" s="7"/>
      <c r="AX1" s="69" t="s">
        <v>10</v>
      </c>
      <c r="AY1" s="85" t="s">
        <v>69</v>
      </c>
      <c r="AZ1" s="7" t="s">
        <v>1</v>
      </c>
      <c r="BA1" s="7" t="s">
        <v>5</v>
      </c>
      <c r="BB1" s="7" t="s">
        <v>3</v>
      </c>
      <c r="BC1" s="7"/>
      <c r="BD1" s="69" t="s">
        <v>57</v>
      </c>
      <c r="BE1" s="85" t="s">
        <v>69</v>
      </c>
      <c r="BF1" s="7" t="s">
        <v>1</v>
      </c>
      <c r="BG1" s="7" t="s">
        <v>5</v>
      </c>
      <c r="BH1" s="7" t="s">
        <v>3</v>
      </c>
      <c r="BI1" s="7"/>
      <c r="BJ1" s="69" t="s">
        <v>60</v>
      </c>
      <c r="BK1" s="85" t="s">
        <v>69</v>
      </c>
      <c r="BL1" s="7" t="s">
        <v>1</v>
      </c>
      <c r="BM1" s="7" t="s">
        <v>5</v>
      </c>
      <c r="BN1" s="7" t="s">
        <v>3</v>
      </c>
      <c r="BO1" s="7"/>
      <c r="BP1" s="62"/>
      <c r="BQ1" s="7" t="s">
        <v>1</v>
      </c>
      <c r="BR1" s="7" t="s">
        <v>5</v>
      </c>
      <c r="BS1" s="7" t="s">
        <v>3</v>
      </c>
      <c r="BT1" s="7"/>
      <c r="BU1" s="62"/>
      <c r="BV1" s="7" t="s">
        <v>1</v>
      </c>
      <c r="BW1" s="7" t="s">
        <v>5</v>
      </c>
      <c r="BX1" s="7" t="s">
        <v>3</v>
      </c>
    </row>
    <row r="2" spans="1:82" s="37" customFormat="1" ht="15" customHeight="1" x14ac:dyDescent="0.2">
      <c r="A2" s="33" t="s">
        <v>11</v>
      </c>
      <c r="B2" s="33" t="s">
        <v>12</v>
      </c>
      <c r="C2" s="34">
        <f t="shared" ref="C2:C15" si="0">VLOOKUP($B2,PLAYERSCORE,HLOOKUP($C$1,FULLRND,2,FALSE),FALSE)</f>
        <v>0</v>
      </c>
      <c r="D2" s="34">
        <f t="shared" ref="D2:D15" si="1">VLOOKUP($B2,PLAYERSCORE,HLOOKUP($D$1,FULLRND,2,FALSE),FALSE)</f>
        <v>0</v>
      </c>
      <c r="E2" s="34">
        <f t="shared" ref="E2:E15" si="2">VLOOKUP($B2,PLAYERSCORE,HLOOKUP($E$1,FULLRND,2,FALSE),FALSE)</f>
        <v>0</v>
      </c>
      <c r="F2" s="34">
        <f t="shared" ref="F2:F15" si="3">VLOOKUP($B2,PLAYERSCORE,HLOOKUP($F$1,FULLRND,2,FALSE),FALSE)</f>
        <v>18.96</v>
      </c>
      <c r="G2" s="62"/>
      <c r="H2" s="33" t="s">
        <v>43</v>
      </c>
      <c r="I2" s="34">
        <f t="shared" ref="I2:I15" si="4">VLOOKUP($H2,PLAYERSCORE,HLOOKUP($I$1,FULLRND,2,FALSE),FALSE)</f>
        <v>0</v>
      </c>
      <c r="J2" s="34">
        <f t="shared" ref="J2:J15" si="5">VLOOKUP($H2,PLAYERSCORE,HLOOKUP($J$1,FULLRND,2,FALSE),FALSE)</f>
        <v>0</v>
      </c>
      <c r="K2" s="34">
        <f t="shared" ref="K2:K15" si="6">VLOOKUP($H2,PLAYERSCORE,HLOOKUP($K$1,FULLRND,2,FALSE),FALSE)</f>
        <v>0</v>
      </c>
      <c r="L2" s="34">
        <f t="shared" ref="L2:L15" si="7">VLOOKUP($H2,PLAYERSCORE,HLOOKUP($L$1,FULLRND,2,FALSE),FALSE)</f>
        <v>0</v>
      </c>
      <c r="M2" s="62"/>
      <c r="N2" s="33" t="s">
        <v>13</v>
      </c>
      <c r="O2" s="34">
        <f t="shared" ref="O2:O15" si="8">VLOOKUP($N2,PLAYERSCORE,HLOOKUP($O$1,FULLRND,2,FALSE),FALSE)</f>
        <v>0</v>
      </c>
      <c r="P2" s="34">
        <f t="shared" ref="P2:P15" si="9">VLOOKUP($N2,PLAYERSCORE,HLOOKUP($P$1,FULLRND,2,FALSE),FALSE)</f>
        <v>0</v>
      </c>
      <c r="Q2" s="34">
        <f t="shared" ref="Q2:Q15" si="10">VLOOKUP($N2,PLAYERSCORE,HLOOKUP($Q$1,FULLRND,2,FALSE),FALSE)</f>
        <v>0</v>
      </c>
      <c r="R2" s="34">
        <f t="shared" ref="R2:R15" si="11">VLOOKUP($N2,PLAYERSCORE,HLOOKUP($R$1,FULLRND,2,FALSE),FALSE)</f>
        <v>28.76</v>
      </c>
      <c r="S2" s="62"/>
      <c r="T2" s="33" t="s">
        <v>43</v>
      </c>
      <c r="U2" s="34">
        <f t="shared" ref="U2:U15" si="12">VLOOKUP($T2,PLAYERSCORE,HLOOKUP($U$1,FULLRND,2,FALSE),FALSE)</f>
        <v>0</v>
      </c>
      <c r="V2" s="34">
        <f t="shared" ref="V2:V15" si="13">VLOOKUP($T2,PLAYERSCORE,HLOOKUP($V$1,FULLRND,2,FALSE),FALSE)</f>
        <v>0</v>
      </c>
      <c r="W2" s="34">
        <f t="shared" ref="W2:W15" si="14">VLOOKUP($T2,PLAYERSCORE,HLOOKUP($W$1,FULLRND,2,FALSE),FALSE)</f>
        <v>0</v>
      </c>
      <c r="X2" s="34">
        <f t="shared" ref="X2:X15" si="15">VLOOKUP($T2,PLAYERSCORE,HLOOKUP($X$1,FULLRND,2,FALSE),FALSE)</f>
        <v>0</v>
      </c>
      <c r="Y2" s="62"/>
      <c r="Z2" s="33" t="s">
        <v>14</v>
      </c>
      <c r="AA2" s="34">
        <f t="shared" ref="AA2:AA15" si="16">VLOOKUP($Z2,PLAYERSCORE,HLOOKUP($AA$1,FULLRND,2,FALSE),FALSE)</f>
        <v>0</v>
      </c>
      <c r="AB2" s="34">
        <f t="shared" ref="AB2:AB15" si="17">VLOOKUP($Z2,PLAYERSCORE,HLOOKUP($AB$1,FULLRND,2,FALSE),FALSE)</f>
        <v>0</v>
      </c>
      <c r="AC2" s="34">
        <f t="shared" ref="AC2:AC15" si="18">VLOOKUP($Z2,PLAYERSCORE,HLOOKUP($AC$1,FULLRND,2,FALSE),FALSE)</f>
        <v>0</v>
      </c>
      <c r="AD2" s="34">
        <f t="shared" ref="AD2:AD15" si="19">VLOOKUP($Z2,PLAYERSCORE,HLOOKUP($AD$1,FULLRND,2,FALSE),FALSE)</f>
        <v>0</v>
      </c>
      <c r="AE2" s="62"/>
      <c r="AF2" s="33" t="s">
        <v>15</v>
      </c>
      <c r="AG2" s="34">
        <f t="shared" ref="AG2:AG15" si="20">VLOOKUP($AF2,PLAYERSCORE,HLOOKUP($AG$1,FULLRND,2,FALSE),FALSE)</f>
        <v>0</v>
      </c>
      <c r="AH2" s="34">
        <f t="shared" ref="AH2:AH15" si="21">VLOOKUP($AF2,PLAYERSCORE,HLOOKUP($AH$1,FULLRND,2,FALSE),FALSE)</f>
        <v>0</v>
      </c>
      <c r="AI2" s="34">
        <f t="shared" ref="AI2:AI15" si="22">VLOOKUP($AF2,PLAYERSCORE,HLOOKUP($AI$1,FULLRND,2,FALSE),FALSE)</f>
        <v>0</v>
      </c>
      <c r="AJ2" s="34">
        <f t="shared" ref="AJ2:AJ15" si="23">VLOOKUP($AF2,PLAYERSCORE,HLOOKUP($AJ$1,FULLRND,2,FALSE),FALSE)</f>
        <v>35.6</v>
      </c>
      <c r="AK2" s="62"/>
      <c r="AL2" s="33" t="s">
        <v>15</v>
      </c>
      <c r="AM2" s="34">
        <f t="shared" ref="AM2:AM15" si="24">VLOOKUP($AL2,PLAYERSCORE,HLOOKUP($AM$1,FULLRND,2,FALSE),FALSE)</f>
        <v>0</v>
      </c>
      <c r="AN2" s="34">
        <f t="shared" ref="AN2:AN15" si="25">VLOOKUP($AL2,PLAYERSCORE,HLOOKUP($AN$1,FULLRND,2,FALSE),FALSE)</f>
        <v>0</v>
      </c>
      <c r="AO2" s="34">
        <f t="shared" ref="AO2:AO15" si="26">VLOOKUP($AL2,PLAYERSCORE,HLOOKUP($AO$1,FULLRND,2,FALSE),FALSE)</f>
        <v>0</v>
      </c>
      <c r="AP2" s="34">
        <f t="shared" ref="AP2:AP15" si="27">VLOOKUP($AL2,PLAYERSCORE,HLOOKUP($AP$1,FULLRND,2,FALSE),FALSE)</f>
        <v>35.6</v>
      </c>
      <c r="AQ2" s="62"/>
      <c r="AR2" s="33" t="s">
        <v>14</v>
      </c>
      <c r="AS2" s="34">
        <f t="shared" ref="AS2:AS15" si="28">VLOOKUP($AR2,PLAYERSCORE,HLOOKUP($AS$1,FULLRND,2,FALSE),FALSE)</f>
        <v>0</v>
      </c>
      <c r="AT2" s="34">
        <f t="shared" ref="AT2:AT15" si="29">VLOOKUP($AR2,PLAYERSCORE,HLOOKUP($AT$1,FULLRND,2,FALSE),FALSE)</f>
        <v>0</v>
      </c>
      <c r="AU2" s="34">
        <f t="shared" ref="AU2:AU15" si="30">VLOOKUP($AR2,PLAYERSCORE,HLOOKUP($AU$1,FULLRND,2,FALSE),FALSE)</f>
        <v>0</v>
      </c>
      <c r="AV2" s="34">
        <f t="shared" ref="AV2:AV15" si="31">VLOOKUP($AR2,PLAYERSCORE,HLOOKUP($AV$1,FULLRND,2,FALSE),FALSE)</f>
        <v>0</v>
      </c>
      <c r="AW2" s="62"/>
      <c r="AX2" s="35" t="s">
        <v>13</v>
      </c>
      <c r="AY2" s="34">
        <f t="shared" ref="AY2:AY15" si="32">VLOOKUP($AX2,PLAYERSCORE,HLOOKUP($AY$1,FULLRND,2,FALSE),FALSE)</f>
        <v>0</v>
      </c>
      <c r="AZ2" s="34">
        <f t="shared" ref="AZ2:AZ15" si="33">VLOOKUP($AX2,PLAYERSCORE,HLOOKUP($AZ$1,FULLRND,2,FALSE),FALSE)</f>
        <v>0</v>
      </c>
      <c r="BA2" s="34">
        <f t="shared" ref="BA2:BA15" si="34">VLOOKUP($AX2,PLAYERSCORE,HLOOKUP($BA$1,FULLRND,2,FALSE),FALSE)</f>
        <v>0</v>
      </c>
      <c r="BB2" s="34">
        <f t="shared" ref="BB2:BB15" si="35">VLOOKUP($AX2,PLAYERSCORE,HLOOKUP($BB$1,FULLRND,2,FALSE),FALSE)</f>
        <v>28.76</v>
      </c>
      <c r="BC2" s="62"/>
      <c r="BD2" s="33" t="s">
        <v>12</v>
      </c>
      <c r="BE2" s="34">
        <f t="shared" ref="BE2:BE15" si="36">VLOOKUP($BD2,PLAYERSCORE,HLOOKUP($BE$1,FULLRND,2,FALSE),FALSE)</f>
        <v>0</v>
      </c>
      <c r="BF2" s="34">
        <f t="shared" ref="BF2:BF15" si="37">VLOOKUP($BD2,PLAYERSCORE,HLOOKUP($BF$1,FULLRND,2,FALSE),FALSE)</f>
        <v>0</v>
      </c>
      <c r="BG2" s="34">
        <f t="shared" ref="BG2:BG15" si="38">VLOOKUP($BD2,PLAYERSCORE,HLOOKUP($BG$1,FULLRND,2,FALSE),FALSE)</f>
        <v>0</v>
      </c>
      <c r="BH2" s="34">
        <f t="shared" ref="BH2:BH15" si="39">VLOOKUP($BD2,PLAYERSCORE,HLOOKUP($BH$1,FULLRND,2,FALSE),FALSE)</f>
        <v>18.96</v>
      </c>
      <c r="BI2" s="62"/>
      <c r="BJ2" s="33" t="s">
        <v>14</v>
      </c>
      <c r="BK2" s="34">
        <f t="shared" ref="BK2:BK15" si="40">VLOOKUP($BJ2,PLAYERSCORE,HLOOKUP($BK$1,FULLRND,2,FALSE),FALSE)</f>
        <v>0</v>
      </c>
      <c r="BL2" s="34">
        <f t="shared" ref="BL2:BL15" si="41">VLOOKUP($BJ2,PLAYERSCORE,HLOOKUP($BL$1,FULLRND,2,FALSE),FALSE)</f>
        <v>0</v>
      </c>
      <c r="BM2" s="34">
        <f t="shared" ref="BM2:BM15" si="42">VLOOKUP($BJ2,PLAYERSCORE,HLOOKUP($BM$1,FULLRND,2,FALSE),FALSE)</f>
        <v>0</v>
      </c>
      <c r="BN2" s="34">
        <f t="shared" ref="BN2:BN15" si="43">VLOOKUP($BJ2,PLAYERSCORE,HLOOKUP($BN$1,FULLRND,2,FALSE),FALSE)</f>
        <v>0</v>
      </c>
      <c r="BO2" s="33"/>
      <c r="BP2" s="34"/>
      <c r="BQ2" s="34"/>
      <c r="BR2" s="36"/>
      <c r="BS2" s="34"/>
      <c r="BT2" s="33"/>
      <c r="BU2" s="34"/>
      <c r="BV2" s="34"/>
      <c r="BW2" s="36"/>
      <c r="BX2" s="34"/>
      <c r="BY2" s="63"/>
      <c r="BZ2" s="63"/>
      <c r="CA2" s="63"/>
      <c r="CB2" s="63"/>
      <c r="CC2" s="63"/>
      <c r="CD2" s="63"/>
    </row>
    <row r="3" spans="1:82" s="37" customFormat="1" ht="15" customHeight="1" x14ac:dyDescent="0.2">
      <c r="A3" s="33" t="s">
        <v>11</v>
      </c>
      <c r="B3" s="35" t="s">
        <v>13</v>
      </c>
      <c r="C3" s="34">
        <f t="shared" si="0"/>
        <v>0</v>
      </c>
      <c r="D3" s="34">
        <f t="shared" si="1"/>
        <v>0</v>
      </c>
      <c r="E3" s="34">
        <f t="shared" si="2"/>
        <v>0</v>
      </c>
      <c r="F3" s="34">
        <f t="shared" si="3"/>
        <v>28.76</v>
      </c>
      <c r="G3" s="62"/>
      <c r="H3" s="33" t="s">
        <v>15</v>
      </c>
      <c r="I3" s="34">
        <f t="shared" si="4"/>
        <v>0</v>
      </c>
      <c r="J3" s="34">
        <f t="shared" si="5"/>
        <v>0</v>
      </c>
      <c r="K3" s="34">
        <f t="shared" si="6"/>
        <v>0</v>
      </c>
      <c r="L3" s="34">
        <f t="shared" si="7"/>
        <v>35.6</v>
      </c>
      <c r="M3" s="62"/>
      <c r="N3" s="33" t="s">
        <v>14</v>
      </c>
      <c r="O3" s="34">
        <f t="shared" si="8"/>
        <v>0</v>
      </c>
      <c r="P3" s="34">
        <f t="shared" si="9"/>
        <v>0</v>
      </c>
      <c r="Q3" s="34">
        <f t="shared" si="10"/>
        <v>0</v>
      </c>
      <c r="R3" s="34">
        <f t="shared" si="11"/>
        <v>0</v>
      </c>
      <c r="S3" s="62"/>
      <c r="T3" s="33" t="s">
        <v>15</v>
      </c>
      <c r="U3" s="34">
        <f t="shared" si="12"/>
        <v>0</v>
      </c>
      <c r="V3" s="34">
        <f t="shared" si="13"/>
        <v>0</v>
      </c>
      <c r="W3" s="34">
        <f t="shared" si="14"/>
        <v>0</v>
      </c>
      <c r="X3" s="34">
        <f t="shared" si="15"/>
        <v>35.6</v>
      </c>
      <c r="Y3" s="62"/>
      <c r="Z3" s="33" t="s">
        <v>43</v>
      </c>
      <c r="AA3" s="34">
        <f t="shared" si="16"/>
        <v>0</v>
      </c>
      <c r="AB3" s="34">
        <f t="shared" si="17"/>
        <v>0</v>
      </c>
      <c r="AC3" s="34">
        <f t="shared" si="18"/>
        <v>0</v>
      </c>
      <c r="AD3" s="34">
        <f t="shared" si="19"/>
        <v>0</v>
      </c>
      <c r="AE3" s="62"/>
      <c r="AF3" s="35" t="s">
        <v>13</v>
      </c>
      <c r="AG3" s="34">
        <f t="shared" si="20"/>
        <v>0</v>
      </c>
      <c r="AH3" s="34">
        <f t="shared" si="21"/>
        <v>0</v>
      </c>
      <c r="AI3" s="34">
        <f t="shared" si="22"/>
        <v>0</v>
      </c>
      <c r="AJ3" s="34">
        <f t="shared" si="23"/>
        <v>28.76</v>
      </c>
      <c r="AK3" s="62"/>
      <c r="AL3" s="33" t="s">
        <v>13</v>
      </c>
      <c r="AM3" s="34">
        <f t="shared" si="24"/>
        <v>0</v>
      </c>
      <c r="AN3" s="34">
        <f t="shared" si="25"/>
        <v>0</v>
      </c>
      <c r="AO3" s="34">
        <f t="shared" si="26"/>
        <v>0</v>
      </c>
      <c r="AP3" s="34">
        <f t="shared" si="27"/>
        <v>28.76</v>
      </c>
      <c r="AQ3" s="62"/>
      <c r="AR3" s="33" t="s">
        <v>43</v>
      </c>
      <c r="AS3" s="34">
        <f t="shared" si="28"/>
        <v>0</v>
      </c>
      <c r="AT3" s="34">
        <f t="shared" si="29"/>
        <v>0</v>
      </c>
      <c r="AU3" s="34">
        <f t="shared" si="30"/>
        <v>0</v>
      </c>
      <c r="AV3" s="34">
        <f t="shared" si="31"/>
        <v>0</v>
      </c>
      <c r="AW3" s="62"/>
      <c r="AX3" s="35" t="s">
        <v>12</v>
      </c>
      <c r="AY3" s="34">
        <f t="shared" si="32"/>
        <v>0</v>
      </c>
      <c r="AZ3" s="34">
        <f t="shared" si="33"/>
        <v>0</v>
      </c>
      <c r="BA3" s="34">
        <f t="shared" si="34"/>
        <v>0</v>
      </c>
      <c r="BB3" s="34">
        <f t="shared" si="35"/>
        <v>18.96</v>
      </c>
      <c r="BC3" s="62"/>
      <c r="BD3" s="65" t="s">
        <v>15</v>
      </c>
      <c r="BE3" s="34">
        <f t="shared" si="36"/>
        <v>0</v>
      </c>
      <c r="BF3" s="34">
        <f t="shared" si="37"/>
        <v>0</v>
      </c>
      <c r="BG3" s="34">
        <f t="shared" si="38"/>
        <v>0</v>
      </c>
      <c r="BH3" s="34">
        <f t="shared" si="39"/>
        <v>35.6</v>
      </c>
      <c r="BI3" s="81"/>
      <c r="BJ3" s="35" t="s">
        <v>12</v>
      </c>
      <c r="BK3" s="34">
        <f t="shared" si="40"/>
        <v>0</v>
      </c>
      <c r="BL3" s="34">
        <f t="shared" si="41"/>
        <v>0</v>
      </c>
      <c r="BM3" s="34">
        <f t="shared" si="42"/>
        <v>0</v>
      </c>
      <c r="BN3" s="34">
        <f t="shared" si="43"/>
        <v>18.96</v>
      </c>
      <c r="BO3" s="33"/>
      <c r="BP3" s="34"/>
      <c r="BQ3" s="34"/>
      <c r="BR3" s="36"/>
      <c r="BS3" s="36"/>
      <c r="BT3" s="33"/>
      <c r="BU3" s="34"/>
      <c r="BV3" s="34"/>
      <c r="BW3" s="36"/>
      <c r="BX3" s="36"/>
      <c r="BY3" s="63"/>
      <c r="BZ3" s="63"/>
      <c r="CA3" s="63"/>
      <c r="CB3" s="63"/>
      <c r="CC3" s="63"/>
      <c r="CD3" s="63"/>
    </row>
    <row r="4" spans="1:82" s="41" customFormat="1" ht="15" customHeight="1" x14ac:dyDescent="0.2">
      <c r="A4" s="38" t="s">
        <v>16</v>
      </c>
      <c r="B4" s="38" t="s">
        <v>17</v>
      </c>
      <c r="C4" s="34">
        <f t="shared" si="0"/>
        <v>0</v>
      </c>
      <c r="D4" s="39">
        <f t="shared" si="1"/>
        <v>0</v>
      </c>
      <c r="E4" s="39">
        <f t="shared" si="2"/>
        <v>0</v>
      </c>
      <c r="F4" s="39">
        <f t="shared" si="3"/>
        <v>19.600000000000001</v>
      </c>
      <c r="G4" s="62"/>
      <c r="H4" s="38" t="s">
        <v>18</v>
      </c>
      <c r="I4" s="34">
        <f t="shared" si="4"/>
        <v>0</v>
      </c>
      <c r="J4" s="39">
        <f t="shared" si="5"/>
        <v>0</v>
      </c>
      <c r="K4" s="39">
        <f t="shared" si="6"/>
        <v>0</v>
      </c>
      <c r="L4" s="39">
        <f t="shared" si="7"/>
        <v>8.1</v>
      </c>
      <c r="M4" s="62"/>
      <c r="N4" s="38" t="s">
        <v>18</v>
      </c>
      <c r="O4" s="34">
        <f t="shared" si="8"/>
        <v>0</v>
      </c>
      <c r="P4" s="39">
        <f t="shared" si="9"/>
        <v>0</v>
      </c>
      <c r="Q4" s="39">
        <f t="shared" si="10"/>
        <v>0</v>
      </c>
      <c r="R4" s="39">
        <f t="shared" si="11"/>
        <v>8.1</v>
      </c>
      <c r="S4" s="62"/>
      <c r="T4" s="38" t="s">
        <v>18</v>
      </c>
      <c r="U4" s="34">
        <f t="shared" si="12"/>
        <v>0</v>
      </c>
      <c r="V4" s="39">
        <f t="shared" si="13"/>
        <v>0</v>
      </c>
      <c r="W4" s="39">
        <f t="shared" si="14"/>
        <v>0</v>
      </c>
      <c r="X4" s="39">
        <f t="shared" si="15"/>
        <v>8.1</v>
      </c>
      <c r="Y4" s="62"/>
      <c r="Z4" s="38" t="s">
        <v>17</v>
      </c>
      <c r="AA4" s="34">
        <f t="shared" si="16"/>
        <v>0</v>
      </c>
      <c r="AB4" s="39">
        <f t="shared" si="17"/>
        <v>0</v>
      </c>
      <c r="AC4" s="39">
        <f t="shared" si="18"/>
        <v>0</v>
      </c>
      <c r="AD4" s="39">
        <f t="shared" si="19"/>
        <v>19.600000000000001</v>
      </c>
      <c r="AE4" s="62"/>
      <c r="AF4" s="38" t="s">
        <v>18</v>
      </c>
      <c r="AG4" s="34">
        <f t="shared" si="20"/>
        <v>0</v>
      </c>
      <c r="AH4" s="39">
        <f t="shared" si="21"/>
        <v>0</v>
      </c>
      <c r="AI4" s="39">
        <f t="shared" si="22"/>
        <v>0</v>
      </c>
      <c r="AJ4" s="39">
        <f t="shared" si="23"/>
        <v>8.1</v>
      </c>
      <c r="AK4" s="62"/>
      <c r="AL4" s="38" t="s">
        <v>31</v>
      </c>
      <c r="AM4" s="34">
        <f t="shared" si="24"/>
        <v>0</v>
      </c>
      <c r="AN4" s="39">
        <f t="shared" si="25"/>
        <v>0</v>
      </c>
      <c r="AO4" s="39">
        <f t="shared" si="26"/>
        <v>0</v>
      </c>
      <c r="AP4" s="39">
        <f t="shared" si="27"/>
        <v>16.399999999999999</v>
      </c>
      <c r="AQ4" s="62"/>
      <c r="AR4" s="38" t="s">
        <v>18</v>
      </c>
      <c r="AS4" s="34">
        <f t="shared" si="28"/>
        <v>0</v>
      </c>
      <c r="AT4" s="39">
        <f t="shared" si="29"/>
        <v>0</v>
      </c>
      <c r="AU4" s="39">
        <f t="shared" si="30"/>
        <v>0</v>
      </c>
      <c r="AV4" s="39">
        <f t="shared" si="31"/>
        <v>8.1</v>
      </c>
      <c r="AW4" s="62"/>
      <c r="AX4" s="38" t="s">
        <v>17</v>
      </c>
      <c r="AY4" s="34">
        <f t="shared" si="32"/>
        <v>0</v>
      </c>
      <c r="AZ4" s="39">
        <f t="shared" si="33"/>
        <v>0</v>
      </c>
      <c r="BA4" s="39">
        <f t="shared" si="34"/>
        <v>0</v>
      </c>
      <c r="BB4" s="39">
        <f t="shared" si="35"/>
        <v>19.600000000000001</v>
      </c>
      <c r="BC4" s="80"/>
      <c r="BD4" s="67" t="s">
        <v>18</v>
      </c>
      <c r="BE4" s="34">
        <f t="shared" si="36"/>
        <v>0</v>
      </c>
      <c r="BF4" s="68">
        <f t="shared" si="37"/>
        <v>0</v>
      </c>
      <c r="BG4" s="68">
        <f t="shared" si="38"/>
        <v>0</v>
      </c>
      <c r="BH4" s="68">
        <f t="shared" si="39"/>
        <v>8.1</v>
      </c>
      <c r="BI4" s="82"/>
      <c r="BJ4" s="64" t="s">
        <v>17</v>
      </c>
      <c r="BK4" s="34">
        <f t="shared" si="40"/>
        <v>0</v>
      </c>
      <c r="BL4" s="39">
        <f t="shared" si="41"/>
        <v>0</v>
      </c>
      <c r="BM4" s="39">
        <f t="shared" si="42"/>
        <v>0</v>
      </c>
      <c r="BN4" s="39">
        <f t="shared" si="43"/>
        <v>19.600000000000001</v>
      </c>
      <c r="BO4" s="38"/>
      <c r="BP4" s="39"/>
      <c r="BQ4" s="40"/>
      <c r="BR4" s="40"/>
      <c r="BS4" s="39"/>
      <c r="BT4" s="38"/>
      <c r="BU4" s="39"/>
      <c r="BV4" s="40"/>
      <c r="BW4" s="40"/>
      <c r="BX4" s="40"/>
      <c r="BY4" s="63"/>
      <c r="BZ4" s="63"/>
      <c r="CA4" s="63"/>
      <c r="CB4" s="63"/>
      <c r="CC4" s="63"/>
      <c r="CD4" s="63"/>
    </row>
    <row r="5" spans="1:82" s="41" customFormat="1" ht="15" customHeight="1" x14ac:dyDescent="0.2">
      <c r="A5" s="38" t="s">
        <v>16</v>
      </c>
      <c r="B5" s="38" t="s">
        <v>31</v>
      </c>
      <c r="C5" s="34">
        <f t="shared" si="0"/>
        <v>0</v>
      </c>
      <c r="D5" s="39">
        <f t="shared" si="1"/>
        <v>0</v>
      </c>
      <c r="E5" s="39">
        <f t="shared" si="2"/>
        <v>0</v>
      </c>
      <c r="F5" s="39">
        <f t="shared" si="3"/>
        <v>16.399999999999999</v>
      </c>
      <c r="G5" s="62"/>
      <c r="H5" s="38" t="s">
        <v>17</v>
      </c>
      <c r="I5" s="34">
        <f t="shared" si="4"/>
        <v>0</v>
      </c>
      <c r="J5" s="39">
        <f t="shared" si="5"/>
        <v>0</v>
      </c>
      <c r="K5" s="39">
        <f t="shared" si="6"/>
        <v>0</v>
      </c>
      <c r="L5" s="39">
        <f t="shared" si="7"/>
        <v>19.600000000000001</v>
      </c>
      <c r="M5" s="62"/>
      <c r="N5" s="38" t="s">
        <v>17</v>
      </c>
      <c r="O5" s="34">
        <f t="shared" si="8"/>
        <v>0</v>
      </c>
      <c r="P5" s="39">
        <f t="shared" si="9"/>
        <v>0</v>
      </c>
      <c r="Q5" s="39">
        <f t="shared" si="10"/>
        <v>0</v>
      </c>
      <c r="R5" s="39">
        <f t="shared" si="11"/>
        <v>19.600000000000001</v>
      </c>
      <c r="S5" s="62"/>
      <c r="T5" s="38" t="s">
        <v>39</v>
      </c>
      <c r="U5" s="34">
        <f t="shared" si="12"/>
        <v>0</v>
      </c>
      <c r="V5" s="39">
        <f t="shared" si="13"/>
        <v>0</v>
      </c>
      <c r="W5" s="39">
        <f t="shared" si="14"/>
        <v>0</v>
      </c>
      <c r="X5" s="39">
        <f t="shared" si="15"/>
        <v>24.5</v>
      </c>
      <c r="Y5" s="62"/>
      <c r="Z5" s="38" t="s">
        <v>18</v>
      </c>
      <c r="AA5" s="34">
        <f t="shared" si="16"/>
        <v>0</v>
      </c>
      <c r="AB5" s="39">
        <f t="shared" si="17"/>
        <v>0</v>
      </c>
      <c r="AC5" s="39">
        <f t="shared" si="18"/>
        <v>0</v>
      </c>
      <c r="AD5" s="39">
        <f t="shared" si="19"/>
        <v>8.1</v>
      </c>
      <c r="AE5" s="62"/>
      <c r="AF5" s="38" t="s">
        <v>17</v>
      </c>
      <c r="AG5" s="34">
        <f t="shared" si="20"/>
        <v>0</v>
      </c>
      <c r="AH5" s="39">
        <f t="shared" si="21"/>
        <v>0</v>
      </c>
      <c r="AI5" s="39">
        <f t="shared" si="22"/>
        <v>0</v>
      </c>
      <c r="AJ5" s="39">
        <f t="shared" si="23"/>
        <v>19.600000000000001</v>
      </c>
      <c r="AK5" s="62"/>
      <c r="AL5" s="38" t="s">
        <v>17</v>
      </c>
      <c r="AM5" s="34">
        <f t="shared" si="24"/>
        <v>0</v>
      </c>
      <c r="AN5" s="39">
        <f t="shared" si="25"/>
        <v>0</v>
      </c>
      <c r="AO5" s="39">
        <f t="shared" si="26"/>
        <v>0</v>
      </c>
      <c r="AP5" s="39">
        <f t="shared" si="27"/>
        <v>19.600000000000001</v>
      </c>
      <c r="AQ5" s="62"/>
      <c r="AR5" s="38" t="s">
        <v>17</v>
      </c>
      <c r="AS5" s="34">
        <f t="shared" si="28"/>
        <v>0</v>
      </c>
      <c r="AT5" s="39">
        <f t="shared" si="29"/>
        <v>0</v>
      </c>
      <c r="AU5" s="39">
        <f t="shared" si="30"/>
        <v>0</v>
      </c>
      <c r="AV5" s="39">
        <f t="shared" si="31"/>
        <v>19.600000000000001</v>
      </c>
      <c r="AW5" s="62"/>
      <c r="AX5" s="38" t="s">
        <v>39</v>
      </c>
      <c r="AY5" s="34">
        <f t="shared" si="32"/>
        <v>0</v>
      </c>
      <c r="AZ5" s="39">
        <f t="shared" si="33"/>
        <v>0</v>
      </c>
      <c r="BA5" s="39">
        <f t="shared" si="34"/>
        <v>0</v>
      </c>
      <c r="BB5" s="39">
        <f t="shared" si="35"/>
        <v>24.5</v>
      </c>
      <c r="BC5" s="62"/>
      <c r="BD5" s="66" t="s">
        <v>33</v>
      </c>
      <c r="BE5" s="34">
        <f t="shared" si="36"/>
        <v>0</v>
      </c>
      <c r="BF5" s="68">
        <f t="shared" si="37"/>
        <v>0</v>
      </c>
      <c r="BG5" s="68">
        <f t="shared" si="38"/>
        <v>0</v>
      </c>
      <c r="BH5" s="68">
        <f t="shared" si="39"/>
        <v>3.1</v>
      </c>
      <c r="BI5" s="83"/>
      <c r="BJ5" s="38" t="s">
        <v>18</v>
      </c>
      <c r="BK5" s="34">
        <f t="shared" si="40"/>
        <v>0</v>
      </c>
      <c r="BL5" s="39">
        <f t="shared" si="41"/>
        <v>0</v>
      </c>
      <c r="BM5" s="39">
        <f t="shared" si="42"/>
        <v>0</v>
      </c>
      <c r="BN5" s="39">
        <f t="shared" si="43"/>
        <v>8.1</v>
      </c>
      <c r="BO5" s="38"/>
      <c r="BP5" s="39"/>
      <c r="BQ5" s="39"/>
      <c r="BR5" s="40"/>
      <c r="BS5" s="40"/>
      <c r="BT5" s="38"/>
      <c r="BU5" s="39"/>
      <c r="BV5" s="40"/>
      <c r="BW5" s="40"/>
      <c r="BX5" s="39"/>
      <c r="BY5" s="63"/>
      <c r="BZ5" s="63"/>
      <c r="CA5" s="63"/>
      <c r="CB5" s="63"/>
      <c r="CC5" s="63"/>
      <c r="CD5" s="63"/>
    </row>
    <row r="6" spans="1:82" s="46" customFormat="1" ht="15" customHeight="1" x14ac:dyDescent="0.2">
      <c r="A6" s="42" t="s">
        <v>19</v>
      </c>
      <c r="B6" s="42" t="s">
        <v>20</v>
      </c>
      <c r="C6" s="34">
        <f t="shared" si="0"/>
        <v>0</v>
      </c>
      <c r="D6" s="43">
        <f t="shared" si="1"/>
        <v>0</v>
      </c>
      <c r="E6" s="43">
        <f t="shared" si="2"/>
        <v>0</v>
      </c>
      <c r="F6" s="43">
        <f t="shared" si="3"/>
        <v>0</v>
      </c>
      <c r="G6" s="62"/>
      <c r="H6" s="42" t="s">
        <v>37</v>
      </c>
      <c r="I6" s="34">
        <f t="shared" si="4"/>
        <v>0</v>
      </c>
      <c r="J6" s="43">
        <f t="shared" si="5"/>
        <v>0</v>
      </c>
      <c r="K6" s="43">
        <f t="shared" si="6"/>
        <v>0</v>
      </c>
      <c r="L6" s="43">
        <f t="shared" si="7"/>
        <v>26.6</v>
      </c>
      <c r="M6" s="62"/>
      <c r="N6" s="42" t="s">
        <v>22</v>
      </c>
      <c r="O6" s="34">
        <f t="shared" si="8"/>
        <v>0</v>
      </c>
      <c r="P6" s="43">
        <f t="shared" si="9"/>
        <v>0</v>
      </c>
      <c r="Q6" s="43">
        <f t="shared" si="10"/>
        <v>0</v>
      </c>
      <c r="R6" s="43">
        <f t="shared" si="11"/>
        <v>0</v>
      </c>
      <c r="S6" s="62"/>
      <c r="T6" s="44" t="s">
        <v>68</v>
      </c>
      <c r="U6" s="34">
        <f t="shared" si="12"/>
        <v>0</v>
      </c>
      <c r="V6" s="43">
        <f t="shared" si="13"/>
        <v>0</v>
      </c>
      <c r="W6" s="43">
        <f t="shared" si="14"/>
        <v>0</v>
      </c>
      <c r="X6" s="43">
        <f t="shared" si="15"/>
        <v>18.3</v>
      </c>
      <c r="Y6" s="62"/>
      <c r="Z6" s="42" t="s">
        <v>47</v>
      </c>
      <c r="AA6" s="34">
        <f t="shared" si="16"/>
        <v>0</v>
      </c>
      <c r="AB6" s="43">
        <f t="shared" si="17"/>
        <v>0</v>
      </c>
      <c r="AC6" s="43">
        <f t="shared" si="18"/>
        <v>0</v>
      </c>
      <c r="AD6" s="43">
        <f t="shared" si="19"/>
        <v>20.9</v>
      </c>
      <c r="AE6" s="62"/>
      <c r="AF6" s="42" t="s">
        <v>22</v>
      </c>
      <c r="AG6" s="34">
        <f t="shared" si="20"/>
        <v>0</v>
      </c>
      <c r="AH6" s="43">
        <f t="shared" si="21"/>
        <v>0</v>
      </c>
      <c r="AI6" s="43">
        <f t="shared" si="22"/>
        <v>0</v>
      </c>
      <c r="AJ6" s="43">
        <f t="shared" si="23"/>
        <v>0</v>
      </c>
      <c r="AK6" s="62"/>
      <c r="AL6" s="42" t="s">
        <v>22</v>
      </c>
      <c r="AM6" s="34">
        <f t="shared" si="24"/>
        <v>0</v>
      </c>
      <c r="AN6" s="43">
        <f t="shared" si="25"/>
        <v>0</v>
      </c>
      <c r="AO6" s="43">
        <f t="shared" si="26"/>
        <v>0</v>
      </c>
      <c r="AP6" s="43">
        <f t="shared" si="27"/>
        <v>0</v>
      </c>
      <c r="AQ6" s="62"/>
      <c r="AR6" s="42" t="s">
        <v>23</v>
      </c>
      <c r="AS6" s="34">
        <f t="shared" si="28"/>
        <v>0</v>
      </c>
      <c r="AT6" s="43">
        <f t="shared" si="29"/>
        <v>0</v>
      </c>
      <c r="AU6" s="43">
        <f t="shared" si="30"/>
        <v>0</v>
      </c>
      <c r="AV6" s="43">
        <f t="shared" si="31"/>
        <v>27.8</v>
      </c>
      <c r="AW6" s="62"/>
      <c r="AX6" s="42" t="s">
        <v>53</v>
      </c>
      <c r="AY6" s="34">
        <f t="shared" si="32"/>
        <v>0</v>
      </c>
      <c r="AZ6" s="43">
        <f t="shared" si="33"/>
        <v>0</v>
      </c>
      <c r="BA6" s="43">
        <f t="shared" si="34"/>
        <v>0</v>
      </c>
      <c r="BB6" s="43">
        <f t="shared" si="35"/>
        <v>20.3</v>
      </c>
      <c r="BC6" s="62"/>
      <c r="BD6" s="42" t="s">
        <v>50</v>
      </c>
      <c r="BE6" s="34">
        <f t="shared" si="36"/>
        <v>0</v>
      </c>
      <c r="BF6" s="43">
        <f t="shared" si="37"/>
        <v>0</v>
      </c>
      <c r="BG6" s="43">
        <f t="shared" si="38"/>
        <v>0</v>
      </c>
      <c r="BH6" s="43">
        <f t="shared" si="39"/>
        <v>18.899999999999999</v>
      </c>
      <c r="BI6" s="84"/>
      <c r="BJ6" s="42" t="s">
        <v>22</v>
      </c>
      <c r="BK6" s="34">
        <f t="shared" si="40"/>
        <v>0</v>
      </c>
      <c r="BL6" s="43">
        <f t="shared" si="41"/>
        <v>0</v>
      </c>
      <c r="BM6" s="43">
        <f t="shared" si="42"/>
        <v>0</v>
      </c>
      <c r="BN6" s="43">
        <f t="shared" si="43"/>
        <v>0</v>
      </c>
      <c r="BO6" s="42"/>
      <c r="BP6" s="43"/>
      <c r="BQ6" s="43"/>
      <c r="BR6" s="45"/>
      <c r="BS6" s="45"/>
      <c r="BT6" s="42"/>
      <c r="BU6" s="43"/>
      <c r="BV6" s="43"/>
      <c r="BW6" s="43"/>
      <c r="BX6" s="45"/>
      <c r="BY6" s="63"/>
      <c r="BZ6" s="63"/>
      <c r="CA6" s="63"/>
      <c r="CB6" s="63"/>
      <c r="CC6" s="63"/>
      <c r="CD6" s="63"/>
    </row>
    <row r="7" spans="1:82" s="46" customFormat="1" ht="15" customHeight="1" x14ac:dyDescent="0.2">
      <c r="A7" s="42" t="s">
        <v>19</v>
      </c>
      <c r="B7" s="42" t="s">
        <v>22</v>
      </c>
      <c r="C7" s="34">
        <f t="shared" si="0"/>
        <v>0</v>
      </c>
      <c r="D7" s="43">
        <f t="shared" si="1"/>
        <v>0</v>
      </c>
      <c r="E7" s="43">
        <f t="shared" si="2"/>
        <v>0</v>
      </c>
      <c r="F7" s="43">
        <f t="shared" si="3"/>
        <v>0</v>
      </c>
      <c r="G7" s="62"/>
      <c r="H7" s="42" t="s">
        <v>34</v>
      </c>
      <c r="I7" s="34">
        <f t="shared" si="4"/>
        <v>0</v>
      </c>
      <c r="J7" s="43">
        <f t="shared" si="5"/>
        <v>0</v>
      </c>
      <c r="K7" s="43">
        <f t="shared" si="6"/>
        <v>0</v>
      </c>
      <c r="L7" s="43">
        <f t="shared" si="7"/>
        <v>25.7</v>
      </c>
      <c r="M7" s="62"/>
      <c r="N7" s="42" t="s">
        <v>23</v>
      </c>
      <c r="O7" s="34">
        <f t="shared" si="8"/>
        <v>0</v>
      </c>
      <c r="P7" s="43">
        <f t="shared" si="9"/>
        <v>0</v>
      </c>
      <c r="Q7" s="43">
        <f t="shared" si="10"/>
        <v>0</v>
      </c>
      <c r="R7" s="43">
        <f t="shared" si="11"/>
        <v>27.8</v>
      </c>
      <c r="S7" s="62"/>
      <c r="T7" s="42" t="s">
        <v>44</v>
      </c>
      <c r="U7" s="34">
        <f t="shared" si="12"/>
        <v>0</v>
      </c>
      <c r="V7" s="43">
        <f t="shared" si="13"/>
        <v>0</v>
      </c>
      <c r="W7" s="43">
        <f t="shared" si="14"/>
        <v>0</v>
      </c>
      <c r="X7" s="43">
        <f t="shared" si="15"/>
        <v>22.9</v>
      </c>
      <c r="Y7" s="62"/>
      <c r="Z7" s="42" t="s">
        <v>23</v>
      </c>
      <c r="AA7" s="34">
        <f t="shared" si="16"/>
        <v>0</v>
      </c>
      <c r="AB7" s="43">
        <f t="shared" si="17"/>
        <v>0</v>
      </c>
      <c r="AC7" s="43">
        <f t="shared" si="18"/>
        <v>0</v>
      </c>
      <c r="AD7" s="43">
        <f t="shared" si="19"/>
        <v>27.8</v>
      </c>
      <c r="AE7" s="62"/>
      <c r="AF7" s="42" t="s">
        <v>34</v>
      </c>
      <c r="AG7" s="34">
        <f t="shared" si="20"/>
        <v>0</v>
      </c>
      <c r="AH7" s="43">
        <f t="shared" si="21"/>
        <v>0</v>
      </c>
      <c r="AI7" s="43">
        <f t="shared" si="22"/>
        <v>0</v>
      </c>
      <c r="AJ7" s="43">
        <f t="shared" si="23"/>
        <v>25.7</v>
      </c>
      <c r="AK7" s="62"/>
      <c r="AL7" s="42" t="s">
        <v>34</v>
      </c>
      <c r="AM7" s="34">
        <f t="shared" si="24"/>
        <v>0</v>
      </c>
      <c r="AN7" s="43">
        <f t="shared" si="25"/>
        <v>0</v>
      </c>
      <c r="AO7" s="43">
        <f t="shared" si="26"/>
        <v>0</v>
      </c>
      <c r="AP7" s="43">
        <f t="shared" si="27"/>
        <v>25.7</v>
      </c>
      <c r="AQ7" s="62"/>
      <c r="AR7" s="42" t="s">
        <v>34</v>
      </c>
      <c r="AS7" s="34">
        <f t="shared" si="28"/>
        <v>0</v>
      </c>
      <c r="AT7" s="43">
        <f t="shared" si="29"/>
        <v>0</v>
      </c>
      <c r="AU7" s="43">
        <f t="shared" si="30"/>
        <v>0</v>
      </c>
      <c r="AV7" s="43">
        <f t="shared" si="31"/>
        <v>25.7</v>
      </c>
      <c r="AW7" s="62"/>
      <c r="AX7" s="42" t="s">
        <v>22</v>
      </c>
      <c r="AY7" s="34">
        <f t="shared" si="32"/>
        <v>0</v>
      </c>
      <c r="AZ7" s="43">
        <f t="shared" si="33"/>
        <v>0</v>
      </c>
      <c r="BA7" s="43">
        <f t="shared" si="34"/>
        <v>0</v>
      </c>
      <c r="BB7" s="43">
        <f t="shared" si="35"/>
        <v>0</v>
      </c>
      <c r="BC7" s="62"/>
      <c r="BD7" s="42" t="s">
        <v>58</v>
      </c>
      <c r="BE7" s="34">
        <f t="shared" si="36"/>
        <v>0</v>
      </c>
      <c r="BF7" s="43">
        <f t="shared" si="37"/>
        <v>0</v>
      </c>
      <c r="BG7" s="43">
        <f t="shared" si="38"/>
        <v>0</v>
      </c>
      <c r="BH7" s="43">
        <f t="shared" si="39"/>
        <v>13.5</v>
      </c>
      <c r="BI7" s="84"/>
      <c r="BJ7" s="42" t="s">
        <v>44</v>
      </c>
      <c r="BK7" s="34">
        <f t="shared" si="40"/>
        <v>0</v>
      </c>
      <c r="BL7" s="43">
        <f t="shared" si="41"/>
        <v>0</v>
      </c>
      <c r="BM7" s="43">
        <f t="shared" si="42"/>
        <v>0</v>
      </c>
      <c r="BN7" s="43">
        <f t="shared" si="43"/>
        <v>22.9</v>
      </c>
      <c r="BO7" s="42"/>
      <c r="BP7" s="43"/>
      <c r="BQ7" s="43"/>
      <c r="BR7" s="43"/>
      <c r="BS7" s="45"/>
      <c r="BT7" s="42"/>
      <c r="BU7" s="43"/>
      <c r="BV7" s="43"/>
      <c r="BW7" s="45"/>
      <c r="BX7" s="45"/>
      <c r="BY7" s="63"/>
      <c r="BZ7" s="63"/>
      <c r="CA7" s="63"/>
      <c r="CB7" s="63"/>
      <c r="CC7" s="63"/>
      <c r="CD7" s="63"/>
    </row>
    <row r="8" spans="1:82" s="46" customFormat="1" ht="15" customHeight="1" x14ac:dyDescent="0.2">
      <c r="A8" s="42" t="s">
        <v>19</v>
      </c>
      <c r="B8" s="42" t="s">
        <v>23</v>
      </c>
      <c r="C8" s="34">
        <f t="shared" si="0"/>
        <v>0</v>
      </c>
      <c r="D8" s="43">
        <f t="shared" si="1"/>
        <v>0</v>
      </c>
      <c r="E8" s="43">
        <f t="shared" si="2"/>
        <v>0</v>
      </c>
      <c r="F8" s="43">
        <f t="shared" si="3"/>
        <v>27.8</v>
      </c>
      <c r="G8" s="62"/>
      <c r="H8" s="42" t="s">
        <v>38</v>
      </c>
      <c r="I8" s="34">
        <f t="shared" si="4"/>
        <v>0</v>
      </c>
      <c r="J8" s="43">
        <f t="shared" si="5"/>
        <v>0</v>
      </c>
      <c r="K8" s="43">
        <f t="shared" si="6"/>
        <v>0</v>
      </c>
      <c r="L8" s="43">
        <f t="shared" si="7"/>
        <v>15.1</v>
      </c>
      <c r="M8" s="62"/>
      <c r="N8" s="42" t="s">
        <v>37</v>
      </c>
      <c r="O8" s="34">
        <f t="shared" si="8"/>
        <v>0</v>
      </c>
      <c r="P8" s="43">
        <f t="shared" si="9"/>
        <v>0</v>
      </c>
      <c r="Q8" s="43">
        <f t="shared" si="10"/>
        <v>0</v>
      </c>
      <c r="R8" s="43">
        <f t="shared" si="11"/>
        <v>26.6</v>
      </c>
      <c r="S8" s="62"/>
      <c r="T8" s="42" t="s">
        <v>38</v>
      </c>
      <c r="U8" s="34">
        <f t="shared" si="12"/>
        <v>0</v>
      </c>
      <c r="V8" s="43">
        <f t="shared" si="13"/>
        <v>0</v>
      </c>
      <c r="W8" s="43">
        <f t="shared" si="14"/>
        <v>0</v>
      </c>
      <c r="X8" s="43">
        <f t="shared" si="15"/>
        <v>15.1</v>
      </c>
      <c r="Y8" s="62"/>
      <c r="Z8" s="42" t="s">
        <v>21</v>
      </c>
      <c r="AA8" s="34">
        <f t="shared" si="16"/>
        <v>0</v>
      </c>
      <c r="AB8" s="43">
        <f t="shared" si="17"/>
        <v>0</v>
      </c>
      <c r="AC8" s="43">
        <f t="shared" si="18"/>
        <v>0</v>
      </c>
      <c r="AD8" s="43">
        <f t="shared" si="19"/>
        <v>6.3</v>
      </c>
      <c r="AE8" s="62"/>
      <c r="AF8" s="42" t="s">
        <v>50</v>
      </c>
      <c r="AG8" s="34">
        <f t="shared" si="20"/>
        <v>0</v>
      </c>
      <c r="AH8" s="43">
        <f t="shared" si="21"/>
        <v>0</v>
      </c>
      <c r="AI8" s="43">
        <f t="shared" si="22"/>
        <v>0</v>
      </c>
      <c r="AJ8" s="43">
        <f t="shared" si="23"/>
        <v>18.899999999999999</v>
      </c>
      <c r="AK8" s="62"/>
      <c r="AL8" s="42" t="s">
        <v>37</v>
      </c>
      <c r="AM8" s="34">
        <f t="shared" si="24"/>
        <v>0</v>
      </c>
      <c r="AN8" s="43">
        <f t="shared" si="25"/>
        <v>0</v>
      </c>
      <c r="AO8" s="43">
        <f t="shared" si="26"/>
        <v>0</v>
      </c>
      <c r="AP8" s="43">
        <f t="shared" si="27"/>
        <v>26.6</v>
      </c>
      <c r="AQ8" s="62"/>
      <c r="AR8" s="42" t="s">
        <v>37</v>
      </c>
      <c r="AS8" s="34">
        <f t="shared" si="28"/>
        <v>0</v>
      </c>
      <c r="AT8" s="43">
        <f t="shared" si="29"/>
        <v>0</v>
      </c>
      <c r="AU8" s="43">
        <f t="shared" si="30"/>
        <v>0</v>
      </c>
      <c r="AV8" s="43">
        <f t="shared" si="31"/>
        <v>26.6</v>
      </c>
      <c r="AW8" s="62"/>
      <c r="AX8" s="42" t="s">
        <v>23</v>
      </c>
      <c r="AY8" s="34">
        <f t="shared" si="32"/>
        <v>0</v>
      </c>
      <c r="AZ8" s="43">
        <f t="shared" si="33"/>
        <v>0</v>
      </c>
      <c r="BA8" s="43">
        <f t="shared" si="34"/>
        <v>0</v>
      </c>
      <c r="BB8" s="43">
        <f t="shared" si="35"/>
        <v>27.8</v>
      </c>
      <c r="BC8" s="62"/>
      <c r="BD8" s="42" t="s">
        <v>22</v>
      </c>
      <c r="BE8" s="34">
        <f t="shared" si="36"/>
        <v>0</v>
      </c>
      <c r="BF8" s="43">
        <f t="shared" si="37"/>
        <v>0</v>
      </c>
      <c r="BG8" s="43">
        <f t="shared" si="38"/>
        <v>0</v>
      </c>
      <c r="BH8" s="43">
        <f t="shared" si="39"/>
        <v>0</v>
      </c>
      <c r="BI8" s="84"/>
      <c r="BJ8" s="42" t="s">
        <v>55</v>
      </c>
      <c r="BK8" s="34">
        <f t="shared" si="40"/>
        <v>0</v>
      </c>
      <c r="BL8" s="43">
        <f t="shared" si="41"/>
        <v>0</v>
      </c>
      <c r="BM8" s="43">
        <f t="shared" si="42"/>
        <v>0</v>
      </c>
      <c r="BN8" s="43">
        <f t="shared" si="43"/>
        <v>11.5</v>
      </c>
      <c r="BO8" s="42"/>
      <c r="BP8" s="43"/>
      <c r="BQ8" s="43"/>
      <c r="BR8" s="43"/>
      <c r="BS8" s="45"/>
      <c r="BT8" s="42"/>
      <c r="BU8" s="43"/>
      <c r="BV8" s="43"/>
      <c r="BW8" s="43"/>
      <c r="BX8" s="45"/>
      <c r="BY8" s="63"/>
      <c r="BZ8" s="63"/>
      <c r="CA8" s="63"/>
      <c r="CB8" s="63"/>
      <c r="CC8" s="63"/>
      <c r="CD8" s="63"/>
    </row>
    <row r="9" spans="1:82" s="50" customFormat="1" ht="15" customHeight="1" x14ac:dyDescent="0.2">
      <c r="A9" s="16" t="s">
        <v>24</v>
      </c>
      <c r="B9" s="16" t="s">
        <v>32</v>
      </c>
      <c r="C9" s="34">
        <f t="shared" si="0"/>
        <v>0</v>
      </c>
      <c r="D9" s="47">
        <f t="shared" si="1"/>
        <v>0</v>
      </c>
      <c r="E9" s="47">
        <f t="shared" si="2"/>
        <v>0</v>
      </c>
      <c r="F9" s="47">
        <f t="shared" si="3"/>
        <v>0</v>
      </c>
      <c r="G9" s="62"/>
      <c r="H9" s="16" t="s">
        <v>26</v>
      </c>
      <c r="I9" s="34">
        <f t="shared" si="4"/>
        <v>0</v>
      </c>
      <c r="J9" s="47">
        <f t="shared" si="5"/>
        <v>0</v>
      </c>
      <c r="K9" s="47">
        <f t="shared" si="6"/>
        <v>0</v>
      </c>
      <c r="L9" s="47">
        <f t="shared" si="7"/>
        <v>0</v>
      </c>
      <c r="M9" s="62"/>
      <c r="N9" s="48" t="s">
        <v>67</v>
      </c>
      <c r="O9" s="34">
        <f t="shared" si="8"/>
        <v>0</v>
      </c>
      <c r="P9" s="47">
        <f t="shared" si="9"/>
        <v>0</v>
      </c>
      <c r="Q9" s="47">
        <f t="shared" si="10"/>
        <v>0</v>
      </c>
      <c r="R9" s="47">
        <f t="shared" si="11"/>
        <v>12.4</v>
      </c>
      <c r="S9" s="62"/>
      <c r="T9" s="16" t="s">
        <v>26</v>
      </c>
      <c r="U9" s="34">
        <f t="shared" si="12"/>
        <v>0</v>
      </c>
      <c r="V9" s="47">
        <f t="shared" si="13"/>
        <v>0</v>
      </c>
      <c r="W9" s="47">
        <f t="shared" si="14"/>
        <v>0</v>
      </c>
      <c r="X9" s="47">
        <f t="shared" si="15"/>
        <v>0</v>
      </c>
      <c r="Y9" s="62"/>
      <c r="Z9" s="16" t="s">
        <v>25</v>
      </c>
      <c r="AA9" s="34">
        <f t="shared" si="16"/>
        <v>0</v>
      </c>
      <c r="AB9" s="47">
        <f t="shared" si="17"/>
        <v>0</v>
      </c>
      <c r="AC9" s="47">
        <f t="shared" si="18"/>
        <v>0</v>
      </c>
      <c r="AD9" s="47">
        <f t="shared" si="19"/>
        <v>8.1</v>
      </c>
      <c r="AE9" s="62"/>
      <c r="AF9" s="16" t="s">
        <v>26</v>
      </c>
      <c r="AG9" s="34">
        <f t="shared" si="20"/>
        <v>0</v>
      </c>
      <c r="AH9" s="47">
        <f t="shared" si="21"/>
        <v>0</v>
      </c>
      <c r="AI9" s="47">
        <f t="shared" si="22"/>
        <v>0</v>
      </c>
      <c r="AJ9" s="47">
        <f t="shared" si="23"/>
        <v>0</v>
      </c>
      <c r="AK9" s="62"/>
      <c r="AL9" s="16" t="s">
        <v>26</v>
      </c>
      <c r="AM9" s="34">
        <f t="shared" si="24"/>
        <v>0</v>
      </c>
      <c r="AN9" s="47">
        <f t="shared" si="25"/>
        <v>0</v>
      </c>
      <c r="AO9" s="47">
        <f t="shared" si="26"/>
        <v>0</v>
      </c>
      <c r="AP9" s="47">
        <f t="shared" si="27"/>
        <v>0</v>
      </c>
      <c r="AQ9" s="62"/>
      <c r="AR9" s="48" t="s">
        <v>67</v>
      </c>
      <c r="AS9" s="34">
        <f t="shared" si="28"/>
        <v>0</v>
      </c>
      <c r="AT9" s="47">
        <f t="shared" si="29"/>
        <v>0</v>
      </c>
      <c r="AU9" s="47">
        <f t="shared" si="30"/>
        <v>0</v>
      </c>
      <c r="AV9" s="47">
        <f t="shared" si="31"/>
        <v>12.4</v>
      </c>
      <c r="AW9" s="62"/>
      <c r="AX9" s="16" t="s">
        <v>26</v>
      </c>
      <c r="AY9" s="34">
        <f t="shared" si="32"/>
        <v>0</v>
      </c>
      <c r="AZ9" s="47">
        <f t="shared" si="33"/>
        <v>0</v>
      </c>
      <c r="BA9" s="47">
        <f t="shared" si="34"/>
        <v>0</v>
      </c>
      <c r="BB9" s="47">
        <f t="shared" si="35"/>
        <v>0</v>
      </c>
      <c r="BC9" s="62"/>
      <c r="BD9" s="16" t="s">
        <v>26</v>
      </c>
      <c r="BE9" s="34">
        <f t="shared" si="36"/>
        <v>0</v>
      </c>
      <c r="BF9" s="47">
        <f t="shared" si="37"/>
        <v>0</v>
      </c>
      <c r="BG9" s="47">
        <f t="shared" si="38"/>
        <v>0</v>
      </c>
      <c r="BH9" s="47">
        <f t="shared" si="39"/>
        <v>0</v>
      </c>
      <c r="BI9" s="62"/>
      <c r="BJ9" s="16" t="s">
        <v>32</v>
      </c>
      <c r="BK9" s="34">
        <f t="shared" si="40"/>
        <v>0</v>
      </c>
      <c r="BL9" s="47">
        <f t="shared" si="41"/>
        <v>0</v>
      </c>
      <c r="BM9" s="47">
        <f t="shared" si="42"/>
        <v>0</v>
      </c>
      <c r="BN9" s="47">
        <f t="shared" si="43"/>
        <v>0</v>
      </c>
      <c r="BO9" s="16"/>
      <c r="BP9" s="47"/>
      <c r="BQ9" s="49"/>
      <c r="BR9" s="49"/>
      <c r="BS9" s="47"/>
      <c r="BT9" s="16"/>
      <c r="BU9" s="47"/>
      <c r="BV9" s="47"/>
      <c r="BW9" s="47"/>
      <c r="BX9" s="49"/>
      <c r="BY9" s="63"/>
      <c r="BZ9" s="63"/>
      <c r="CA9" s="63"/>
      <c r="CB9" s="63"/>
      <c r="CC9" s="63"/>
      <c r="CD9" s="63"/>
    </row>
    <row r="10" spans="1:82" s="50" customFormat="1" ht="15" customHeight="1" x14ac:dyDescent="0.2">
      <c r="A10" s="16" t="s">
        <v>24</v>
      </c>
      <c r="B10" s="48" t="s">
        <v>67</v>
      </c>
      <c r="C10" s="34">
        <f t="shared" si="0"/>
        <v>0</v>
      </c>
      <c r="D10" s="47">
        <f t="shared" si="1"/>
        <v>0</v>
      </c>
      <c r="E10" s="47">
        <f t="shared" si="2"/>
        <v>0</v>
      </c>
      <c r="F10" s="47">
        <f t="shared" si="3"/>
        <v>12.4</v>
      </c>
      <c r="G10" s="62"/>
      <c r="H10" s="48" t="s">
        <v>67</v>
      </c>
      <c r="I10" s="34">
        <f t="shared" si="4"/>
        <v>0</v>
      </c>
      <c r="J10" s="47">
        <f t="shared" si="5"/>
        <v>0</v>
      </c>
      <c r="K10" s="47">
        <f t="shared" si="6"/>
        <v>0</v>
      </c>
      <c r="L10" s="47">
        <f t="shared" si="7"/>
        <v>12.4</v>
      </c>
      <c r="M10" s="62"/>
      <c r="N10" s="16" t="s">
        <v>32</v>
      </c>
      <c r="O10" s="34">
        <f t="shared" si="8"/>
        <v>0</v>
      </c>
      <c r="P10" s="47">
        <f t="shared" si="9"/>
        <v>0</v>
      </c>
      <c r="Q10" s="47">
        <f t="shared" si="10"/>
        <v>0</v>
      </c>
      <c r="R10" s="47">
        <f t="shared" si="11"/>
        <v>0</v>
      </c>
      <c r="S10" s="62"/>
      <c r="T10" s="48" t="s">
        <v>67</v>
      </c>
      <c r="U10" s="34">
        <f t="shared" si="12"/>
        <v>0</v>
      </c>
      <c r="V10" s="47">
        <f t="shared" si="13"/>
        <v>0</v>
      </c>
      <c r="W10" s="47">
        <f t="shared" si="14"/>
        <v>0</v>
      </c>
      <c r="X10" s="47">
        <f t="shared" si="15"/>
        <v>12.4</v>
      </c>
      <c r="Y10" s="62"/>
      <c r="Z10" s="16" t="s">
        <v>48</v>
      </c>
      <c r="AA10" s="34">
        <f t="shared" si="16"/>
        <v>0</v>
      </c>
      <c r="AB10" s="47">
        <f t="shared" si="17"/>
        <v>0</v>
      </c>
      <c r="AC10" s="47">
        <f t="shared" si="18"/>
        <v>0</v>
      </c>
      <c r="AD10" s="47">
        <f t="shared" si="19"/>
        <v>0</v>
      </c>
      <c r="AE10" s="62"/>
      <c r="AF10" s="48" t="s">
        <v>67</v>
      </c>
      <c r="AG10" s="34">
        <f t="shared" si="20"/>
        <v>0</v>
      </c>
      <c r="AH10" s="47">
        <f t="shared" si="21"/>
        <v>0</v>
      </c>
      <c r="AI10" s="47">
        <f t="shared" si="22"/>
        <v>0</v>
      </c>
      <c r="AJ10" s="47">
        <f t="shared" si="23"/>
        <v>12.4</v>
      </c>
      <c r="AK10" s="62"/>
      <c r="AL10" s="16" t="s">
        <v>32</v>
      </c>
      <c r="AM10" s="34">
        <f t="shared" si="24"/>
        <v>0</v>
      </c>
      <c r="AN10" s="47">
        <f t="shared" si="25"/>
        <v>0</v>
      </c>
      <c r="AO10" s="47">
        <f t="shared" si="26"/>
        <v>0</v>
      </c>
      <c r="AP10" s="47">
        <f t="shared" si="27"/>
        <v>0</v>
      </c>
      <c r="AQ10" s="62"/>
      <c r="AR10" s="16" t="s">
        <v>32</v>
      </c>
      <c r="AS10" s="34">
        <f t="shared" si="28"/>
        <v>0</v>
      </c>
      <c r="AT10" s="47">
        <f t="shared" si="29"/>
        <v>0</v>
      </c>
      <c r="AU10" s="47">
        <f t="shared" si="30"/>
        <v>0</v>
      </c>
      <c r="AV10" s="47">
        <f t="shared" si="31"/>
        <v>0</v>
      </c>
      <c r="AW10" s="62"/>
      <c r="AX10" s="16" t="s">
        <v>32</v>
      </c>
      <c r="AY10" s="34">
        <f t="shared" si="32"/>
        <v>0</v>
      </c>
      <c r="AZ10" s="47">
        <f t="shared" si="33"/>
        <v>0</v>
      </c>
      <c r="BA10" s="47">
        <f t="shared" si="34"/>
        <v>0</v>
      </c>
      <c r="BB10" s="47">
        <f t="shared" si="35"/>
        <v>0</v>
      </c>
      <c r="BC10" s="62"/>
      <c r="BD10" s="16" t="s">
        <v>25</v>
      </c>
      <c r="BE10" s="34">
        <f t="shared" si="36"/>
        <v>0</v>
      </c>
      <c r="BF10" s="47">
        <f t="shared" si="37"/>
        <v>0</v>
      </c>
      <c r="BG10" s="47">
        <f t="shared" si="38"/>
        <v>0</v>
      </c>
      <c r="BH10" s="47">
        <f t="shared" si="39"/>
        <v>8.1</v>
      </c>
      <c r="BI10" s="62"/>
      <c r="BJ10" s="48" t="s">
        <v>67</v>
      </c>
      <c r="BK10" s="34">
        <f t="shared" si="40"/>
        <v>0</v>
      </c>
      <c r="BL10" s="47">
        <f t="shared" si="41"/>
        <v>0</v>
      </c>
      <c r="BM10" s="47">
        <f t="shared" si="42"/>
        <v>0</v>
      </c>
      <c r="BN10" s="47">
        <f t="shared" si="43"/>
        <v>12.4</v>
      </c>
      <c r="BO10" s="16"/>
      <c r="BP10" s="47"/>
      <c r="BQ10" s="49"/>
      <c r="BR10" s="49"/>
      <c r="BS10" s="47"/>
      <c r="BT10" s="16"/>
      <c r="BU10" s="47"/>
      <c r="BV10" s="47"/>
      <c r="BW10" s="47"/>
      <c r="BX10" s="49"/>
      <c r="BY10" s="63"/>
      <c r="BZ10" s="63"/>
      <c r="CA10" s="63"/>
      <c r="CB10" s="63"/>
      <c r="CC10" s="63"/>
      <c r="CD10" s="63"/>
    </row>
    <row r="11" spans="1:82" s="53" customFormat="1" ht="15" customHeight="1" x14ac:dyDescent="0.2">
      <c r="A11" s="17" t="s">
        <v>27</v>
      </c>
      <c r="B11" s="17" t="s">
        <v>18</v>
      </c>
      <c r="C11" s="34">
        <f t="shared" si="0"/>
        <v>0</v>
      </c>
      <c r="D11" s="51">
        <f t="shared" si="1"/>
        <v>0</v>
      </c>
      <c r="E11" s="51">
        <f t="shared" si="2"/>
        <v>0</v>
      </c>
      <c r="F11" s="51">
        <f t="shared" si="3"/>
        <v>8.1</v>
      </c>
      <c r="G11" s="62"/>
      <c r="H11" s="17" t="s">
        <v>39</v>
      </c>
      <c r="I11" s="34">
        <f t="shared" si="4"/>
        <v>0</v>
      </c>
      <c r="J11" s="51">
        <f t="shared" si="5"/>
        <v>0</v>
      </c>
      <c r="K11" s="51">
        <f t="shared" si="6"/>
        <v>0</v>
      </c>
      <c r="L11" s="51">
        <f t="shared" si="7"/>
        <v>24.5</v>
      </c>
      <c r="M11" s="62"/>
      <c r="N11" s="17" t="s">
        <v>31</v>
      </c>
      <c r="O11" s="34">
        <f t="shared" si="8"/>
        <v>0</v>
      </c>
      <c r="P11" s="51">
        <f t="shared" si="9"/>
        <v>0</v>
      </c>
      <c r="Q11" s="51">
        <f t="shared" si="10"/>
        <v>0</v>
      </c>
      <c r="R11" s="51">
        <f t="shared" si="11"/>
        <v>16.399999999999999</v>
      </c>
      <c r="S11" s="62"/>
      <c r="T11" s="17" t="s">
        <v>45</v>
      </c>
      <c r="U11" s="34">
        <f t="shared" si="12"/>
        <v>0</v>
      </c>
      <c r="V11" s="51">
        <f t="shared" si="13"/>
        <v>0</v>
      </c>
      <c r="W11" s="51">
        <f t="shared" si="14"/>
        <v>0</v>
      </c>
      <c r="X11" s="51">
        <f t="shared" si="15"/>
        <v>9.1999999999999993</v>
      </c>
      <c r="Y11" s="62"/>
      <c r="Z11" s="17" t="s">
        <v>31</v>
      </c>
      <c r="AA11" s="34">
        <f t="shared" si="16"/>
        <v>0</v>
      </c>
      <c r="AB11" s="51">
        <f t="shared" si="17"/>
        <v>0</v>
      </c>
      <c r="AC11" s="51">
        <f t="shared" si="18"/>
        <v>0</v>
      </c>
      <c r="AD11" s="51">
        <f t="shared" si="19"/>
        <v>16.399999999999999</v>
      </c>
      <c r="AE11" s="62"/>
      <c r="AF11" s="17" t="s">
        <v>21</v>
      </c>
      <c r="AG11" s="34">
        <f t="shared" si="20"/>
        <v>0</v>
      </c>
      <c r="AH11" s="51">
        <f t="shared" si="21"/>
        <v>0</v>
      </c>
      <c r="AI11" s="51">
        <f t="shared" si="22"/>
        <v>0</v>
      </c>
      <c r="AJ11" s="51">
        <f t="shared" si="23"/>
        <v>6.3</v>
      </c>
      <c r="AK11" s="62"/>
      <c r="AL11" s="17" t="s">
        <v>51</v>
      </c>
      <c r="AM11" s="34">
        <f t="shared" si="24"/>
        <v>0</v>
      </c>
      <c r="AN11" s="51">
        <f t="shared" si="25"/>
        <v>0</v>
      </c>
      <c r="AO11" s="51">
        <f t="shared" si="26"/>
        <v>0</v>
      </c>
      <c r="AP11" s="51">
        <f t="shared" si="27"/>
        <v>28.6</v>
      </c>
      <c r="AQ11" s="62"/>
      <c r="AR11" s="17" t="s">
        <v>40</v>
      </c>
      <c r="AS11" s="34">
        <f t="shared" si="28"/>
        <v>0</v>
      </c>
      <c r="AT11" s="51">
        <f t="shared" si="29"/>
        <v>0</v>
      </c>
      <c r="AU11" s="51">
        <f t="shared" si="30"/>
        <v>0</v>
      </c>
      <c r="AV11" s="51">
        <f t="shared" si="31"/>
        <v>10.7</v>
      </c>
      <c r="AW11" s="62"/>
      <c r="AX11" s="17" t="s">
        <v>31</v>
      </c>
      <c r="AY11" s="34">
        <f t="shared" si="32"/>
        <v>0</v>
      </c>
      <c r="AZ11" s="51">
        <f t="shared" si="33"/>
        <v>0</v>
      </c>
      <c r="BA11" s="51">
        <f t="shared" si="34"/>
        <v>0</v>
      </c>
      <c r="BB11" s="51">
        <f t="shared" si="35"/>
        <v>16.399999999999999</v>
      </c>
      <c r="BC11" s="62"/>
      <c r="BD11" s="17" t="s">
        <v>39</v>
      </c>
      <c r="BE11" s="34">
        <f t="shared" si="36"/>
        <v>0</v>
      </c>
      <c r="BF11" s="51">
        <f t="shared" si="37"/>
        <v>0</v>
      </c>
      <c r="BG11" s="51">
        <f t="shared" si="38"/>
        <v>0</v>
      </c>
      <c r="BH11" s="51">
        <f t="shared" si="39"/>
        <v>24.5</v>
      </c>
      <c r="BI11" s="84"/>
      <c r="BJ11" s="17" t="s">
        <v>23</v>
      </c>
      <c r="BK11" s="34">
        <f t="shared" si="40"/>
        <v>0</v>
      </c>
      <c r="BL11" s="51">
        <f t="shared" si="41"/>
        <v>0</v>
      </c>
      <c r="BM11" s="51">
        <f t="shared" si="42"/>
        <v>0</v>
      </c>
      <c r="BN11" s="51">
        <f t="shared" si="43"/>
        <v>27.8</v>
      </c>
      <c r="BO11" s="17"/>
      <c r="BP11" s="51"/>
      <c r="BQ11" s="52"/>
      <c r="BR11" s="52"/>
      <c r="BS11" s="51"/>
      <c r="BT11" s="17"/>
      <c r="BU11" s="51"/>
      <c r="BV11" s="52"/>
      <c r="BW11" s="52"/>
      <c r="BX11" s="51"/>
      <c r="BY11" s="63"/>
      <c r="BZ11" s="63"/>
      <c r="CA11" s="63"/>
      <c r="CB11" s="63"/>
      <c r="CC11" s="63"/>
      <c r="CD11" s="63"/>
    </row>
    <row r="12" spans="1:82" s="53" customFormat="1" ht="15" customHeight="1" x14ac:dyDescent="0.2">
      <c r="A12" s="17" t="s">
        <v>27</v>
      </c>
      <c r="B12" s="17" t="s">
        <v>33</v>
      </c>
      <c r="C12" s="34">
        <f t="shared" si="0"/>
        <v>0</v>
      </c>
      <c r="D12" s="51">
        <f t="shared" si="1"/>
        <v>0</v>
      </c>
      <c r="E12" s="51">
        <f t="shared" si="2"/>
        <v>0</v>
      </c>
      <c r="F12" s="51">
        <f t="shared" si="3"/>
        <v>3.1</v>
      </c>
      <c r="G12" s="62"/>
      <c r="H12" s="17" t="s">
        <v>31</v>
      </c>
      <c r="I12" s="34">
        <f t="shared" si="4"/>
        <v>0</v>
      </c>
      <c r="J12" s="51">
        <f t="shared" si="5"/>
        <v>0</v>
      </c>
      <c r="K12" s="51">
        <f t="shared" si="6"/>
        <v>0</v>
      </c>
      <c r="L12" s="51">
        <f t="shared" si="7"/>
        <v>16.399999999999999</v>
      </c>
      <c r="M12" s="62"/>
      <c r="N12" s="17" t="s">
        <v>39</v>
      </c>
      <c r="O12" s="34">
        <f t="shared" si="8"/>
        <v>0</v>
      </c>
      <c r="P12" s="51">
        <f t="shared" si="9"/>
        <v>0</v>
      </c>
      <c r="Q12" s="51">
        <f t="shared" si="10"/>
        <v>0</v>
      </c>
      <c r="R12" s="51">
        <f t="shared" si="11"/>
        <v>24.5</v>
      </c>
      <c r="S12" s="62"/>
      <c r="T12" s="17" t="s">
        <v>40</v>
      </c>
      <c r="U12" s="34">
        <f t="shared" si="12"/>
        <v>0</v>
      </c>
      <c r="V12" s="51">
        <f t="shared" si="13"/>
        <v>0</v>
      </c>
      <c r="W12" s="51">
        <f t="shared" si="14"/>
        <v>0</v>
      </c>
      <c r="X12" s="51">
        <f t="shared" si="15"/>
        <v>10.7</v>
      </c>
      <c r="Y12" s="62"/>
      <c r="Z12" s="17" t="s">
        <v>33</v>
      </c>
      <c r="AA12" s="34">
        <f t="shared" si="16"/>
        <v>0</v>
      </c>
      <c r="AB12" s="51">
        <f t="shared" si="17"/>
        <v>0</v>
      </c>
      <c r="AC12" s="51">
        <f t="shared" si="18"/>
        <v>0</v>
      </c>
      <c r="AD12" s="51">
        <f t="shared" si="19"/>
        <v>3.1</v>
      </c>
      <c r="AE12" s="62"/>
      <c r="AF12" s="17" t="s">
        <v>31</v>
      </c>
      <c r="AG12" s="34">
        <f t="shared" si="20"/>
        <v>0</v>
      </c>
      <c r="AH12" s="51">
        <f t="shared" si="21"/>
        <v>0</v>
      </c>
      <c r="AI12" s="51">
        <f t="shared" si="22"/>
        <v>0</v>
      </c>
      <c r="AJ12" s="51">
        <f t="shared" si="23"/>
        <v>16.399999999999999</v>
      </c>
      <c r="AK12" s="62"/>
      <c r="AL12" s="17" t="s">
        <v>39</v>
      </c>
      <c r="AM12" s="34">
        <f t="shared" si="24"/>
        <v>0</v>
      </c>
      <c r="AN12" s="51">
        <f t="shared" si="25"/>
        <v>0</v>
      </c>
      <c r="AO12" s="51">
        <f t="shared" si="26"/>
        <v>0</v>
      </c>
      <c r="AP12" s="51">
        <f t="shared" si="27"/>
        <v>24.5</v>
      </c>
      <c r="AQ12" s="62"/>
      <c r="AR12" s="17" t="s">
        <v>33</v>
      </c>
      <c r="AS12" s="34">
        <f t="shared" si="28"/>
        <v>0</v>
      </c>
      <c r="AT12" s="51">
        <f t="shared" si="29"/>
        <v>0</v>
      </c>
      <c r="AU12" s="51">
        <f t="shared" si="30"/>
        <v>0</v>
      </c>
      <c r="AV12" s="51">
        <f t="shared" si="31"/>
        <v>3.1</v>
      </c>
      <c r="AW12" s="62"/>
      <c r="AX12" s="17" t="s">
        <v>54</v>
      </c>
      <c r="AY12" s="34">
        <f t="shared" si="32"/>
        <v>0</v>
      </c>
      <c r="AZ12" s="51">
        <f t="shared" si="33"/>
        <v>0</v>
      </c>
      <c r="BA12" s="51">
        <f t="shared" si="34"/>
        <v>0</v>
      </c>
      <c r="BB12" s="51">
        <f t="shared" si="35"/>
        <v>14.5</v>
      </c>
      <c r="BC12" s="62"/>
      <c r="BD12" s="17" t="s">
        <v>51</v>
      </c>
      <c r="BE12" s="34">
        <f t="shared" si="36"/>
        <v>0</v>
      </c>
      <c r="BF12" s="51">
        <f t="shared" si="37"/>
        <v>0</v>
      </c>
      <c r="BG12" s="51">
        <f t="shared" si="38"/>
        <v>0</v>
      </c>
      <c r="BH12" s="51">
        <f t="shared" si="39"/>
        <v>28.6</v>
      </c>
      <c r="BI12" s="84"/>
      <c r="BJ12" s="17" t="s">
        <v>40</v>
      </c>
      <c r="BK12" s="34">
        <f t="shared" si="40"/>
        <v>0</v>
      </c>
      <c r="BL12" s="51">
        <f t="shared" si="41"/>
        <v>0</v>
      </c>
      <c r="BM12" s="51">
        <f t="shared" si="42"/>
        <v>0</v>
      </c>
      <c r="BN12" s="51">
        <f t="shared" si="43"/>
        <v>10.7</v>
      </c>
      <c r="BO12" s="17"/>
      <c r="BP12" s="51"/>
      <c r="BQ12" s="52"/>
      <c r="BR12" s="52"/>
      <c r="BS12" s="52"/>
      <c r="BT12" s="17"/>
      <c r="BU12" s="51"/>
      <c r="BV12" s="52"/>
      <c r="BW12" s="52"/>
      <c r="BX12" s="51"/>
      <c r="BY12" s="63"/>
      <c r="BZ12" s="63"/>
      <c r="CA12" s="63"/>
      <c r="CB12" s="63"/>
      <c r="CC12" s="63"/>
      <c r="CD12" s="63"/>
    </row>
    <row r="13" spans="1:82" s="53" customFormat="1" ht="15" customHeight="1" x14ac:dyDescent="0.2">
      <c r="A13" s="17" t="s">
        <v>30</v>
      </c>
      <c r="B13" s="17" t="s">
        <v>34</v>
      </c>
      <c r="C13" s="34">
        <f t="shared" si="0"/>
        <v>0</v>
      </c>
      <c r="D13" s="51">
        <f t="shared" si="1"/>
        <v>0</v>
      </c>
      <c r="E13" s="51">
        <f t="shared" si="2"/>
        <v>0</v>
      </c>
      <c r="F13" s="51">
        <f t="shared" si="3"/>
        <v>25.7</v>
      </c>
      <c r="G13" s="62"/>
      <c r="H13" s="17" t="s">
        <v>40</v>
      </c>
      <c r="I13" s="34">
        <f t="shared" si="4"/>
        <v>0</v>
      </c>
      <c r="J13" s="51">
        <f t="shared" si="5"/>
        <v>0</v>
      </c>
      <c r="K13" s="51">
        <f t="shared" si="6"/>
        <v>0</v>
      </c>
      <c r="L13" s="51">
        <f t="shared" si="7"/>
        <v>10.7</v>
      </c>
      <c r="M13" s="62"/>
      <c r="N13" s="17" t="s">
        <v>44</v>
      </c>
      <c r="O13" s="34">
        <f t="shared" si="8"/>
        <v>0</v>
      </c>
      <c r="P13" s="51">
        <f t="shared" si="9"/>
        <v>0</v>
      </c>
      <c r="Q13" s="51">
        <f t="shared" si="10"/>
        <v>0</v>
      </c>
      <c r="R13" s="51">
        <f t="shared" si="11"/>
        <v>22.9</v>
      </c>
      <c r="S13" s="62"/>
      <c r="T13" s="17" t="s">
        <v>33</v>
      </c>
      <c r="U13" s="34">
        <f t="shared" si="12"/>
        <v>0</v>
      </c>
      <c r="V13" s="51">
        <f t="shared" si="13"/>
        <v>0</v>
      </c>
      <c r="W13" s="51">
        <f t="shared" si="14"/>
        <v>0</v>
      </c>
      <c r="X13" s="51">
        <f t="shared" si="15"/>
        <v>3.1</v>
      </c>
      <c r="Y13" s="62"/>
      <c r="Z13" s="17" t="s">
        <v>34</v>
      </c>
      <c r="AA13" s="34">
        <f t="shared" si="16"/>
        <v>0</v>
      </c>
      <c r="AB13" s="51">
        <f t="shared" si="17"/>
        <v>0</v>
      </c>
      <c r="AC13" s="51">
        <f t="shared" si="18"/>
        <v>0</v>
      </c>
      <c r="AD13" s="51">
        <f t="shared" si="19"/>
        <v>25.7</v>
      </c>
      <c r="AE13" s="62"/>
      <c r="AF13" s="17" t="s">
        <v>51</v>
      </c>
      <c r="AG13" s="34">
        <f t="shared" si="20"/>
        <v>0</v>
      </c>
      <c r="AH13" s="51">
        <f t="shared" si="21"/>
        <v>0</v>
      </c>
      <c r="AI13" s="51">
        <f t="shared" si="22"/>
        <v>0</v>
      </c>
      <c r="AJ13" s="51">
        <f t="shared" si="23"/>
        <v>28.6</v>
      </c>
      <c r="AK13" s="62"/>
      <c r="AL13" s="17" t="s">
        <v>18</v>
      </c>
      <c r="AM13" s="34">
        <f t="shared" si="24"/>
        <v>0</v>
      </c>
      <c r="AN13" s="51">
        <f t="shared" si="25"/>
        <v>0</v>
      </c>
      <c r="AO13" s="51">
        <f t="shared" si="26"/>
        <v>0</v>
      </c>
      <c r="AP13" s="51">
        <f t="shared" si="27"/>
        <v>8.1</v>
      </c>
      <c r="AQ13" s="62"/>
      <c r="AR13" s="17" t="s">
        <v>31</v>
      </c>
      <c r="AS13" s="34">
        <f t="shared" si="28"/>
        <v>0</v>
      </c>
      <c r="AT13" s="51">
        <f t="shared" si="29"/>
        <v>0</v>
      </c>
      <c r="AU13" s="51">
        <f t="shared" si="30"/>
        <v>0</v>
      </c>
      <c r="AV13" s="51">
        <f t="shared" si="31"/>
        <v>16.399999999999999</v>
      </c>
      <c r="AW13" s="62"/>
      <c r="AX13" s="17" t="s">
        <v>55</v>
      </c>
      <c r="AY13" s="34">
        <f t="shared" si="32"/>
        <v>0</v>
      </c>
      <c r="AZ13" s="51">
        <f t="shared" si="33"/>
        <v>0</v>
      </c>
      <c r="BA13" s="51">
        <f t="shared" si="34"/>
        <v>0</v>
      </c>
      <c r="BB13" s="51">
        <f t="shared" si="35"/>
        <v>11.5</v>
      </c>
      <c r="BC13" s="62"/>
      <c r="BD13" s="17" t="s">
        <v>31</v>
      </c>
      <c r="BE13" s="34">
        <f t="shared" si="36"/>
        <v>0</v>
      </c>
      <c r="BF13" s="51">
        <f t="shared" si="37"/>
        <v>0</v>
      </c>
      <c r="BG13" s="51">
        <f t="shared" si="38"/>
        <v>0</v>
      </c>
      <c r="BH13" s="51">
        <f t="shared" si="39"/>
        <v>16.399999999999999</v>
      </c>
      <c r="BI13" s="84"/>
      <c r="BJ13" s="17" t="s">
        <v>61</v>
      </c>
      <c r="BK13" s="34">
        <f t="shared" si="40"/>
        <v>0</v>
      </c>
      <c r="BL13" s="51">
        <f t="shared" si="41"/>
        <v>0</v>
      </c>
      <c r="BM13" s="51">
        <f t="shared" si="42"/>
        <v>0</v>
      </c>
      <c r="BN13" s="51">
        <f t="shared" si="43"/>
        <v>5.2</v>
      </c>
      <c r="BO13" s="17"/>
      <c r="BP13" s="51"/>
      <c r="BQ13" s="52"/>
      <c r="BR13" s="52"/>
      <c r="BS13" s="52"/>
      <c r="BT13" s="17"/>
      <c r="BU13" s="51"/>
      <c r="BV13" s="52"/>
      <c r="BW13" s="52"/>
      <c r="BX13" s="51"/>
      <c r="BY13" s="63"/>
      <c r="BZ13" s="63"/>
      <c r="CA13" s="63"/>
      <c r="CB13" s="63"/>
      <c r="CC13" s="63"/>
      <c r="CD13" s="63"/>
    </row>
    <row r="14" spans="1:82" s="57" customFormat="1" ht="15" customHeight="1" x14ac:dyDescent="0.2">
      <c r="A14" s="54" t="s">
        <v>28</v>
      </c>
      <c r="B14" s="54" t="s">
        <v>35</v>
      </c>
      <c r="C14" s="34">
        <f t="shared" si="0"/>
        <v>0</v>
      </c>
      <c r="D14" s="55">
        <f t="shared" si="1"/>
        <v>0</v>
      </c>
      <c r="E14" s="55">
        <f t="shared" si="2"/>
        <v>0</v>
      </c>
      <c r="F14" s="55">
        <f t="shared" si="3"/>
        <v>16</v>
      </c>
      <c r="G14" s="62"/>
      <c r="H14" s="54" t="s">
        <v>35</v>
      </c>
      <c r="I14" s="34">
        <f t="shared" si="4"/>
        <v>0</v>
      </c>
      <c r="J14" s="55">
        <f t="shared" si="5"/>
        <v>0</v>
      </c>
      <c r="K14" s="55">
        <f t="shared" si="6"/>
        <v>0</v>
      </c>
      <c r="L14" s="55">
        <f t="shared" si="7"/>
        <v>16</v>
      </c>
      <c r="M14" s="62"/>
      <c r="N14" s="54" t="s">
        <v>35</v>
      </c>
      <c r="O14" s="34">
        <f t="shared" si="8"/>
        <v>0</v>
      </c>
      <c r="P14" s="55">
        <f t="shared" si="9"/>
        <v>0</v>
      </c>
      <c r="Q14" s="55">
        <f t="shared" si="10"/>
        <v>0</v>
      </c>
      <c r="R14" s="55">
        <f t="shared" si="11"/>
        <v>16</v>
      </c>
      <c r="S14" s="62"/>
      <c r="T14" s="54" t="s">
        <v>35</v>
      </c>
      <c r="U14" s="34">
        <f t="shared" si="12"/>
        <v>0</v>
      </c>
      <c r="V14" s="55">
        <f t="shared" si="13"/>
        <v>0</v>
      </c>
      <c r="W14" s="55">
        <f t="shared" si="14"/>
        <v>0</v>
      </c>
      <c r="X14" s="55">
        <f t="shared" si="15"/>
        <v>16</v>
      </c>
      <c r="Y14" s="62"/>
      <c r="Z14" s="54" t="s">
        <v>49</v>
      </c>
      <c r="AA14" s="34">
        <f t="shared" si="16"/>
        <v>0</v>
      </c>
      <c r="AB14" s="55">
        <f t="shared" si="17"/>
        <v>0</v>
      </c>
      <c r="AC14" s="55">
        <f t="shared" si="18"/>
        <v>0</v>
      </c>
      <c r="AD14" s="55">
        <f t="shared" si="19"/>
        <v>6</v>
      </c>
      <c r="AE14" s="62"/>
      <c r="AF14" s="54" t="s">
        <v>36</v>
      </c>
      <c r="AG14" s="34">
        <f t="shared" si="20"/>
        <v>0</v>
      </c>
      <c r="AH14" s="55">
        <f t="shared" si="21"/>
        <v>0</v>
      </c>
      <c r="AI14" s="55">
        <f t="shared" si="22"/>
        <v>0</v>
      </c>
      <c r="AJ14" s="55">
        <f t="shared" si="23"/>
        <v>12</v>
      </c>
      <c r="AK14" s="62"/>
      <c r="AL14" s="54" t="s">
        <v>49</v>
      </c>
      <c r="AM14" s="34">
        <f t="shared" si="24"/>
        <v>0</v>
      </c>
      <c r="AN14" s="55">
        <f t="shared" si="25"/>
        <v>0</v>
      </c>
      <c r="AO14" s="55">
        <f t="shared" si="26"/>
        <v>0</v>
      </c>
      <c r="AP14" s="55">
        <f t="shared" si="27"/>
        <v>6</v>
      </c>
      <c r="AQ14" s="62"/>
      <c r="AR14" s="54" t="s">
        <v>35</v>
      </c>
      <c r="AS14" s="34">
        <f t="shared" si="28"/>
        <v>0</v>
      </c>
      <c r="AT14" s="55">
        <f t="shared" si="29"/>
        <v>0</v>
      </c>
      <c r="AU14" s="55">
        <f t="shared" si="30"/>
        <v>0</v>
      </c>
      <c r="AV14" s="55">
        <f t="shared" si="31"/>
        <v>16</v>
      </c>
      <c r="AW14" s="62"/>
      <c r="AX14" s="54" t="s">
        <v>56</v>
      </c>
      <c r="AY14" s="34">
        <f t="shared" si="32"/>
        <v>0</v>
      </c>
      <c r="AZ14" s="55">
        <f t="shared" si="33"/>
        <v>0</v>
      </c>
      <c r="BA14" s="55">
        <f t="shared" si="34"/>
        <v>0</v>
      </c>
      <c r="BB14" s="55">
        <f t="shared" si="35"/>
        <v>-4</v>
      </c>
      <c r="BC14" s="62"/>
      <c r="BD14" s="54" t="s">
        <v>59</v>
      </c>
      <c r="BE14" s="34">
        <f t="shared" si="36"/>
        <v>0</v>
      </c>
      <c r="BF14" s="55">
        <f t="shared" si="37"/>
        <v>0</v>
      </c>
      <c r="BG14" s="55">
        <f t="shared" si="38"/>
        <v>0</v>
      </c>
      <c r="BH14" s="55">
        <f t="shared" si="39"/>
        <v>5</v>
      </c>
      <c r="BI14" s="84"/>
      <c r="BJ14" s="54" t="s">
        <v>35</v>
      </c>
      <c r="BK14" s="34">
        <f t="shared" si="40"/>
        <v>0</v>
      </c>
      <c r="BL14" s="55">
        <f t="shared" si="41"/>
        <v>0</v>
      </c>
      <c r="BM14" s="55">
        <f t="shared" si="42"/>
        <v>0</v>
      </c>
      <c r="BN14" s="55">
        <f t="shared" si="43"/>
        <v>16</v>
      </c>
      <c r="BO14" s="54"/>
      <c r="BP14" s="55"/>
      <c r="BQ14" s="55"/>
      <c r="BR14" s="55"/>
      <c r="BS14" s="56"/>
      <c r="BT14" s="54"/>
      <c r="BU14" s="55"/>
      <c r="BV14" s="55"/>
      <c r="BW14" s="55"/>
      <c r="BX14" s="56"/>
      <c r="BY14" s="63"/>
      <c r="BZ14" s="63"/>
      <c r="CA14" s="63"/>
      <c r="CB14" s="63"/>
      <c r="CC14" s="63"/>
      <c r="CD14" s="63"/>
    </row>
    <row r="15" spans="1:82" s="61" customFormat="1" ht="15" customHeight="1" x14ac:dyDescent="0.2">
      <c r="A15" s="58" t="s">
        <v>29</v>
      </c>
      <c r="B15" s="86" t="s">
        <v>73</v>
      </c>
      <c r="C15" s="34">
        <f t="shared" si="0"/>
        <v>0</v>
      </c>
      <c r="D15" s="59">
        <f t="shared" si="1"/>
        <v>0</v>
      </c>
      <c r="E15" s="59">
        <f t="shared" si="2"/>
        <v>0</v>
      </c>
      <c r="F15" s="59">
        <f t="shared" si="3"/>
        <v>12</v>
      </c>
      <c r="G15" s="62"/>
      <c r="H15" s="86" t="s">
        <v>74</v>
      </c>
      <c r="I15" s="34">
        <f t="shared" si="4"/>
        <v>0</v>
      </c>
      <c r="J15" s="59">
        <f t="shared" si="5"/>
        <v>0</v>
      </c>
      <c r="K15" s="59">
        <f t="shared" si="6"/>
        <v>0</v>
      </c>
      <c r="L15" s="59">
        <f t="shared" si="7"/>
        <v>3</v>
      </c>
      <c r="M15" s="62"/>
      <c r="N15" s="86" t="s">
        <v>74</v>
      </c>
      <c r="O15" s="34">
        <f t="shared" si="8"/>
        <v>0</v>
      </c>
      <c r="P15" s="59">
        <f t="shared" si="9"/>
        <v>0</v>
      </c>
      <c r="Q15" s="59">
        <f t="shared" si="10"/>
        <v>0</v>
      </c>
      <c r="R15" s="59">
        <f t="shared" si="11"/>
        <v>3</v>
      </c>
      <c r="S15" s="62"/>
      <c r="T15" s="86" t="s">
        <v>70</v>
      </c>
      <c r="U15" s="34">
        <f t="shared" si="12"/>
        <v>0</v>
      </c>
      <c r="V15" s="59">
        <f t="shared" si="13"/>
        <v>0</v>
      </c>
      <c r="W15" s="59">
        <f t="shared" si="14"/>
        <v>0</v>
      </c>
      <c r="X15" s="59">
        <f t="shared" si="15"/>
        <v>3</v>
      </c>
      <c r="Y15" s="62"/>
      <c r="Z15" s="86" t="s">
        <v>73</v>
      </c>
      <c r="AA15" s="34">
        <f t="shared" si="16"/>
        <v>0</v>
      </c>
      <c r="AB15" s="59">
        <f t="shared" si="17"/>
        <v>0</v>
      </c>
      <c r="AC15" s="59">
        <f t="shared" si="18"/>
        <v>0</v>
      </c>
      <c r="AD15" s="59">
        <f t="shared" si="19"/>
        <v>12</v>
      </c>
      <c r="AE15" s="62"/>
      <c r="AF15" s="86" t="s">
        <v>74</v>
      </c>
      <c r="AG15" s="34">
        <f t="shared" si="20"/>
        <v>0</v>
      </c>
      <c r="AH15" s="59">
        <f t="shared" si="21"/>
        <v>0</v>
      </c>
      <c r="AI15" s="59">
        <f t="shared" si="22"/>
        <v>0</v>
      </c>
      <c r="AJ15" s="59">
        <f t="shared" si="23"/>
        <v>3</v>
      </c>
      <c r="AK15" s="62"/>
      <c r="AL15" s="86" t="s">
        <v>74</v>
      </c>
      <c r="AM15" s="34">
        <f t="shared" si="24"/>
        <v>0</v>
      </c>
      <c r="AN15" s="59">
        <f t="shared" si="25"/>
        <v>0</v>
      </c>
      <c r="AO15" s="59">
        <f t="shared" si="26"/>
        <v>0</v>
      </c>
      <c r="AP15" s="59">
        <f t="shared" si="27"/>
        <v>3</v>
      </c>
      <c r="AQ15" s="62"/>
      <c r="AR15" s="86" t="s">
        <v>73</v>
      </c>
      <c r="AS15" s="34">
        <f t="shared" si="28"/>
        <v>0</v>
      </c>
      <c r="AT15" s="59">
        <f t="shared" si="29"/>
        <v>0</v>
      </c>
      <c r="AU15" s="59">
        <f t="shared" si="30"/>
        <v>0</v>
      </c>
      <c r="AV15" s="59">
        <f t="shared" si="31"/>
        <v>12</v>
      </c>
      <c r="AW15" s="62"/>
      <c r="AX15" s="86" t="s">
        <v>72</v>
      </c>
      <c r="AY15" s="34">
        <f t="shared" si="32"/>
        <v>0</v>
      </c>
      <c r="AZ15" s="59">
        <f t="shared" si="33"/>
        <v>0</v>
      </c>
      <c r="BA15" s="59">
        <f t="shared" si="34"/>
        <v>0</v>
      </c>
      <c r="BB15" s="59">
        <f t="shared" si="35"/>
        <v>5</v>
      </c>
      <c r="BC15" s="62"/>
      <c r="BD15" s="86" t="s">
        <v>71</v>
      </c>
      <c r="BE15" s="34">
        <f t="shared" si="36"/>
        <v>0</v>
      </c>
      <c r="BF15" s="59">
        <f t="shared" si="37"/>
        <v>0</v>
      </c>
      <c r="BG15" s="59">
        <f t="shared" si="38"/>
        <v>0</v>
      </c>
      <c r="BH15" s="59">
        <f t="shared" si="39"/>
        <v>5.5</v>
      </c>
      <c r="BI15" s="84"/>
      <c r="BJ15" s="86" t="s">
        <v>73</v>
      </c>
      <c r="BK15" s="34">
        <f t="shared" si="40"/>
        <v>0</v>
      </c>
      <c r="BL15" s="59">
        <f t="shared" si="41"/>
        <v>0</v>
      </c>
      <c r="BM15" s="59">
        <f t="shared" si="42"/>
        <v>0</v>
      </c>
      <c r="BN15" s="59">
        <f t="shared" si="43"/>
        <v>12</v>
      </c>
      <c r="BO15" s="58"/>
      <c r="BP15" s="59"/>
      <c r="BQ15" s="59"/>
      <c r="BR15" s="59"/>
      <c r="BS15" s="60"/>
      <c r="BT15" s="58"/>
      <c r="BU15" s="59"/>
      <c r="BV15" s="59"/>
      <c r="BW15" s="60"/>
      <c r="BX15" s="60"/>
      <c r="BY15" s="63"/>
      <c r="BZ15" s="63"/>
      <c r="CA15" s="63"/>
      <c r="CB15" s="63"/>
      <c r="CC15" s="63"/>
      <c r="CD15" s="63"/>
    </row>
    <row r="16" spans="1:82" ht="15" customHeight="1" x14ac:dyDescent="0.2">
      <c r="A16" s="2"/>
      <c r="B16" s="2"/>
      <c r="C16" s="3">
        <f>(C2+C3+C4+C5+C6+C7+C8+C9+C11+C12+C14+C15)</f>
        <v>0</v>
      </c>
      <c r="D16" s="3">
        <f>(D2+D3+D4+D5+D6+D7+D8+D9+D11+D12+D14+D15)</f>
        <v>0</v>
      </c>
      <c r="E16" s="3">
        <f>(E2+E3+E4+E5+E6+E7+E8+E9+E11+E12+E14+E15)</f>
        <v>0</v>
      </c>
      <c r="F16" s="3">
        <f>(F2+F3+F4+F5+F6+F7+F8+F11+F9+F12+F14+F15)</f>
        <v>150.71999999999997</v>
      </c>
      <c r="G16" s="3"/>
      <c r="H16" s="2"/>
      <c r="I16" s="3">
        <f>(I2+I3+I4+I5+I6+I7+I8+I9+I11+I12+I14+I15)</f>
        <v>0</v>
      </c>
      <c r="J16" s="3">
        <f>(J2+J3+J4+J5+J6+J7+J8+J9+J11+J12+J14+J15)</f>
        <v>0</v>
      </c>
      <c r="K16" s="3">
        <f>(K2+K3+K4+K5+K6+K7+K8+K9+K11+K12+K14+K15)</f>
        <v>0</v>
      </c>
      <c r="L16" s="3">
        <f>(L2+L3+L4+L5+L6+L7+L8+L11+L9+L12+L14+L15)</f>
        <v>190.60000000000002</v>
      </c>
      <c r="M16" s="77"/>
      <c r="N16" s="2"/>
      <c r="O16" s="3">
        <f>(O2+O3+O4+O5+O6+O7+O8+O9+O11+O12+O14+O15)</f>
        <v>0</v>
      </c>
      <c r="P16" s="3">
        <f>(P2+P3+P4+P5+P6+P7+P8+P9+P11+P12+P14+P15)</f>
        <v>0</v>
      </c>
      <c r="Q16" s="3">
        <f>(Q2+Q3+Q4+Q5+Q6+Q7+Q8+Q9+Q11+Q12+Q14+Q15)</f>
        <v>0</v>
      </c>
      <c r="R16" s="3">
        <f>(R2+R3+R4+R5+R6+R7+R8+R11+R9+R12+R14+R15)</f>
        <v>183.16000000000003</v>
      </c>
      <c r="S16" s="77"/>
      <c r="T16" s="2"/>
      <c r="U16" s="3">
        <f>(U2+U3+U4+U5+U6+U7+U8+U9+U11+U12+U14+U15)</f>
        <v>0</v>
      </c>
      <c r="V16" s="3">
        <f>(V2+V3+V4+V5+V6+V7+V8+V9+V11+V12+V14+V15)</f>
        <v>0</v>
      </c>
      <c r="W16" s="3">
        <f>(W2+W3+W4+W5+W6+W7+W8+W9+W11+W12+W14+W15)</f>
        <v>0</v>
      </c>
      <c r="X16" s="3">
        <f>(X2+X3+X4+X5+X6+X7+X8+X11+X9+X12+X14+X15)</f>
        <v>163.39999999999998</v>
      </c>
      <c r="Y16" s="77"/>
      <c r="Z16" s="2"/>
      <c r="AA16" s="3">
        <f>(AA2+AA3+AA4+AA5+AA6+AA7+AA8+AA9+AA11+AA12+AA14+AA15)</f>
        <v>0</v>
      </c>
      <c r="AB16" s="3">
        <f>(AB2+AB3+AB4+AB5+AB6+AB7+AB8+AB9+AB11+AB12+AB14+AB15)</f>
        <v>0</v>
      </c>
      <c r="AC16" s="3">
        <f>(AC2+AC3+AC4+AC5+AC6+AC7+AC8+AC9+AC11+AC12+AC14+AC15)</f>
        <v>0</v>
      </c>
      <c r="AD16" s="3">
        <f>(AD2+AD3+AD4+AD5+AD6+AD7+AD8+AD11+AD9+AD12+AD14+AD15)</f>
        <v>128.29999999999998</v>
      </c>
      <c r="AE16" s="77"/>
      <c r="AF16" s="2"/>
      <c r="AG16" s="3">
        <f>(AG2+AG3+AG4+AG5+AG6+AG7+AG8+AG9+AG11+AG12+AG14+AG15)</f>
        <v>0</v>
      </c>
      <c r="AH16" s="3">
        <f>(AH2+AH3+AH4+AH5+AH6+AH7+AH8+AH9+AH11+AH12+AH14+AH15)</f>
        <v>0</v>
      </c>
      <c r="AI16" s="3">
        <f>(AI2+AI3+AI4+AI5+AI6+AI7+AI8+AI9+AI11+AI12+AI14+AI15)</f>
        <v>0</v>
      </c>
      <c r="AJ16" s="3">
        <f>(AJ2+AJ3+AJ4+AJ5+AJ6+AJ7+AJ8+AJ11+AJ9+AJ12+AJ14+AJ15)</f>
        <v>174.36</v>
      </c>
      <c r="AK16" s="77"/>
      <c r="AL16" s="2"/>
      <c r="AM16" s="3">
        <f>(AM2+AM3+AM4+AM5+AM6+AM7+AM8+AM9+AM11+AM12+AM14+AM15)</f>
        <v>0</v>
      </c>
      <c r="AN16" s="3">
        <f>(AN2+AN3+AN4+AN5+AN6+AN7+AN8+AN9+AN11+AN12+AN14+AN15)</f>
        <v>0</v>
      </c>
      <c r="AO16" s="3">
        <f>(AO2+AO3+AO4+AO5+AO6+AO7+AO8+AO9+AO11+AO12+AO14+AO15)</f>
        <v>0</v>
      </c>
      <c r="AP16" s="3">
        <f>SUM(AP2:AP15)</f>
        <v>222.85999999999999</v>
      </c>
      <c r="AQ16" s="77"/>
      <c r="AR16" s="2"/>
      <c r="AS16" s="3">
        <f>(AS2+AS3+AS4+AS5+AS6+AS7+AS8+AS9+AS11+AS12+AS14+AS15)</f>
        <v>0</v>
      </c>
      <c r="AT16" s="3">
        <f>(AT2+AT3+AT4+AT5+AT6+AT7+AT8+AT9+AT11+AT12+AT14+AT15)</f>
        <v>0</v>
      </c>
      <c r="AU16" s="3">
        <f>(AU2+AU3+AU4+AU5+AU6+AU7+AU8+AU9+AU11+AU12+AU14+AU15)</f>
        <v>0</v>
      </c>
      <c r="AV16" s="3">
        <f>(AV2+AV3+AV4+AV5+AV6+AV7+AV8+AV11+AV9+AV12+AV14+AV15)</f>
        <v>162</v>
      </c>
      <c r="AW16" s="77"/>
      <c r="AX16" s="2"/>
      <c r="AY16" s="3">
        <f>(AY2+AY3+AY4+AY5+AY6+AY7+AY8+AY9+AY11+AY12+AY14+AY15)</f>
        <v>0</v>
      </c>
      <c r="AZ16" s="3">
        <f>(AZ2+AZ3+AZ4+AZ5+AZ6+AZ7+AZ8+AZ9+AZ11+AZ12+AZ14+AZ15)</f>
        <v>0</v>
      </c>
      <c r="BA16" s="3">
        <f>(BA2+BA3+BA4+BA5+BA6+BA7+BA8+BA9+BA11+BA12+BA14+BA15)</f>
        <v>0</v>
      </c>
      <c r="BB16" s="3">
        <f>(BB2+BB3+BB4+BB5+BB6+BB7+BB8+BB11+BB9+BB12+BB14+BB15)</f>
        <v>171.82</v>
      </c>
      <c r="BC16" s="77"/>
      <c r="BD16" s="2"/>
      <c r="BE16" s="3">
        <f>(BE2+BE3+BE4+BE5+BE6+BE7+BE8+BE9+BE11+BE12+BE14+BE15)</f>
        <v>0</v>
      </c>
      <c r="BF16" s="3">
        <f>(BF2+BF3+BF4+BF5+BF6+BF7+BF8+BF9+BF11+BF12+BF14+BF15)</f>
        <v>0</v>
      </c>
      <c r="BG16" s="3">
        <f>(BG2+BG3+BG4+BG5+BG6+BG7+BG8+BG9+BG11+BG12+BG14+BG15)</f>
        <v>0</v>
      </c>
      <c r="BH16" s="3">
        <f>(BH2+BH3+BH4+BH5+BH6+BH7+BH8+BH11+BH9+BH12+BH14+BH15)</f>
        <v>161.76</v>
      </c>
      <c r="BI16" s="77"/>
      <c r="BJ16" s="2"/>
      <c r="BK16" s="3">
        <f>(BK2+BK3+BK4+BK5+BK6+BK7+BK8+BK11+BK9+BK12+BK14+BK15)</f>
        <v>0</v>
      </c>
      <c r="BL16" s="3">
        <f>(BL2+BL3+BL4+BL5+BL6+BL7+BL8+BL11+BL9+BL12+BL14+BL15)</f>
        <v>0</v>
      </c>
      <c r="BM16" s="3">
        <f>(BM2+BM3+BM4+BM5+BM6+BM7+BM8+BM11+BM9+BM12+BM14+BM15)</f>
        <v>0</v>
      </c>
      <c r="BN16" s="3">
        <f>(BN2+BN3+BN4+BN5+BN6+BN7+BN8+BN11+BN9+BN12+BN14+BN15)</f>
        <v>147.56</v>
      </c>
      <c r="BO16" s="2"/>
      <c r="BP16" s="3">
        <f>(BP2+BP3+BP4+BP5+BP6+BP7+BP8+BP11+BP9+BP12+BP14+BP15)</f>
        <v>0</v>
      </c>
      <c r="BQ16" s="3">
        <f>(BQ2+BQ3+BQ4+BQ5+BQ6+BQ7+BQ8+BQ11+BQ9+BQ12+BQ14+BQ15)</f>
        <v>0</v>
      </c>
      <c r="BR16" s="3">
        <f>(BR2+BR3+BR4+BR5+BR6+BR7+BR8+BR11+BR9+BR12+BR14+BR15)</f>
        <v>0</v>
      </c>
      <c r="BS16" s="3">
        <f>(BS2+BS3+BS4+BS5+BS6+BS7+BS8+BS11+BS9+BS12+BS14+BS15)</f>
        <v>0</v>
      </c>
      <c r="BT16" s="2"/>
      <c r="BU16" s="3">
        <f>(BU2+BU3+BU4+BU5+BU6+BU7+BU8+BU11+BU9+BU12+BU14+BU15)</f>
        <v>0</v>
      </c>
      <c r="BV16" s="3">
        <f>(BV2+BV3+BV4+BV5+BV6+BV7+BV8+BV11+BV9+BV12+BV14+BV15)</f>
        <v>0</v>
      </c>
      <c r="BW16" s="3">
        <f>(BW2+BW3+BW4+BW5+BW6+BW7+BW8+BW11+BW9+BW12+BW14+BW15)</f>
        <v>0</v>
      </c>
      <c r="BX16" s="3">
        <f>(BX2+BX3+BX4+BX5+BX6+BX7+BX8+BX11+BX9+BX12+BX14+BX15)</f>
        <v>0</v>
      </c>
    </row>
    <row r="17" spans="1:82" ht="1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78"/>
      <c r="N17" s="4"/>
      <c r="O17" s="4"/>
      <c r="P17" s="4"/>
      <c r="Q17" s="4"/>
      <c r="R17" s="4"/>
      <c r="S17" s="78"/>
      <c r="T17" s="4"/>
      <c r="U17" s="4"/>
      <c r="V17" s="4"/>
      <c r="W17" s="4"/>
      <c r="X17" s="4"/>
      <c r="Y17" s="78"/>
      <c r="Z17" s="4"/>
      <c r="AA17" s="4"/>
      <c r="AB17" s="4"/>
      <c r="AC17" s="4"/>
      <c r="AD17" s="4"/>
      <c r="AE17" s="78"/>
      <c r="AF17" s="4"/>
      <c r="AG17" s="4"/>
      <c r="AH17" s="4"/>
      <c r="AI17" s="4"/>
      <c r="AJ17" s="4"/>
      <c r="AK17" s="78"/>
      <c r="AL17" s="4"/>
      <c r="AM17" s="4"/>
      <c r="AN17" s="4"/>
      <c r="AO17" s="4"/>
      <c r="AP17" s="4"/>
      <c r="AQ17" s="78"/>
      <c r="AR17" s="4"/>
      <c r="AS17" s="4"/>
      <c r="AT17" s="4"/>
      <c r="AU17" s="4"/>
      <c r="AV17" s="4"/>
      <c r="AW17" s="78"/>
      <c r="AX17" s="4"/>
      <c r="AY17" s="4"/>
      <c r="AZ17" s="4"/>
      <c r="BA17" s="4"/>
      <c r="BB17" s="4"/>
      <c r="BC17" s="78"/>
      <c r="BD17" s="4"/>
      <c r="BE17" s="4"/>
      <c r="BF17" s="4"/>
      <c r="BG17" s="4"/>
      <c r="BH17" s="4"/>
      <c r="BI17" s="78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</row>
    <row r="18" spans="1:82" s="95" customFormat="1" ht="15" customHeight="1" x14ac:dyDescent="0.2">
      <c r="A18" s="91"/>
      <c r="B18" s="91"/>
      <c r="C18" s="91"/>
      <c r="D18" s="91"/>
      <c r="E18" s="92">
        <f>(E16+F16+D16+C16+D22)</f>
        <v>150.71999999999997</v>
      </c>
      <c r="F18" s="91"/>
      <c r="G18" s="91"/>
      <c r="H18" s="91"/>
      <c r="I18" s="91"/>
      <c r="J18" s="91"/>
      <c r="K18" s="92">
        <f>(K16+L16+J16+I16)</f>
        <v>190.60000000000002</v>
      </c>
      <c r="L18" s="91"/>
      <c r="M18" s="93"/>
      <c r="N18" s="91"/>
      <c r="O18" s="91"/>
      <c r="P18" s="91"/>
      <c r="Q18" s="92">
        <f>(Q16+R16+P16+O16)</f>
        <v>183.16000000000003</v>
      </c>
      <c r="R18" s="91"/>
      <c r="S18" s="93"/>
      <c r="T18" s="91"/>
      <c r="U18" s="91"/>
      <c r="V18" s="91"/>
      <c r="W18" s="92">
        <f>(W16+X16+V16+U16)</f>
        <v>163.39999999999998</v>
      </c>
      <c r="X18" s="91"/>
      <c r="Y18" s="93"/>
      <c r="Z18" s="91"/>
      <c r="AA18" s="91"/>
      <c r="AB18" s="91"/>
      <c r="AC18" s="92">
        <f>(AC16+AD16+AB16+AA16+Z22)</f>
        <v>128.29999999999998</v>
      </c>
      <c r="AD18" s="91"/>
      <c r="AE18" s="93"/>
      <c r="AF18" s="91"/>
      <c r="AG18" s="91"/>
      <c r="AH18" s="91"/>
      <c r="AI18" s="92">
        <f>(AI16+AJ16+AH16+AG16)</f>
        <v>174.36</v>
      </c>
      <c r="AJ18" s="91"/>
      <c r="AK18" s="93"/>
      <c r="AL18" s="91"/>
      <c r="AM18" s="91"/>
      <c r="AN18" s="91"/>
      <c r="AO18" s="92">
        <f>(AO16+AP16+AN16+AM16)</f>
        <v>222.85999999999999</v>
      </c>
      <c r="AP18" s="91"/>
      <c r="AQ18" s="93"/>
      <c r="AR18" s="91"/>
      <c r="AS18" s="91"/>
      <c r="AT18" s="91"/>
      <c r="AU18" s="92">
        <f>(AU16+AV16+AT16+AS16)</f>
        <v>162</v>
      </c>
      <c r="AV18" s="91"/>
      <c r="AW18" s="93"/>
      <c r="AX18" s="91"/>
      <c r="AY18" s="91"/>
      <c r="AZ18" s="91"/>
      <c r="BA18" s="92">
        <f>(BA16+BB16+AZ16+AY16)</f>
        <v>171.82</v>
      </c>
      <c r="BB18" s="91"/>
      <c r="BC18" s="93"/>
      <c r="BD18" s="91"/>
      <c r="BE18" s="91"/>
      <c r="BF18" s="91"/>
      <c r="BG18" s="92">
        <f>(BG16+BH16+BF16+BE16)</f>
        <v>161.76</v>
      </c>
      <c r="BH18" s="91"/>
      <c r="BI18" s="93"/>
      <c r="BJ18" s="91"/>
      <c r="BK18" s="91"/>
      <c r="BL18" s="92">
        <f>(BK16+BL16+BM16+BN16)</f>
        <v>147.56</v>
      </c>
      <c r="BM18" s="91"/>
      <c r="BN18" s="91"/>
      <c r="BO18" s="91"/>
      <c r="BP18" s="91"/>
      <c r="BQ18" s="92">
        <f>(BP16+BQ16+BR16+BS16)</f>
        <v>0</v>
      </c>
      <c r="BR18" s="91"/>
      <c r="BS18" s="91"/>
      <c r="BT18" s="91"/>
      <c r="BU18" s="91"/>
      <c r="BV18" s="92">
        <f>(BU16+BV16+BW16+BX16)</f>
        <v>0</v>
      </c>
      <c r="BW18" s="91"/>
      <c r="BX18" s="91"/>
      <c r="BY18" s="94"/>
      <c r="BZ18" s="94"/>
      <c r="CA18" s="94"/>
      <c r="CB18" s="94"/>
      <c r="CC18" s="94"/>
      <c r="CD18" s="94"/>
    </row>
    <row r="19" spans="1:82" ht="1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78"/>
      <c r="N19" s="4"/>
      <c r="O19" s="4"/>
      <c r="P19" s="4"/>
      <c r="Q19" s="4"/>
      <c r="R19" s="4"/>
      <c r="S19" s="78"/>
      <c r="T19" s="4"/>
      <c r="U19" s="4"/>
      <c r="V19" s="4"/>
      <c r="W19" s="4"/>
      <c r="X19" s="4"/>
      <c r="Y19" s="78"/>
      <c r="Z19" s="4"/>
      <c r="AA19" s="4"/>
      <c r="AB19" s="4"/>
      <c r="AC19" s="4"/>
      <c r="AD19" s="4"/>
      <c r="AE19" s="78"/>
      <c r="AF19" s="4"/>
      <c r="AG19" s="4"/>
      <c r="AH19" s="4"/>
      <c r="AI19" s="4"/>
      <c r="AJ19" s="4"/>
      <c r="AK19" s="78"/>
      <c r="AL19" s="4"/>
      <c r="AM19" s="4"/>
      <c r="AN19" s="4"/>
      <c r="AO19" s="4"/>
      <c r="AP19" s="4"/>
      <c r="AQ19" s="78"/>
      <c r="AR19" s="4"/>
      <c r="AS19" s="4"/>
      <c r="AT19" s="4"/>
      <c r="AU19" s="4"/>
      <c r="AV19" s="4"/>
      <c r="AW19" s="78"/>
      <c r="AX19" s="4"/>
      <c r="AY19" s="4"/>
      <c r="AZ19" s="4"/>
      <c r="BA19" s="4"/>
      <c r="BB19" s="4"/>
      <c r="BC19" s="78"/>
      <c r="BD19" s="4"/>
      <c r="BE19" s="4"/>
      <c r="BF19" s="4"/>
      <c r="BG19" s="4"/>
      <c r="BH19" s="4"/>
      <c r="BI19" s="78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</row>
    <row r="20" spans="1:82" ht="1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78"/>
      <c r="N20" s="4"/>
      <c r="O20" s="4"/>
      <c r="P20" s="4"/>
      <c r="Q20" s="4"/>
      <c r="R20" s="4"/>
      <c r="S20" s="78"/>
      <c r="T20" s="4"/>
      <c r="U20" s="4"/>
      <c r="V20" s="4"/>
      <c r="W20" s="4"/>
      <c r="X20" s="4"/>
      <c r="Y20" s="78"/>
      <c r="Z20" s="4"/>
      <c r="AA20" s="4"/>
      <c r="AB20" s="4"/>
      <c r="AC20" s="4"/>
      <c r="AD20" s="4"/>
      <c r="AE20" s="78"/>
      <c r="AF20" s="4"/>
      <c r="AG20" s="4"/>
      <c r="AH20" s="4"/>
      <c r="AI20" s="4"/>
      <c r="AJ20" s="4"/>
      <c r="AK20" s="78"/>
      <c r="AL20" s="4"/>
      <c r="AM20" s="4"/>
      <c r="AN20" s="4"/>
      <c r="AO20" s="4"/>
      <c r="AP20" s="4"/>
      <c r="AQ20" s="78"/>
      <c r="AR20" s="4"/>
      <c r="AS20" s="4"/>
      <c r="AT20" s="4"/>
      <c r="AU20" s="4"/>
      <c r="AV20" s="4"/>
      <c r="AW20" s="78"/>
      <c r="AX20" s="4"/>
      <c r="AY20" s="4"/>
      <c r="AZ20" s="4"/>
      <c r="BA20" s="4"/>
      <c r="BB20" s="4"/>
      <c r="BC20" s="78"/>
      <c r="BD20" s="4"/>
      <c r="BE20" s="4"/>
      <c r="BF20" s="4"/>
      <c r="BG20" s="4"/>
      <c r="BH20" s="4"/>
      <c r="BI20" s="78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</row>
    <row r="21" spans="1:82" ht="1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78"/>
      <c r="N21" s="4"/>
      <c r="O21" s="4"/>
      <c r="P21" s="4"/>
      <c r="Q21" s="4"/>
      <c r="R21" s="4"/>
      <c r="S21" s="78"/>
      <c r="T21" s="4"/>
      <c r="U21" s="4"/>
      <c r="V21" s="4"/>
      <c r="W21" s="4"/>
      <c r="X21" s="4"/>
      <c r="Y21" s="78"/>
      <c r="Z21" s="4"/>
      <c r="AA21" s="4"/>
      <c r="AB21" s="4"/>
      <c r="AC21" s="4"/>
      <c r="AD21" s="4"/>
      <c r="AE21" s="78"/>
      <c r="AF21" s="4"/>
      <c r="AG21" s="4"/>
      <c r="AH21" s="4"/>
      <c r="AI21" s="4"/>
      <c r="AJ21" s="4"/>
      <c r="AK21" s="78"/>
      <c r="AL21" s="4"/>
      <c r="AM21" s="4"/>
      <c r="AN21" s="4"/>
      <c r="AO21" s="4"/>
      <c r="AP21" s="4"/>
      <c r="AQ21" s="78"/>
      <c r="AR21" s="4"/>
      <c r="AS21" s="4"/>
      <c r="AT21" s="4"/>
      <c r="AU21" s="4"/>
      <c r="AV21" s="4"/>
      <c r="AW21" s="78"/>
      <c r="AX21" s="4"/>
      <c r="AY21" s="4"/>
      <c r="AZ21" s="4"/>
      <c r="BA21" s="4"/>
      <c r="BB21" s="4"/>
      <c r="BC21" s="78"/>
      <c r="BD21" s="4"/>
      <c r="BE21" s="4"/>
      <c r="BF21" s="4"/>
      <c r="BG21" s="4"/>
      <c r="BH21" s="4"/>
      <c r="BI21" s="78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</row>
    <row r="22" spans="1:82" ht="1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78"/>
      <c r="N22" s="4"/>
      <c r="O22" s="4"/>
      <c r="P22" s="4"/>
      <c r="Q22" s="4"/>
      <c r="R22" s="4"/>
      <c r="S22" s="78"/>
      <c r="T22" s="4"/>
      <c r="U22" s="4"/>
      <c r="V22" s="4"/>
      <c r="W22" s="4"/>
      <c r="X22" s="4"/>
      <c r="Y22" s="78"/>
      <c r="Z22" s="4"/>
      <c r="AA22" s="4"/>
      <c r="AB22" s="4"/>
      <c r="AC22" s="4"/>
      <c r="AD22" s="4"/>
      <c r="AE22" s="78"/>
      <c r="AF22" s="4"/>
      <c r="AG22" s="4"/>
      <c r="AH22" s="4"/>
      <c r="AI22" s="4"/>
      <c r="AJ22" s="4"/>
      <c r="AK22" s="78"/>
      <c r="AL22" s="4"/>
      <c r="AM22" s="4"/>
      <c r="AN22" s="4"/>
      <c r="AO22" s="4"/>
      <c r="AP22" s="4"/>
      <c r="AQ22" s="78"/>
      <c r="AR22" s="4"/>
      <c r="AS22" s="4"/>
      <c r="AT22" s="4"/>
      <c r="AU22" s="4"/>
      <c r="AV22" s="4"/>
      <c r="AW22" s="78"/>
      <c r="AX22" s="4"/>
      <c r="AY22" s="4"/>
      <c r="AZ22" s="4"/>
      <c r="BA22" s="4"/>
      <c r="BB22" s="4"/>
      <c r="BC22" s="78"/>
      <c r="BD22" s="4"/>
      <c r="BE22" s="4"/>
      <c r="BF22" s="4"/>
      <c r="BG22" s="4"/>
      <c r="BH22" s="4"/>
      <c r="BI22" s="78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</row>
    <row r="23" spans="1:82" ht="15" customHeight="1" x14ac:dyDescent="0.2">
      <c r="A23" s="4"/>
      <c r="B23" s="4"/>
      <c r="C23" s="4"/>
      <c r="D23" s="4"/>
      <c r="E23" s="4"/>
      <c r="F23" s="4"/>
      <c r="G23" s="4"/>
      <c r="H23" s="4"/>
      <c r="I23" s="73"/>
      <c r="J23" s="73"/>
      <c r="K23" s="73"/>
      <c r="L23" s="4"/>
      <c r="M23" s="78"/>
      <c r="N23" s="4"/>
      <c r="O23" s="4"/>
      <c r="P23" s="4"/>
      <c r="Q23" s="4"/>
      <c r="R23" s="4"/>
      <c r="S23" s="78"/>
      <c r="T23" s="4"/>
      <c r="U23" s="4"/>
      <c r="V23" s="4"/>
      <c r="W23" s="4"/>
      <c r="X23" s="4"/>
      <c r="Y23" s="78"/>
      <c r="Z23" s="4"/>
      <c r="AA23" s="4"/>
      <c r="AB23" s="4"/>
      <c r="AC23" s="4"/>
      <c r="AD23" s="4"/>
      <c r="AE23" s="78"/>
      <c r="AF23" s="4"/>
      <c r="AG23" s="4"/>
      <c r="AH23" s="4"/>
      <c r="AI23" s="4"/>
      <c r="AJ23" s="4"/>
      <c r="AK23" s="78"/>
      <c r="AL23" s="4"/>
      <c r="AM23" s="4"/>
      <c r="AN23" s="4"/>
      <c r="AO23" s="4"/>
      <c r="AP23" s="4"/>
      <c r="AQ23" s="78"/>
      <c r="AR23" s="4"/>
      <c r="AS23" s="4"/>
      <c r="AT23" s="4"/>
      <c r="AU23" s="4"/>
      <c r="AV23" s="4"/>
      <c r="AW23" s="78"/>
      <c r="AX23" s="4"/>
      <c r="AY23" s="4"/>
      <c r="AZ23" s="4"/>
      <c r="BA23" s="4"/>
      <c r="BB23" s="4"/>
      <c r="BC23" s="78"/>
      <c r="BD23" s="4"/>
      <c r="BE23" s="4"/>
      <c r="BF23" s="4"/>
      <c r="BG23" s="4"/>
      <c r="BH23" s="4"/>
      <c r="BI23" s="78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</row>
    <row r="24" spans="1:82" ht="15" customHeight="1" x14ac:dyDescent="0.2">
      <c r="A24" s="4"/>
      <c r="B24" s="4"/>
      <c r="C24" s="4"/>
      <c r="D24" s="4"/>
      <c r="E24" s="4"/>
      <c r="F24" s="4"/>
      <c r="G24" s="4"/>
      <c r="H24" s="5"/>
      <c r="I24" s="97">
        <v>1</v>
      </c>
      <c r="J24" s="74" t="s">
        <v>52</v>
      </c>
      <c r="K24" s="72">
        <f>$AO$18</f>
        <v>222.85999999999999</v>
      </c>
      <c r="L24" s="6"/>
      <c r="M24" s="78"/>
      <c r="N24" s="4"/>
      <c r="O24" s="4"/>
      <c r="P24" s="4"/>
      <c r="Q24" s="4"/>
      <c r="R24" s="4"/>
      <c r="S24" s="78"/>
      <c r="T24" s="4"/>
      <c r="U24" s="4"/>
      <c r="V24" s="4"/>
      <c r="W24" s="4"/>
      <c r="X24" s="4"/>
      <c r="Y24" s="78"/>
      <c r="Z24" s="4"/>
      <c r="AA24" s="4"/>
      <c r="AB24" s="4"/>
      <c r="AC24" s="4"/>
      <c r="AD24" s="4"/>
      <c r="AE24" s="78"/>
      <c r="AF24" s="4"/>
      <c r="AG24" s="4"/>
      <c r="AH24" s="4"/>
      <c r="AI24" s="4"/>
      <c r="AJ24" s="4"/>
      <c r="AK24" s="78"/>
      <c r="AL24" s="4"/>
      <c r="AM24" s="4"/>
      <c r="AN24" s="4"/>
      <c r="AO24" s="4"/>
      <c r="AP24" s="4"/>
      <c r="AQ24" s="78"/>
      <c r="AR24" s="4"/>
      <c r="AS24" s="4"/>
      <c r="AT24" s="4"/>
      <c r="AU24" s="4"/>
      <c r="AV24" s="4"/>
      <c r="AW24" s="78"/>
      <c r="AX24" s="4"/>
      <c r="AY24" s="4"/>
      <c r="AZ24" s="4"/>
      <c r="BA24" s="4"/>
      <c r="BB24" s="4"/>
      <c r="BC24" s="78"/>
      <c r="BD24" s="4"/>
      <c r="BE24" s="4"/>
      <c r="BF24" s="4"/>
      <c r="BG24" s="4"/>
      <c r="BH24" s="4"/>
      <c r="BI24" s="78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</row>
    <row r="25" spans="1:82" ht="15" customHeight="1" x14ac:dyDescent="0.2">
      <c r="A25" s="4"/>
      <c r="B25" s="4"/>
      <c r="C25" s="4"/>
      <c r="D25" s="4"/>
      <c r="E25" s="4"/>
      <c r="F25" s="4"/>
      <c r="G25" s="4"/>
      <c r="H25" s="5"/>
      <c r="I25" s="97">
        <v>2</v>
      </c>
      <c r="J25" s="74" t="s">
        <v>4</v>
      </c>
      <c r="K25" s="72">
        <f>$K$18</f>
        <v>190.60000000000002</v>
      </c>
      <c r="L25" s="6"/>
      <c r="M25" s="78"/>
      <c r="N25" s="4"/>
      <c r="O25" s="4"/>
      <c r="P25" s="4"/>
      <c r="Q25" s="4"/>
      <c r="R25" s="4"/>
      <c r="S25" s="78"/>
      <c r="T25" s="4"/>
      <c r="U25" s="4"/>
      <c r="V25" s="4"/>
      <c r="W25" s="4"/>
      <c r="X25" s="4"/>
      <c r="Y25" s="78"/>
      <c r="Z25" s="4"/>
      <c r="AA25" s="4"/>
      <c r="AB25" s="4"/>
      <c r="AC25" s="4"/>
      <c r="AD25" s="4"/>
      <c r="AE25" s="78"/>
      <c r="AF25" s="4"/>
      <c r="AG25" s="4"/>
      <c r="AH25" s="4"/>
      <c r="AI25" s="4"/>
      <c r="AJ25" s="4"/>
      <c r="AK25" s="78"/>
      <c r="AL25" s="4"/>
      <c r="AM25" s="4"/>
      <c r="AN25" s="4"/>
      <c r="AO25" s="4"/>
      <c r="AP25" s="4"/>
      <c r="AQ25" s="78"/>
      <c r="AR25" s="4"/>
      <c r="AS25" s="4"/>
      <c r="AT25" s="4"/>
      <c r="AU25" s="4"/>
      <c r="AV25" s="4"/>
      <c r="AW25" s="78"/>
      <c r="AX25" s="4"/>
      <c r="AY25" s="4"/>
      <c r="AZ25" s="4"/>
      <c r="BA25" s="4"/>
      <c r="BB25" s="4"/>
      <c r="BC25" s="78"/>
      <c r="BD25" s="4"/>
      <c r="BE25" s="4"/>
      <c r="BF25" s="4"/>
      <c r="BG25" s="4"/>
      <c r="BH25" s="4"/>
      <c r="BI25" s="78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</row>
    <row r="26" spans="1:82" ht="15" customHeight="1" x14ac:dyDescent="0.2">
      <c r="A26" s="4"/>
      <c r="B26" s="4"/>
      <c r="C26" s="4"/>
      <c r="D26" s="4"/>
      <c r="E26" s="4"/>
      <c r="F26" s="4"/>
      <c r="G26" s="4"/>
      <c r="H26" s="5"/>
      <c r="I26" s="97">
        <v>3</v>
      </c>
      <c r="J26" s="74" t="s">
        <v>42</v>
      </c>
      <c r="K26" s="72">
        <f>$Q$18</f>
        <v>183.16000000000003</v>
      </c>
      <c r="L26" s="6"/>
      <c r="M26" s="78"/>
      <c r="N26" s="4"/>
      <c r="O26" s="4"/>
      <c r="P26" s="4"/>
      <c r="Q26" s="4"/>
      <c r="R26" s="4"/>
      <c r="S26" s="78"/>
      <c r="T26" s="4"/>
      <c r="U26" s="4"/>
      <c r="V26" s="4"/>
      <c r="W26" s="4"/>
      <c r="X26" s="4"/>
      <c r="Y26" s="78"/>
      <c r="Z26" s="4"/>
      <c r="AA26" s="4"/>
      <c r="AB26" s="4"/>
      <c r="AC26" s="4"/>
      <c r="AD26" s="4"/>
      <c r="AE26" s="78"/>
      <c r="AF26" s="4"/>
      <c r="AG26" s="4"/>
      <c r="AH26" s="4"/>
      <c r="AI26" s="4"/>
      <c r="AJ26" s="4"/>
      <c r="AK26" s="78"/>
      <c r="AL26" s="4"/>
      <c r="AM26" s="4"/>
      <c r="AN26" s="4"/>
      <c r="AO26" s="4"/>
      <c r="AP26" s="4"/>
      <c r="AQ26" s="78"/>
      <c r="AR26" s="4"/>
      <c r="AS26" s="4"/>
      <c r="AT26" s="4"/>
      <c r="AU26" s="4"/>
      <c r="AV26" s="4"/>
      <c r="AW26" s="78"/>
      <c r="AX26" s="4"/>
      <c r="AY26" s="4"/>
      <c r="AZ26" s="4"/>
      <c r="BA26" s="4"/>
      <c r="BB26" s="4"/>
      <c r="BC26" s="78"/>
      <c r="BD26" s="4"/>
      <c r="BE26" s="4"/>
      <c r="BF26" s="4"/>
      <c r="BG26" s="4"/>
      <c r="BH26" s="4"/>
      <c r="BI26" s="78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82" ht="15" customHeight="1" x14ac:dyDescent="0.2">
      <c r="A27" s="4"/>
      <c r="B27" s="4"/>
      <c r="C27" s="4"/>
      <c r="D27" s="4"/>
      <c r="E27" s="4"/>
      <c r="F27" s="4"/>
      <c r="G27" s="4"/>
      <c r="H27" s="5"/>
      <c r="I27" s="97">
        <v>4</v>
      </c>
      <c r="J27" s="74" t="s">
        <v>8</v>
      </c>
      <c r="K27" s="72">
        <f>$AI$18</f>
        <v>174.36</v>
      </c>
      <c r="L27" s="6"/>
      <c r="M27" s="78"/>
      <c r="N27" s="4"/>
      <c r="O27" s="4"/>
      <c r="P27" s="4"/>
      <c r="Q27" s="4"/>
      <c r="R27" s="4"/>
      <c r="S27" s="78"/>
      <c r="T27" s="4"/>
      <c r="U27" s="4"/>
      <c r="V27" s="4"/>
      <c r="W27" s="4"/>
      <c r="X27" s="4"/>
      <c r="Y27" s="78"/>
      <c r="Z27" s="4"/>
      <c r="AA27" s="4"/>
      <c r="AB27" s="4"/>
      <c r="AC27" s="4"/>
      <c r="AD27" s="4"/>
      <c r="AE27" s="78"/>
      <c r="AF27" s="4"/>
      <c r="AG27" s="4"/>
      <c r="AH27" s="4"/>
      <c r="AI27" s="4"/>
      <c r="AJ27" s="4"/>
      <c r="AK27" s="78"/>
      <c r="AL27" s="4"/>
      <c r="AM27" s="4"/>
      <c r="AN27" s="4"/>
      <c r="AO27" s="4"/>
      <c r="AP27" s="4"/>
      <c r="AQ27" s="78"/>
      <c r="AR27" s="4"/>
      <c r="AS27" s="4"/>
      <c r="AT27" s="4"/>
      <c r="AU27" s="4"/>
      <c r="AV27" s="4"/>
      <c r="AW27" s="78"/>
      <c r="AX27" s="4"/>
      <c r="AY27" s="4"/>
      <c r="AZ27" s="4"/>
      <c r="BA27" s="4"/>
      <c r="BB27" s="4"/>
      <c r="BC27" s="78"/>
      <c r="BD27" s="4"/>
      <c r="BE27" s="4"/>
      <c r="BF27" s="4"/>
      <c r="BG27" s="4"/>
      <c r="BH27" s="4"/>
      <c r="BI27" s="78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</row>
    <row r="28" spans="1:82" ht="15" customHeight="1" x14ac:dyDescent="0.2">
      <c r="A28" s="4"/>
      <c r="B28" s="4"/>
      <c r="C28" s="4"/>
      <c r="D28" s="4"/>
      <c r="E28" s="4"/>
      <c r="F28" s="4"/>
      <c r="G28" s="4"/>
      <c r="H28" s="5"/>
      <c r="I28" s="97">
        <v>5</v>
      </c>
      <c r="J28" s="74" t="s">
        <v>10</v>
      </c>
      <c r="K28" s="72">
        <f>$BA$18</f>
        <v>171.82</v>
      </c>
      <c r="L28" s="6"/>
      <c r="M28" s="78"/>
      <c r="N28" s="4"/>
      <c r="O28" s="4"/>
      <c r="P28" s="4"/>
      <c r="Q28" s="4"/>
      <c r="R28" s="4"/>
      <c r="S28" s="78"/>
      <c r="T28" s="4"/>
      <c r="U28" s="4"/>
      <c r="V28" s="4"/>
      <c r="W28" s="4"/>
      <c r="X28" s="4"/>
      <c r="Y28" s="78"/>
      <c r="Z28" s="4"/>
      <c r="AA28" s="4"/>
      <c r="AB28" s="4"/>
      <c r="AC28" s="4"/>
      <c r="AD28" s="4"/>
      <c r="AE28" s="78"/>
      <c r="AF28" s="4"/>
      <c r="AG28" s="4"/>
      <c r="AH28" s="4"/>
      <c r="AI28" s="4"/>
      <c r="AJ28" s="4"/>
      <c r="AK28" s="78"/>
      <c r="AL28" s="4"/>
      <c r="AM28" s="4"/>
      <c r="AN28" s="4"/>
      <c r="AO28" s="4"/>
      <c r="AP28" s="4"/>
      <c r="AQ28" s="78"/>
      <c r="AR28" s="4"/>
      <c r="AS28" s="4"/>
      <c r="AT28" s="4"/>
      <c r="AU28" s="4"/>
      <c r="AV28" s="4"/>
      <c r="AW28" s="78"/>
      <c r="AX28" s="4"/>
      <c r="AY28" s="4"/>
      <c r="AZ28" s="4"/>
      <c r="BA28" s="4"/>
      <c r="BB28" s="4"/>
      <c r="BC28" s="78"/>
      <c r="BD28" s="4"/>
      <c r="BE28" s="4"/>
      <c r="BF28" s="4"/>
      <c r="BG28" s="4"/>
      <c r="BH28" s="4"/>
      <c r="BI28" s="78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</row>
    <row r="29" spans="1:82" ht="15" customHeight="1" x14ac:dyDescent="0.2">
      <c r="A29" s="4"/>
      <c r="B29" s="4"/>
      <c r="C29" s="4"/>
      <c r="D29" s="4"/>
      <c r="E29" s="4"/>
      <c r="F29" s="4"/>
      <c r="G29" s="4"/>
      <c r="H29" s="5"/>
      <c r="I29" s="97">
        <v>6</v>
      </c>
      <c r="J29" s="74" t="s">
        <v>6</v>
      </c>
      <c r="K29" s="72">
        <f>$W$18</f>
        <v>163.39999999999998</v>
      </c>
      <c r="L29" s="6"/>
      <c r="M29" s="79"/>
      <c r="N29" s="4"/>
      <c r="O29" s="4"/>
      <c r="P29" s="4"/>
      <c r="Q29" s="4"/>
      <c r="R29" s="4"/>
      <c r="S29" s="78"/>
      <c r="T29" s="4"/>
      <c r="U29" s="4"/>
      <c r="V29" s="4"/>
      <c r="W29" s="4"/>
      <c r="X29" s="4"/>
      <c r="Y29" s="78"/>
      <c r="Z29" s="4"/>
      <c r="AA29" s="4"/>
      <c r="AB29" s="4"/>
      <c r="AC29" s="4"/>
      <c r="AD29" s="4"/>
      <c r="AE29" s="78"/>
      <c r="AF29" s="4"/>
      <c r="AG29" s="4"/>
      <c r="AH29" s="4"/>
      <c r="AI29" s="4"/>
      <c r="AJ29" s="4"/>
      <c r="AK29" s="78"/>
      <c r="AL29" s="4"/>
      <c r="AM29" s="4"/>
      <c r="AN29" s="4"/>
      <c r="AO29" s="4"/>
      <c r="AP29" s="4"/>
      <c r="AQ29" s="78"/>
      <c r="AR29" s="4"/>
      <c r="AS29" s="4"/>
      <c r="AT29" s="4"/>
      <c r="AU29" s="4"/>
      <c r="AV29" s="4"/>
      <c r="AW29" s="78"/>
      <c r="AX29" s="4"/>
      <c r="AY29" s="4"/>
      <c r="AZ29" s="4"/>
      <c r="BA29" s="4"/>
      <c r="BB29" s="4"/>
      <c r="BC29" s="78"/>
      <c r="BD29" s="4"/>
      <c r="BE29" s="4"/>
      <c r="BF29" s="4"/>
      <c r="BG29" s="4"/>
      <c r="BH29" s="4"/>
      <c r="BI29" s="78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</row>
    <row r="30" spans="1:82" ht="15" customHeight="1" x14ac:dyDescent="0.2">
      <c r="A30" s="4"/>
      <c r="B30" s="4"/>
      <c r="C30" s="4"/>
      <c r="D30" s="4"/>
      <c r="E30" s="4"/>
      <c r="F30" s="4"/>
      <c r="G30" s="4"/>
      <c r="H30" s="5"/>
      <c r="I30" s="97">
        <v>7</v>
      </c>
      <c r="J30" s="74" t="s">
        <v>9</v>
      </c>
      <c r="K30" s="72">
        <f>$AU$18</f>
        <v>162</v>
      </c>
      <c r="L30" s="6"/>
      <c r="M30" s="78"/>
      <c r="N30" s="4"/>
      <c r="O30" s="4"/>
      <c r="P30" s="4"/>
      <c r="Q30" s="4"/>
      <c r="R30" s="4"/>
      <c r="S30" s="78"/>
      <c r="T30" s="4"/>
      <c r="U30" s="4"/>
      <c r="V30" s="4"/>
      <c r="W30" s="4"/>
      <c r="X30" s="4"/>
      <c r="Y30" s="78"/>
      <c r="Z30" s="4"/>
      <c r="AA30" s="4"/>
      <c r="AB30" s="4"/>
      <c r="AC30" s="4"/>
      <c r="AD30" s="4"/>
      <c r="AE30" s="78"/>
      <c r="AF30" s="4"/>
      <c r="AG30" s="4"/>
      <c r="AH30" s="4"/>
      <c r="AI30" s="4"/>
      <c r="AJ30" s="4"/>
      <c r="AK30" s="78"/>
      <c r="AL30" s="4"/>
      <c r="AM30" s="4"/>
      <c r="AN30" s="4"/>
      <c r="AO30" s="4"/>
      <c r="AP30" s="4"/>
      <c r="AQ30" s="78"/>
      <c r="AR30" s="4"/>
      <c r="AS30" s="4"/>
      <c r="AT30" s="4"/>
      <c r="AU30" s="4"/>
      <c r="AV30" s="4"/>
      <c r="AW30" s="78"/>
      <c r="AX30" s="4"/>
      <c r="AY30" s="4"/>
      <c r="AZ30" s="4"/>
      <c r="BA30" s="4"/>
      <c r="BB30" s="4"/>
      <c r="BC30" s="78"/>
      <c r="BD30" s="4"/>
      <c r="BE30" s="4"/>
      <c r="BF30" s="4"/>
      <c r="BG30" s="4"/>
      <c r="BH30" s="4"/>
      <c r="BI30" s="78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</row>
    <row r="31" spans="1:82" ht="15" customHeight="1" x14ac:dyDescent="0.2">
      <c r="A31" s="4"/>
      <c r="B31" s="4"/>
      <c r="C31" s="4"/>
      <c r="D31" s="4"/>
      <c r="E31" s="4"/>
      <c r="F31" s="4"/>
      <c r="G31" s="4"/>
      <c r="H31" s="5"/>
      <c r="I31" s="97">
        <v>8</v>
      </c>
      <c r="J31" s="74" t="s">
        <v>57</v>
      </c>
      <c r="K31" s="72">
        <f>$BG$18</f>
        <v>161.76</v>
      </c>
      <c r="L31" s="6"/>
      <c r="M31" s="78"/>
      <c r="N31" s="4"/>
      <c r="O31" s="4"/>
      <c r="P31" s="4"/>
      <c r="Q31" s="4"/>
      <c r="R31" s="4"/>
      <c r="S31" s="78"/>
      <c r="T31" s="4"/>
      <c r="U31" s="4"/>
      <c r="V31" s="4"/>
      <c r="W31" s="4"/>
      <c r="X31" s="4"/>
      <c r="Y31" s="78"/>
      <c r="Z31" s="4"/>
      <c r="AA31" s="4"/>
      <c r="AB31" s="4"/>
      <c r="AC31" s="4"/>
      <c r="AD31" s="4"/>
      <c r="AE31" s="78"/>
      <c r="AF31" s="4"/>
      <c r="AG31" s="4"/>
      <c r="AH31" s="4"/>
      <c r="AI31" s="4"/>
      <c r="AJ31" s="4"/>
      <c r="AK31" s="78"/>
      <c r="AL31" s="4"/>
      <c r="AM31" s="4"/>
      <c r="AN31" s="4"/>
      <c r="AO31" s="4"/>
      <c r="AP31" s="4"/>
      <c r="AQ31" s="78"/>
      <c r="AR31" s="4"/>
      <c r="AS31" s="4"/>
      <c r="AT31" s="4"/>
      <c r="AU31" s="4"/>
      <c r="AV31" s="4"/>
      <c r="AW31" s="78"/>
      <c r="AX31" s="4"/>
      <c r="AY31" s="4"/>
      <c r="AZ31" s="4"/>
      <c r="BA31" s="4"/>
      <c r="BB31" s="4"/>
      <c r="BC31" s="78"/>
      <c r="BD31" s="4"/>
      <c r="BE31" s="4"/>
      <c r="BF31" s="4"/>
      <c r="BG31" s="4"/>
      <c r="BH31" s="4"/>
      <c r="BI31" s="78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</row>
    <row r="32" spans="1:82" ht="15" customHeight="1" x14ac:dyDescent="0.2">
      <c r="A32" s="4"/>
      <c r="B32" s="4"/>
      <c r="C32" s="4"/>
      <c r="D32" s="4"/>
      <c r="E32" s="4"/>
      <c r="F32" s="4"/>
      <c r="G32" s="4"/>
      <c r="H32" s="5"/>
      <c r="I32" s="97">
        <v>9</v>
      </c>
      <c r="J32" s="74" t="s">
        <v>0</v>
      </c>
      <c r="K32" s="72">
        <f>$E$18</f>
        <v>150.71999999999997</v>
      </c>
      <c r="L32" s="6"/>
      <c r="M32" s="78"/>
      <c r="N32" s="4"/>
      <c r="O32" s="4"/>
      <c r="P32" s="4"/>
      <c r="Q32" s="4"/>
      <c r="R32" s="4"/>
      <c r="S32" s="78"/>
      <c r="T32" s="4"/>
      <c r="U32" s="4"/>
      <c r="V32" s="4"/>
      <c r="W32" s="4"/>
      <c r="X32" s="4"/>
      <c r="Y32" s="78"/>
      <c r="Z32" s="4"/>
      <c r="AA32" s="4"/>
      <c r="AB32" s="4"/>
      <c r="AC32" s="4"/>
      <c r="AD32" s="4"/>
      <c r="AE32" s="78"/>
      <c r="AF32" s="4"/>
      <c r="AG32" s="4"/>
      <c r="AH32" s="4"/>
      <c r="AI32" s="4"/>
      <c r="AJ32" s="4"/>
      <c r="AK32" s="78"/>
      <c r="AL32" s="4"/>
      <c r="AM32" s="4"/>
      <c r="AN32" s="4"/>
      <c r="AO32" s="4"/>
      <c r="AP32" s="4"/>
      <c r="AQ32" s="78"/>
      <c r="AR32" s="4"/>
      <c r="AS32" s="4"/>
      <c r="AT32" s="4"/>
      <c r="AU32" s="4"/>
      <c r="AV32" s="4"/>
      <c r="AW32" s="78"/>
      <c r="AX32" s="4"/>
      <c r="AY32" s="4"/>
      <c r="AZ32" s="4"/>
      <c r="BA32" s="4"/>
      <c r="BB32" s="4"/>
      <c r="BC32" s="78"/>
      <c r="BD32" s="4"/>
      <c r="BE32" s="4"/>
      <c r="BF32" s="4"/>
      <c r="BG32" s="4"/>
      <c r="BH32" s="4"/>
      <c r="BI32" s="78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</row>
    <row r="33" spans="1:76" ht="15" customHeight="1" x14ac:dyDescent="0.2">
      <c r="A33" s="4"/>
      <c r="B33" s="4"/>
      <c r="C33" s="4"/>
      <c r="D33" s="4"/>
      <c r="E33" s="4"/>
      <c r="F33" s="4"/>
      <c r="G33" s="4"/>
      <c r="H33" s="5"/>
      <c r="I33" s="97">
        <v>10</v>
      </c>
      <c r="J33" s="74" t="s">
        <v>62</v>
      </c>
      <c r="K33" s="72">
        <f>$BL$18</f>
        <v>147.56</v>
      </c>
      <c r="L33" s="6"/>
      <c r="M33" s="78"/>
      <c r="N33" s="4"/>
      <c r="O33" s="4"/>
      <c r="P33" s="4"/>
      <c r="Q33" s="4"/>
      <c r="R33" s="4"/>
      <c r="S33" s="78"/>
      <c r="T33" s="4"/>
      <c r="U33" s="4"/>
      <c r="V33" s="4"/>
      <c r="W33" s="4"/>
      <c r="X33" s="4"/>
      <c r="Y33" s="78"/>
      <c r="Z33" s="4"/>
      <c r="AA33" s="4"/>
      <c r="AB33" s="4"/>
      <c r="AC33" s="4"/>
      <c r="AD33" s="4"/>
      <c r="AE33" s="78"/>
      <c r="AF33" s="4"/>
      <c r="AG33" s="4"/>
      <c r="AH33" s="4"/>
      <c r="AI33" s="4"/>
      <c r="AJ33" s="4"/>
      <c r="AK33" s="78"/>
      <c r="AL33" s="4"/>
      <c r="AM33" s="4"/>
      <c r="AN33" s="4"/>
      <c r="AO33" s="4"/>
      <c r="AP33" s="4"/>
      <c r="AQ33" s="78"/>
      <c r="AR33" s="4"/>
      <c r="AS33" s="4"/>
      <c r="AT33" s="4"/>
      <c r="AU33" s="4"/>
      <c r="AV33" s="4"/>
      <c r="AW33" s="78"/>
      <c r="AX33" s="4"/>
      <c r="AY33" s="4"/>
      <c r="AZ33" s="4"/>
      <c r="BA33" s="4"/>
      <c r="BB33" s="4"/>
      <c r="BC33" s="78"/>
      <c r="BD33" s="4"/>
      <c r="BE33" s="4"/>
      <c r="BF33" s="4"/>
      <c r="BG33" s="4"/>
      <c r="BH33" s="4"/>
      <c r="BI33" s="78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</row>
    <row r="34" spans="1:76" ht="15" customHeight="1" x14ac:dyDescent="0.2">
      <c r="A34" s="4"/>
      <c r="B34" s="4"/>
      <c r="C34" s="4"/>
      <c r="D34" s="4"/>
      <c r="E34" s="4"/>
      <c r="F34" s="4"/>
      <c r="G34" s="4"/>
      <c r="H34" s="5"/>
      <c r="I34" s="97">
        <v>11</v>
      </c>
      <c r="J34" s="75" t="s">
        <v>7</v>
      </c>
      <c r="K34" s="76">
        <f>$AC$18</f>
        <v>128.29999999999998</v>
      </c>
      <c r="L34" s="6"/>
      <c r="M34" s="78"/>
      <c r="N34" s="4"/>
      <c r="O34" s="4"/>
      <c r="P34" s="4"/>
      <c r="Q34" s="4"/>
      <c r="R34" s="4"/>
      <c r="S34" s="78"/>
      <c r="T34" s="4"/>
      <c r="U34" s="4"/>
      <c r="V34" s="4"/>
      <c r="W34" s="4"/>
      <c r="X34" s="4"/>
      <c r="Y34" s="78"/>
      <c r="Z34" s="4"/>
      <c r="AA34" s="4"/>
      <c r="AB34" s="4"/>
      <c r="AC34" s="4"/>
      <c r="AD34" s="4"/>
      <c r="AE34" s="78"/>
      <c r="AF34" s="4"/>
      <c r="AG34" s="4"/>
      <c r="AH34" s="4"/>
      <c r="AI34" s="4"/>
      <c r="AJ34" s="4"/>
      <c r="AK34" s="78"/>
      <c r="AL34" s="4"/>
      <c r="AM34" s="4"/>
      <c r="AN34" s="4"/>
      <c r="AO34" s="4"/>
      <c r="AP34" s="4"/>
      <c r="AQ34" s="78"/>
      <c r="AR34" s="4"/>
      <c r="AS34" s="4"/>
      <c r="AT34" s="4"/>
      <c r="AU34" s="4"/>
      <c r="AV34" s="4"/>
      <c r="AW34" s="78"/>
      <c r="AX34" s="4"/>
      <c r="AY34" s="4"/>
      <c r="AZ34" s="4"/>
      <c r="BA34" s="4"/>
      <c r="BB34" s="4"/>
      <c r="BC34" s="78"/>
      <c r="BD34" s="4"/>
      <c r="BE34" s="4"/>
      <c r="BF34" s="4"/>
      <c r="BG34" s="4"/>
      <c r="BH34" s="4"/>
      <c r="BI34" s="78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</row>
    <row r="35" spans="1:76" ht="15" customHeight="1" x14ac:dyDescent="0.2">
      <c r="A35" s="4"/>
      <c r="B35" s="4"/>
      <c r="C35" s="4"/>
      <c r="D35" s="4"/>
      <c r="E35" s="4"/>
      <c r="F35" s="4"/>
      <c r="G35" s="4"/>
      <c r="H35" s="4"/>
      <c r="I35" s="96"/>
      <c r="J35" s="72"/>
      <c r="K35" s="72"/>
      <c r="L35" s="6"/>
      <c r="M35" s="78"/>
      <c r="N35" s="4"/>
      <c r="O35" s="4"/>
      <c r="P35" s="4"/>
      <c r="Q35" s="4"/>
      <c r="R35" s="4"/>
      <c r="S35" s="78"/>
      <c r="T35" s="4"/>
      <c r="U35" s="4"/>
      <c r="V35" s="4"/>
      <c r="W35" s="4"/>
      <c r="X35" s="4"/>
      <c r="Y35" s="78"/>
      <c r="Z35" s="4"/>
      <c r="AA35" s="4"/>
      <c r="AB35" s="4"/>
      <c r="AC35" s="4"/>
      <c r="AD35" s="4"/>
      <c r="AE35" s="78"/>
      <c r="AF35" s="4"/>
      <c r="AG35" s="4"/>
      <c r="AH35" s="4"/>
      <c r="AI35" s="4"/>
      <c r="AJ35" s="4"/>
      <c r="AK35" s="78"/>
      <c r="AL35" s="4"/>
      <c r="AM35" s="4"/>
      <c r="AN35" s="4"/>
      <c r="AO35" s="4"/>
      <c r="AP35" s="4"/>
      <c r="AQ35" s="78"/>
      <c r="AR35" s="4"/>
      <c r="AS35" s="4"/>
      <c r="AT35" s="4"/>
      <c r="AU35" s="4"/>
      <c r="AV35" s="4"/>
      <c r="AW35" s="78"/>
      <c r="AX35" s="4"/>
      <c r="AY35" s="4"/>
      <c r="AZ35" s="4"/>
      <c r="BA35" s="4"/>
      <c r="BB35" s="4"/>
      <c r="BC35" s="78"/>
      <c r="BD35" s="4"/>
      <c r="BE35" s="4"/>
      <c r="BF35" s="4"/>
      <c r="BG35" s="4"/>
      <c r="BH35" s="4"/>
      <c r="BI35" s="78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</row>
    <row r="36" spans="1:76" ht="15" customHeight="1" x14ac:dyDescent="0.2">
      <c r="A36" s="4"/>
      <c r="B36" s="4"/>
      <c r="C36" s="4"/>
      <c r="D36" s="4"/>
      <c r="E36" s="4"/>
      <c r="F36" s="4"/>
      <c r="G36" s="4"/>
      <c r="H36" s="4"/>
      <c r="I36" s="5"/>
      <c r="J36" s="72"/>
      <c r="K36" s="72"/>
      <c r="L36" s="6"/>
      <c r="M36" s="78"/>
      <c r="N36" s="4"/>
      <c r="O36" s="4"/>
      <c r="P36" s="4"/>
      <c r="Q36" s="4"/>
      <c r="R36" s="4"/>
      <c r="S36" s="78"/>
      <c r="T36" s="4"/>
      <c r="U36" s="4"/>
      <c r="V36" s="4"/>
      <c r="W36" s="4"/>
      <c r="X36" s="4"/>
      <c r="Y36" s="78"/>
      <c r="Z36" s="4"/>
      <c r="AA36" s="4"/>
      <c r="AB36" s="4"/>
      <c r="AC36" s="4"/>
      <c r="AD36" s="4"/>
      <c r="AE36" s="78"/>
      <c r="AF36" s="4"/>
      <c r="AG36" s="4"/>
      <c r="AH36" s="4"/>
      <c r="AI36" s="4"/>
      <c r="AJ36" s="4"/>
      <c r="AK36" s="78"/>
      <c r="AL36" s="4"/>
      <c r="AM36" s="4"/>
      <c r="AN36" s="4"/>
      <c r="AO36" s="4"/>
      <c r="AP36" s="4"/>
      <c r="AQ36" s="78"/>
      <c r="AR36" s="4"/>
      <c r="AS36" s="4"/>
      <c r="AT36" s="4"/>
      <c r="AU36" s="4"/>
      <c r="AV36" s="4"/>
      <c r="AW36" s="78"/>
      <c r="AX36" s="4"/>
      <c r="AY36" s="4"/>
      <c r="AZ36" s="4"/>
      <c r="BA36" s="4"/>
      <c r="BB36" s="4"/>
      <c r="BC36" s="78"/>
      <c r="BD36" s="4"/>
      <c r="BE36" s="4"/>
      <c r="BF36" s="4"/>
      <c r="BG36" s="4"/>
      <c r="BH36" s="4"/>
      <c r="BI36" s="78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</row>
  </sheetData>
  <sortState xmlns:xlrd2="http://schemas.microsoft.com/office/spreadsheetml/2017/richdata2" ref="J24:K34">
    <sortCondition descending="1" ref="K24:K34"/>
  </sortState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5E4B-E981-1046-BA4D-C9544D105ED3}">
  <dimension ref="A1:AA59"/>
  <sheetViews>
    <sheetView workbookViewId="0">
      <selection activeCell="J29" sqref="J29"/>
    </sheetView>
  </sheetViews>
  <sheetFormatPr baseColWidth="10" defaultRowHeight="16" x14ac:dyDescent="0.2"/>
  <cols>
    <col min="2" max="2" width="11.6640625" bestFit="1" customWidth="1"/>
    <col min="5" max="5" width="15.6640625" customWidth="1"/>
    <col min="6" max="6" width="16" customWidth="1"/>
    <col min="7" max="7" width="11.6640625" bestFit="1" customWidth="1"/>
    <col min="8" max="9" width="11.6640625" customWidth="1"/>
  </cols>
  <sheetData>
    <row r="1" spans="1:27" x14ac:dyDescent="0.2">
      <c r="B1" s="31" t="s">
        <v>66</v>
      </c>
      <c r="C1" s="30" t="s">
        <v>3</v>
      </c>
      <c r="D1" s="30" t="s">
        <v>2</v>
      </c>
      <c r="E1" s="30" t="s">
        <v>1</v>
      </c>
      <c r="F1" s="30" t="s">
        <v>69</v>
      </c>
      <c r="G1" s="12" t="s">
        <v>64</v>
      </c>
      <c r="H1" s="8"/>
      <c r="I1" s="8"/>
      <c r="J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idden="1" x14ac:dyDescent="0.2">
      <c r="B2" s="31" t="s">
        <v>65</v>
      </c>
      <c r="C2" s="30">
        <v>2</v>
      </c>
      <c r="D2" s="30">
        <v>3</v>
      </c>
      <c r="E2" s="30">
        <v>4</v>
      </c>
      <c r="F2" s="11">
        <v>5</v>
      </c>
      <c r="G2" s="12"/>
      <c r="H2" s="8"/>
      <c r="I2" s="8"/>
      <c r="J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98" t="s">
        <v>11</v>
      </c>
      <c r="B3" s="18" t="s">
        <v>15</v>
      </c>
      <c r="C3" s="24">
        <v>35.6</v>
      </c>
      <c r="D3" s="25">
        <v>0</v>
      </c>
      <c r="E3" s="25">
        <v>0</v>
      </c>
      <c r="F3" s="25">
        <v>0</v>
      </c>
      <c r="G3" s="25">
        <f t="shared" ref="G3:G48" si="0">SUM(C3:F3)</f>
        <v>35.6</v>
      </c>
      <c r="H3" s="9"/>
      <c r="I3" s="9"/>
      <c r="J3" s="8"/>
      <c r="L3" s="9"/>
      <c r="M3" s="9"/>
      <c r="N3" s="8"/>
      <c r="P3" s="9"/>
      <c r="Q3" s="9"/>
      <c r="R3" s="8"/>
      <c r="S3" s="8"/>
      <c r="T3" s="8"/>
      <c r="U3" s="8"/>
      <c r="V3" s="8"/>
      <c r="X3" s="9"/>
      <c r="Y3" s="9"/>
      <c r="Z3" s="9"/>
      <c r="AA3" s="9"/>
    </row>
    <row r="4" spans="1:27" x14ac:dyDescent="0.2">
      <c r="A4" s="98"/>
      <c r="B4" s="18" t="s">
        <v>13</v>
      </c>
      <c r="C4" s="25">
        <v>28.76</v>
      </c>
      <c r="D4" s="25">
        <v>0</v>
      </c>
      <c r="E4" s="25">
        <v>0</v>
      </c>
      <c r="F4" s="25">
        <v>0</v>
      </c>
      <c r="G4" s="25">
        <f t="shared" si="0"/>
        <v>28.76</v>
      </c>
      <c r="H4" s="9"/>
      <c r="I4" s="9"/>
      <c r="J4" s="8"/>
      <c r="L4" s="9"/>
      <c r="M4" s="9"/>
      <c r="N4" s="8"/>
      <c r="P4" s="9"/>
      <c r="Q4" s="9"/>
      <c r="R4" s="8"/>
      <c r="S4" s="8"/>
      <c r="T4" s="8"/>
      <c r="U4" s="8"/>
      <c r="V4" s="8"/>
      <c r="X4" s="9"/>
      <c r="Y4" s="9"/>
      <c r="Z4" s="9"/>
      <c r="AA4" s="9"/>
    </row>
    <row r="5" spans="1:27" x14ac:dyDescent="0.2">
      <c r="A5" s="98"/>
      <c r="B5" s="18" t="s">
        <v>14</v>
      </c>
      <c r="C5" s="25">
        <v>0</v>
      </c>
      <c r="D5" s="25">
        <v>0</v>
      </c>
      <c r="E5" s="25">
        <v>0</v>
      </c>
      <c r="F5" s="25">
        <v>0</v>
      </c>
      <c r="G5" s="25">
        <f t="shared" si="0"/>
        <v>0</v>
      </c>
      <c r="H5" s="9"/>
      <c r="I5" s="9"/>
      <c r="J5" s="8"/>
      <c r="L5" s="9"/>
      <c r="M5" s="9"/>
      <c r="N5" s="8"/>
      <c r="P5" s="9"/>
      <c r="Q5" s="9"/>
      <c r="R5" s="8"/>
      <c r="S5" s="8"/>
      <c r="T5" s="8"/>
      <c r="U5" s="8"/>
      <c r="V5" s="8"/>
      <c r="X5" s="9"/>
      <c r="Y5" s="9"/>
      <c r="Z5" s="9"/>
      <c r="AA5" s="9"/>
    </row>
    <row r="6" spans="1:27" x14ac:dyDescent="0.2">
      <c r="A6" s="98"/>
      <c r="B6" s="18" t="s">
        <v>43</v>
      </c>
      <c r="C6" s="25">
        <v>0</v>
      </c>
      <c r="D6" s="25">
        <v>0</v>
      </c>
      <c r="E6" s="25">
        <v>0</v>
      </c>
      <c r="F6" s="25">
        <v>0</v>
      </c>
      <c r="G6" s="25">
        <f t="shared" si="0"/>
        <v>0</v>
      </c>
      <c r="H6" s="9"/>
      <c r="I6" s="9"/>
      <c r="J6" s="8"/>
      <c r="L6" s="9"/>
      <c r="M6" s="9"/>
      <c r="N6" s="8"/>
      <c r="O6" s="8"/>
      <c r="P6" s="8"/>
      <c r="Q6" s="8"/>
      <c r="R6" s="8"/>
      <c r="S6" s="8"/>
      <c r="T6" s="8"/>
      <c r="U6" s="8"/>
      <c r="V6" s="8"/>
      <c r="X6" s="9"/>
      <c r="Y6" s="9"/>
      <c r="Z6" s="9"/>
      <c r="AA6" s="9"/>
    </row>
    <row r="7" spans="1:27" x14ac:dyDescent="0.2">
      <c r="A7" s="98"/>
      <c r="B7" s="18" t="s">
        <v>12</v>
      </c>
      <c r="C7" s="24">
        <v>18.96</v>
      </c>
      <c r="D7" s="25">
        <v>0</v>
      </c>
      <c r="E7" s="25">
        <v>0</v>
      </c>
      <c r="F7" s="25">
        <v>0</v>
      </c>
      <c r="G7" s="25">
        <f t="shared" si="0"/>
        <v>18.96</v>
      </c>
      <c r="H7" s="9"/>
      <c r="I7" s="9"/>
      <c r="J7" s="8"/>
      <c r="L7" s="9"/>
      <c r="M7" s="9"/>
      <c r="N7" s="8"/>
      <c r="O7" s="8"/>
      <c r="P7" s="8"/>
      <c r="Q7" s="8"/>
      <c r="R7" s="8"/>
      <c r="S7" s="8"/>
      <c r="T7" s="8"/>
      <c r="U7" s="8"/>
      <c r="V7" s="8"/>
      <c r="X7" s="9"/>
      <c r="Y7" s="9"/>
      <c r="Z7" s="9"/>
      <c r="AA7" s="9"/>
    </row>
    <row r="8" spans="1:27" x14ac:dyDescent="0.2">
      <c r="A8" s="99" t="s">
        <v>16</v>
      </c>
      <c r="B8" s="19" t="s">
        <v>45</v>
      </c>
      <c r="C8" s="26">
        <v>9.1999999999999993</v>
      </c>
      <c r="D8" s="26">
        <v>0</v>
      </c>
      <c r="E8" s="26">
        <v>0</v>
      </c>
      <c r="F8" s="26">
        <v>0</v>
      </c>
      <c r="G8" s="26">
        <f t="shared" si="0"/>
        <v>9.1999999999999993</v>
      </c>
      <c r="H8" s="9"/>
      <c r="I8" s="9"/>
      <c r="J8" s="8"/>
      <c r="L8" s="9"/>
      <c r="M8" s="9"/>
      <c r="N8" s="8"/>
      <c r="O8" s="8"/>
      <c r="P8" s="8"/>
      <c r="Q8" s="8"/>
      <c r="R8" s="8"/>
      <c r="S8" s="8"/>
      <c r="T8" s="8"/>
      <c r="U8" s="8"/>
      <c r="V8" s="8"/>
      <c r="X8" s="9"/>
      <c r="Y8" s="9"/>
      <c r="Z8" s="9"/>
      <c r="AA8" s="9"/>
    </row>
    <row r="9" spans="1:27" x14ac:dyDescent="0.2">
      <c r="A9" s="99"/>
      <c r="B9" s="19" t="s">
        <v>39</v>
      </c>
      <c r="C9" s="26">
        <v>24.5</v>
      </c>
      <c r="D9" s="26">
        <v>0</v>
      </c>
      <c r="E9" s="26">
        <v>0</v>
      </c>
      <c r="F9" s="26">
        <v>0</v>
      </c>
      <c r="G9" s="26">
        <f t="shared" si="0"/>
        <v>24.5</v>
      </c>
      <c r="H9" s="8"/>
      <c r="I9" s="8"/>
      <c r="J9" s="8"/>
      <c r="L9" s="9"/>
      <c r="M9" s="9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">
      <c r="A10" s="99"/>
      <c r="B10" s="19" t="s">
        <v>40</v>
      </c>
      <c r="C10" s="26">
        <v>10.7</v>
      </c>
      <c r="D10" s="26">
        <v>0</v>
      </c>
      <c r="E10" s="26">
        <v>0</v>
      </c>
      <c r="F10" s="26">
        <v>0</v>
      </c>
      <c r="G10" s="26">
        <f t="shared" si="0"/>
        <v>10.7</v>
      </c>
      <c r="H10" s="8"/>
      <c r="I10" s="8"/>
      <c r="J10" s="8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">
      <c r="A11" s="99"/>
      <c r="B11" s="19" t="s">
        <v>51</v>
      </c>
      <c r="C11" s="26">
        <v>28.6</v>
      </c>
      <c r="D11" s="26">
        <v>0</v>
      </c>
      <c r="E11" s="26">
        <v>0</v>
      </c>
      <c r="F11" s="26">
        <v>0</v>
      </c>
      <c r="G11" s="26">
        <f t="shared" si="0"/>
        <v>28.6</v>
      </c>
      <c r="H11" s="8"/>
      <c r="I11" s="8"/>
      <c r="J11" s="8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">
      <c r="A12" s="99"/>
      <c r="B12" s="19" t="s">
        <v>18</v>
      </c>
      <c r="C12" s="26">
        <v>8.1</v>
      </c>
      <c r="D12" s="26">
        <v>0</v>
      </c>
      <c r="E12" s="26">
        <v>0</v>
      </c>
      <c r="F12" s="26">
        <v>0</v>
      </c>
      <c r="G12" s="26">
        <f t="shared" si="0"/>
        <v>8.1</v>
      </c>
      <c r="H12" s="8"/>
      <c r="I12" s="8"/>
      <c r="J12" s="8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">
      <c r="A13" s="99"/>
      <c r="B13" s="19" t="s">
        <v>17</v>
      </c>
      <c r="C13" s="26">
        <v>19.600000000000001</v>
      </c>
      <c r="D13" s="26">
        <v>0</v>
      </c>
      <c r="E13" s="26">
        <v>0</v>
      </c>
      <c r="F13" s="26">
        <v>0</v>
      </c>
      <c r="G13" s="26">
        <f t="shared" si="0"/>
        <v>19.600000000000001</v>
      </c>
      <c r="H13" s="8"/>
      <c r="I13" s="8"/>
      <c r="J13" s="8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">
      <c r="A14" s="99"/>
      <c r="B14" s="19" t="s">
        <v>33</v>
      </c>
      <c r="C14" s="26">
        <v>3.1</v>
      </c>
      <c r="D14" s="26">
        <v>0</v>
      </c>
      <c r="E14" s="26">
        <v>0</v>
      </c>
      <c r="F14" s="26">
        <v>0</v>
      </c>
      <c r="G14" s="26">
        <f t="shared" si="0"/>
        <v>3.1</v>
      </c>
      <c r="H14" s="8"/>
      <c r="I14" s="8"/>
      <c r="J14" s="8"/>
      <c r="L14" s="9"/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">
      <c r="A15" s="99"/>
      <c r="B15" s="19" t="s">
        <v>31</v>
      </c>
      <c r="C15" s="26">
        <v>16.399999999999999</v>
      </c>
      <c r="D15" s="26">
        <v>0</v>
      </c>
      <c r="E15" s="26">
        <v>0</v>
      </c>
      <c r="F15" s="26">
        <v>0</v>
      </c>
      <c r="G15" s="26">
        <f t="shared" si="0"/>
        <v>16.399999999999999</v>
      </c>
      <c r="H15" s="8"/>
      <c r="I15" s="8"/>
      <c r="J15" s="8"/>
      <c r="L15" s="9"/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">
      <c r="A16" s="100" t="s">
        <v>19</v>
      </c>
      <c r="B16" s="15" t="s">
        <v>38</v>
      </c>
      <c r="C16" s="27">
        <v>15.1</v>
      </c>
      <c r="D16" s="27">
        <v>0</v>
      </c>
      <c r="E16" s="27">
        <v>0</v>
      </c>
      <c r="F16" s="27">
        <v>0</v>
      </c>
      <c r="G16" s="27">
        <f t="shared" si="0"/>
        <v>15.1</v>
      </c>
      <c r="H16" s="8"/>
      <c r="I16" s="8"/>
      <c r="J16" s="8"/>
      <c r="L16" s="9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">
      <c r="A17" s="100"/>
      <c r="B17" s="15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f t="shared" si="0"/>
        <v>0</v>
      </c>
      <c r="H17" s="8"/>
      <c r="I17" s="8"/>
      <c r="J17" s="8"/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">
      <c r="A18" s="100"/>
      <c r="B18" s="15" t="s">
        <v>53</v>
      </c>
      <c r="C18" s="27">
        <v>20.3</v>
      </c>
      <c r="D18" s="27">
        <v>0</v>
      </c>
      <c r="E18" s="27">
        <v>0</v>
      </c>
      <c r="F18" s="27">
        <v>0</v>
      </c>
      <c r="G18" s="27">
        <f t="shared" si="0"/>
        <v>20.3</v>
      </c>
      <c r="H18" s="8"/>
      <c r="I18" s="8"/>
      <c r="J18" s="8"/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">
      <c r="A19" s="100"/>
      <c r="B19" s="15" t="s">
        <v>44</v>
      </c>
      <c r="C19" s="27">
        <v>22.9</v>
      </c>
      <c r="D19" s="27">
        <v>0</v>
      </c>
      <c r="E19" s="27">
        <v>0</v>
      </c>
      <c r="F19" s="27">
        <v>0</v>
      </c>
      <c r="G19" s="27">
        <f t="shared" si="0"/>
        <v>22.9</v>
      </c>
    </row>
    <row r="20" spans="1:27" x14ac:dyDescent="0.2">
      <c r="A20" s="100"/>
      <c r="B20" s="15" t="s">
        <v>23</v>
      </c>
      <c r="C20" s="27">
        <v>27.8</v>
      </c>
      <c r="D20" s="27">
        <v>0</v>
      </c>
      <c r="E20" s="27">
        <v>0</v>
      </c>
      <c r="F20" s="27">
        <v>0</v>
      </c>
      <c r="G20" s="27">
        <f t="shared" si="0"/>
        <v>27.8</v>
      </c>
    </row>
    <row r="21" spans="1:27" x14ac:dyDescent="0.2">
      <c r="A21" s="100"/>
      <c r="B21" s="15" t="s">
        <v>34</v>
      </c>
      <c r="C21" s="27">
        <v>25.7</v>
      </c>
      <c r="D21" s="27">
        <v>0</v>
      </c>
      <c r="E21" s="27">
        <v>0</v>
      </c>
      <c r="F21" s="27">
        <v>0</v>
      </c>
      <c r="G21" s="27">
        <f t="shared" si="0"/>
        <v>25.7</v>
      </c>
    </row>
    <row r="22" spans="1:27" x14ac:dyDescent="0.2">
      <c r="A22" s="100"/>
      <c r="B22" s="15" t="s">
        <v>37</v>
      </c>
      <c r="C22" s="27">
        <v>26.6</v>
      </c>
      <c r="D22" s="27">
        <v>0</v>
      </c>
      <c r="E22" s="27">
        <v>0</v>
      </c>
      <c r="F22" s="27">
        <v>0</v>
      </c>
      <c r="G22" s="27">
        <f t="shared" si="0"/>
        <v>26.6</v>
      </c>
    </row>
    <row r="23" spans="1:27" x14ac:dyDescent="0.2">
      <c r="A23" s="100"/>
      <c r="B23" s="15" t="s">
        <v>47</v>
      </c>
      <c r="C23" s="27">
        <v>20.9</v>
      </c>
      <c r="D23" s="27">
        <v>0</v>
      </c>
      <c r="E23" s="27">
        <v>0</v>
      </c>
      <c r="F23" s="27">
        <v>0</v>
      </c>
      <c r="G23" s="27">
        <f t="shared" si="0"/>
        <v>20.9</v>
      </c>
    </row>
    <row r="24" spans="1:27" x14ac:dyDescent="0.2">
      <c r="A24" s="100"/>
      <c r="B24" s="15" t="s">
        <v>50</v>
      </c>
      <c r="C24" s="27">
        <v>18.899999999999999</v>
      </c>
      <c r="D24" s="27">
        <v>0</v>
      </c>
      <c r="E24" s="27">
        <v>0</v>
      </c>
      <c r="F24" s="27">
        <v>0</v>
      </c>
      <c r="G24" s="27">
        <f t="shared" si="0"/>
        <v>18.899999999999999</v>
      </c>
    </row>
    <row r="25" spans="1:27" x14ac:dyDescent="0.2">
      <c r="A25" s="100"/>
      <c r="B25" s="15" t="s">
        <v>20</v>
      </c>
      <c r="C25" s="27">
        <v>0</v>
      </c>
      <c r="D25" s="27">
        <v>0</v>
      </c>
      <c r="E25" s="27">
        <v>0</v>
      </c>
      <c r="F25" s="27">
        <v>0</v>
      </c>
      <c r="G25" s="27">
        <f t="shared" si="0"/>
        <v>0</v>
      </c>
    </row>
    <row r="26" spans="1:27" x14ac:dyDescent="0.2">
      <c r="A26" s="100"/>
      <c r="B26" s="15" t="s">
        <v>21</v>
      </c>
      <c r="C26" s="27">
        <v>6.3</v>
      </c>
      <c r="D26" s="27">
        <v>0</v>
      </c>
      <c r="E26" s="27">
        <v>0</v>
      </c>
      <c r="F26" s="27">
        <v>0</v>
      </c>
      <c r="G26" s="27">
        <f t="shared" si="0"/>
        <v>6.3</v>
      </c>
    </row>
    <row r="27" spans="1:27" x14ac:dyDescent="0.2">
      <c r="A27" s="100"/>
      <c r="B27" s="15" t="s">
        <v>55</v>
      </c>
      <c r="C27" s="27">
        <v>11.5</v>
      </c>
      <c r="D27" s="27">
        <v>0</v>
      </c>
      <c r="E27" s="27">
        <v>0</v>
      </c>
      <c r="F27" s="27">
        <v>0</v>
      </c>
      <c r="G27" s="27">
        <f t="shared" si="0"/>
        <v>11.5</v>
      </c>
    </row>
    <row r="28" spans="1:27" x14ac:dyDescent="0.2">
      <c r="A28" s="100"/>
      <c r="B28" s="15" t="s">
        <v>58</v>
      </c>
      <c r="C28" s="27">
        <v>13.5</v>
      </c>
      <c r="D28" s="27">
        <v>0</v>
      </c>
      <c r="E28" s="27">
        <v>0</v>
      </c>
      <c r="F28" s="27">
        <v>0</v>
      </c>
      <c r="G28" s="27">
        <f t="shared" si="0"/>
        <v>13.5</v>
      </c>
    </row>
    <row r="29" spans="1:27" x14ac:dyDescent="0.2">
      <c r="A29" s="100"/>
      <c r="B29" s="32" t="s">
        <v>68</v>
      </c>
      <c r="C29" s="27">
        <v>18.3</v>
      </c>
      <c r="D29" s="27">
        <v>0</v>
      </c>
      <c r="E29" s="27">
        <v>0</v>
      </c>
      <c r="F29" s="27">
        <v>0</v>
      </c>
      <c r="G29" s="27">
        <f t="shared" si="0"/>
        <v>18.3</v>
      </c>
    </row>
    <row r="30" spans="1:27" x14ac:dyDescent="0.2">
      <c r="A30" s="100"/>
      <c r="B30" s="15" t="s">
        <v>61</v>
      </c>
      <c r="C30" s="27">
        <v>5.2</v>
      </c>
      <c r="D30" s="27">
        <v>0</v>
      </c>
      <c r="E30" s="27">
        <v>0</v>
      </c>
      <c r="F30" s="27">
        <v>0</v>
      </c>
      <c r="G30" s="27">
        <f t="shared" si="0"/>
        <v>5.2</v>
      </c>
    </row>
    <row r="31" spans="1:27" x14ac:dyDescent="0.2">
      <c r="A31" s="100"/>
      <c r="B31" s="15" t="s">
        <v>54</v>
      </c>
      <c r="C31" s="27">
        <v>14.5</v>
      </c>
      <c r="D31" s="27">
        <v>0</v>
      </c>
      <c r="E31" s="27">
        <v>0</v>
      </c>
      <c r="F31" s="27">
        <v>0</v>
      </c>
      <c r="G31" s="27">
        <f t="shared" si="0"/>
        <v>14.5</v>
      </c>
    </row>
    <row r="32" spans="1:27" x14ac:dyDescent="0.2">
      <c r="A32" s="101" t="s">
        <v>24</v>
      </c>
      <c r="B32" s="20" t="s">
        <v>25</v>
      </c>
      <c r="C32" s="28">
        <v>8.1</v>
      </c>
      <c r="D32" s="28">
        <v>0</v>
      </c>
      <c r="E32" s="28">
        <v>0</v>
      </c>
      <c r="F32" s="28">
        <v>0</v>
      </c>
      <c r="G32" s="28">
        <f t="shared" si="0"/>
        <v>8.1</v>
      </c>
    </row>
    <row r="33" spans="1:7" x14ac:dyDescent="0.2">
      <c r="A33" s="101"/>
      <c r="B33" s="20" t="s">
        <v>48</v>
      </c>
      <c r="C33" s="28">
        <v>0</v>
      </c>
      <c r="D33" s="28">
        <v>0</v>
      </c>
      <c r="E33" s="28">
        <v>0</v>
      </c>
      <c r="F33" s="28">
        <v>0</v>
      </c>
      <c r="G33" s="28">
        <f t="shared" si="0"/>
        <v>0</v>
      </c>
    </row>
    <row r="34" spans="1:7" x14ac:dyDescent="0.2">
      <c r="A34" s="101"/>
      <c r="B34" s="20" t="s">
        <v>32</v>
      </c>
      <c r="C34" s="28">
        <v>0</v>
      </c>
      <c r="D34" s="28">
        <v>0</v>
      </c>
      <c r="E34" s="28">
        <v>0</v>
      </c>
      <c r="F34" s="28">
        <v>0</v>
      </c>
      <c r="G34" s="28">
        <f t="shared" si="0"/>
        <v>0</v>
      </c>
    </row>
    <row r="35" spans="1:7" x14ac:dyDescent="0.2">
      <c r="A35" s="101"/>
      <c r="B35" s="20" t="s">
        <v>26</v>
      </c>
      <c r="C35" s="28">
        <v>0</v>
      </c>
      <c r="D35" s="28">
        <v>0</v>
      </c>
      <c r="E35" s="28">
        <v>0</v>
      </c>
      <c r="F35" s="28">
        <v>0</v>
      </c>
      <c r="G35" s="28">
        <f t="shared" si="0"/>
        <v>0</v>
      </c>
    </row>
    <row r="36" spans="1:7" x14ac:dyDescent="0.2">
      <c r="A36" s="22"/>
      <c r="B36" s="23" t="s">
        <v>67</v>
      </c>
      <c r="C36" s="28">
        <v>12.4</v>
      </c>
      <c r="D36" s="28">
        <v>0</v>
      </c>
      <c r="E36" s="28">
        <v>0</v>
      </c>
      <c r="F36" s="28">
        <v>0</v>
      </c>
      <c r="G36" s="28">
        <f t="shared" si="0"/>
        <v>12.4</v>
      </c>
    </row>
    <row r="37" spans="1:7" x14ac:dyDescent="0.2">
      <c r="A37" s="102" t="s">
        <v>63</v>
      </c>
      <c r="B37" s="21" t="s">
        <v>41</v>
      </c>
      <c r="C37" s="29">
        <v>3</v>
      </c>
      <c r="D37" s="29">
        <v>0</v>
      </c>
      <c r="E37" s="29">
        <v>0</v>
      </c>
      <c r="F37" s="29">
        <v>0</v>
      </c>
      <c r="G37" s="29">
        <f t="shared" si="0"/>
        <v>3</v>
      </c>
    </row>
    <row r="38" spans="1:7" x14ac:dyDescent="0.2">
      <c r="A38" s="102"/>
      <c r="B38" s="21" t="s">
        <v>36</v>
      </c>
      <c r="C38" s="29">
        <v>12</v>
      </c>
      <c r="D38" s="29">
        <v>0</v>
      </c>
      <c r="E38" s="29">
        <v>0</v>
      </c>
      <c r="F38" s="29">
        <v>0</v>
      </c>
      <c r="G38" s="29">
        <f t="shared" si="0"/>
        <v>12</v>
      </c>
    </row>
    <row r="39" spans="1:7" x14ac:dyDescent="0.2">
      <c r="A39" s="102"/>
      <c r="B39" s="21" t="s">
        <v>46</v>
      </c>
      <c r="C39" s="29">
        <v>2</v>
      </c>
      <c r="D39" s="29">
        <v>0</v>
      </c>
      <c r="E39" s="29">
        <v>0</v>
      </c>
      <c r="F39" s="29">
        <v>0</v>
      </c>
      <c r="G39" s="29">
        <f t="shared" si="0"/>
        <v>2</v>
      </c>
    </row>
    <row r="40" spans="1:7" x14ac:dyDescent="0.2">
      <c r="A40" s="102"/>
      <c r="B40" s="21" t="s">
        <v>56</v>
      </c>
      <c r="C40" s="29">
        <v>-4</v>
      </c>
      <c r="D40" s="29">
        <v>0</v>
      </c>
      <c r="E40" s="29">
        <v>0</v>
      </c>
      <c r="F40" s="29">
        <v>0</v>
      </c>
      <c r="G40" s="29">
        <f t="shared" si="0"/>
        <v>-4</v>
      </c>
    </row>
    <row r="41" spans="1:7" x14ac:dyDescent="0.2">
      <c r="A41" s="102"/>
      <c r="B41" s="21" t="s">
        <v>35</v>
      </c>
      <c r="C41" s="29">
        <v>16</v>
      </c>
      <c r="D41" s="29">
        <v>0</v>
      </c>
      <c r="E41" s="29">
        <v>0</v>
      </c>
      <c r="F41" s="29">
        <v>0</v>
      </c>
      <c r="G41" s="29">
        <f t="shared" si="0"/>
        <v>16</v>
      </c>
    </row>
    <row r="42" spans="1:7" x14ac:dyDescent="0.2">
      <c r="A42" s="102"/>
      <c r="B42" s="21" t="s">
        <v>59</v>
      </c>
      <c r="C42" s="29">
        <v>5</v>
      </c>
      <c r="D42" s="29">
        <v>0</v>
      </c>
      <c r="E42" s="29">
        <v>0</v>
      </c>
      <c r="F42" s="29">
        <v>0</v>
      </c>
      <c r="G42" s="29">
        <f t="shared" si="0"/>
        <v>5</v>
      </c>
    </row>
    <row r="43" spans="1:7" x14ac:dyDescent="0.2">
      <c r="A43" s="102"/>
      <c r="B43" s="87" t="s">
        <v>49</v>
      </c>
      <c r="C43" s="88">
        <v>6</v>
      </c>
      <c r="D43" s="88">
        <v>0</v>
      </c>
      <c r="E43" s="88">
        <v>0</v>
      </c>
      <c r="F43" s="88">
        <v>0</v>
      </c>
      <c r="G43" s="88">
        <f t="shared" si="0"/>
        <v>6</v>
      </c>
    </row>
    <row r="44" spans="1:7" x14ac:dyDescent="0.2">
      <c r="A44" s="103" t="s">
        <v>29</v>
      </c>
      <c r="B44" s="89" t="s">
        <v>73</v>
      </c>
      <c r="C44" s="90">
        <v>12</v>
      </c>
      <c r="D44" s="90">
        <v>0</v>
      </c>
      <c r="E44" s="90">
        <v>0</v>
      </c>
      <c r="F44" s="90">
        <v>0</v>
      </c>
      <c r="G44" s="90">
        <f>SUM(C44:F44)</f>
        <v>12</v>
      </c>
    </row>
    <row r="45" spans="1:7" x14ac:dyDescent="0.2">
      <c r="A45" s="104"/>
      <c r="B45" s="89" t="s">
        <v>74</v>
      </c>
      <c r="C45" s="90">
        <v>3</v>
      </c>
      <c r="D45" s="90">
        <v>0</v>
      </c>
      <c r="E45" s="90">
        <v>0</v>
      </c>
      <c r="F45" s="90">
        <v>0</v>
      </c>
      <c r="G45" s="90">
        <f>SUM(C45:F45)</f>
        <v>3</v>
      </c>
    </row>
    <row r="46" spans="1:7" x14ac:dyDescent="0.2">
      <c r="A46" s="104"/>
      <c r="B46" s="18" t="s">
        <v>70</v>
      </c>
      <c r="C46" s="25">
        <v>3</v>
      </c>
      <c r="D46" s="90">
        <v>0</v>
      </c>
      <c r="E46" s="90">
        <v>0</v>
      </c>
      <c r="F46" s="90">
        <v>0</v>
      </c>
      <c r="G46" s="90">
        <f t="shared" si="0"/>
        <v>3</v>
      </c>
    </row>
    <row r="47" spans="1:7" x14ac:dyDescent="0.2">
      <c r="A47" s="104"/>
      <c r="B47" s="18" t="s">
        <v>71</v>
      </c>
      <c r="C47" s="25">
        <v>5.5</v>
      </c>
      <c r="D47" s="90">
        <v>0</v>
      </c>
      <c r="E47" s="90">
        <v>0</v>
      </c>
      <c r="F47" s="90">
        <v>0</v>
      </c>
      <c r="G47" s="90">
        <f t="shared" si="0"/>
        <v>5.5</v>
      </c>
    </row>
    <row r="48" spans="1:7" x14ac:dyDescent="0.2">
      <c r="A48" s="105"/>
      <c r="B48" s="89" t="s">
        <v>72</v>
      </c>
      <c r="C48" s="25">
        <v>5</v>
      </c>
      <c r="D48" s="90">
        <v>0</v>
      </c>
      <c r="E48" s="90">
        <v>0</v>
      </c>
      <c r="F48" s="90">
        <v>0</v>
      </c>
      <c r="G48" s="90">
        <f t="shared" si="0"/>
        <v>5</v>
      </c>
    </row>
    <row r="49" spans="3:7" x14ac:dyDescent="0.2">
      <c r="C49" s="10"/>
      <c r="D49" s="10"/>
      <c r="E49" s="10"/>
      <c r="F49" s="10"/>
      <c r="G49" s="14"/>
    </row>
    <row r="50" spans="3:7" x14ac:dyDescent="0.2">
      <c r="C50" s="10"/>
      <c r="D50" s="10"/>
      <c r="E50" s="10"/>
      <c r="F50" s="10"/>
      <c r="G50" s="14"/>
    </row>
    <row r="51" spans="3:7" x14ac:dyDescent="0.2">
      <c r="C51" s="10"/>
      <c r="D51" s="10"/>
      <c r="E51" s="10"/>
      <c r="F51" s="10"/>
      <c r="G51" s="14"/>
    </row>
    <row r="52" spans="3:7" x14ac:dyDescent="0.2">
      <c r="C52" s="10"/>
      <c r="D52" s="10"/>
      <c r="E52" s="10"/>
      <c r="F52" s="10"/>
      <c r="G52" s="14"/>
    </row>
    <row r="53" spans="3:7" x14ac:dyDescent="0.2">
      <c r="C53" s="10"/>
      <c r="D53" s="10"/>
      <c r="E53" s="10"/>
      <c r="F53" s="10"/>
      <c r="G53" s="14"/>
    </row>
    <row r="54" spans="3:7" x14ac:dyDescent="0.2">
      <c r="C54" s="10"/>
      <c r="D54" s="10"/>
      <c r="E54" s="10"/>
      <c r="F54" s="10"/>
      <c r="G54" s="14"/>
    </row>
    <row r="55" spans="3:7" x14ac:dyDescent="0.2">
      <c r="C55" s="10"/>
      <c r="D55" s="10"/>
      <c r="E55" s="10"/>
      <c r="F55" s="10"/>
      <c r="G55" s="14"/>
    </row>
    <row r="56" spans="3:7" x14ac:dyDescent="0.2">
      <c r="C56" s="10"/>
      <c r="D56" s="10"/>
      <c r="E56" s="10"/>
      <c r="F56" s="10"/>
      <c r="G56" s="14"/>
    </row>
    <row r="57" spans="3:7" x14ac:dyDescent="0.2">
      <c r="C57" s="10"/>
      <c r="D57" s="10"/>
      <c r="E57" s="10"/>
      <c r="F57" s="10"/>
      <c r="G57" s="14"/>
    </row>
    <row r="58" spans="3:7" x14ac:dyDescent="0.2">
      <c r="C58" s="10"/>
      <c r="D58" s="10"/>
      <c r="E58" s="10"/>
      <c r="F58" s="10"/>
      <c r="G58" s="14"/>
    </row>
    <row r="59" spans="3:7" x14ac:dyDescent="0.2">
      <c r="G59" s="13"/>
    </row>
  </sheetData>
  <sortState xmlns:xlrd2="http://schemas.microsoft.com/office/spreadsheetml/2017/richdata2" ref="B37:B43">
    <sortCondition ref="B37:B43"/>
  </sortState>
  <mergeCells count="6">
    <mergeCell ref="A44:A48"/>
    <mergeCell ref="A3:A7"/>
    <mergeCell ref="A8:A15"/>
    <mergeCell ref="A16:A31"/>
    <mergeCell ref="A32:A35"/>
    <mergeCell ref="A37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Individuals</vt:lpstr>
      <vt:lpstr>Master </vt:lpstr>
      <vt:lpstr>FULLRND</vt:lpstr>
      <vt:lpstr>JALLENCHAMP</vt:lpstr>
      <vt:lpstr>JALLENDIV</vt:lpstr>
      <vt:lpstr>JALLENSB</vt:lpstr>
      <vt:lpstr>JALLENWC</vt:lpstr>
      <vt:lpstr>LJACKSONCHAMP</vt:lpstr>
      <vt:lpstr>LJACKSONDIV</vt:lpstr>
      <vt:lpstr>LJACKSONSB</vt:lpstr>
      <vt:lpstr>LJACKSONWC</vt:lpstr>
      <vt:lpstr>PLAYERS</vt:lpstr>
      <vt:lpstr>PLAYERSCORE</vt:lpstr>
      <vt:lpstr>PLAYERSSCORES</vt:lpstr>
      <vt:lpstr>PMAHOMESDIV</vt:lpstr>
      <vt:lpstr>PMAHOMESWC</vt:lpstr>
      <vt:lpstr>POINTS</vt:lpstr>
      <vt:lpstr>ROUND</vt:lpstr>
      <vt:lpstr>ROUNDS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2021-01-10T18:59:38Z</dcterms:created>
  <dcterms:modified xsi:type="dcterms:W3CDTF">2021-01-11T19:21:31Z</dcterms:modified>
</cp:coreProperties>
</file>