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13" activeTab="19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  <sheet name="Buy 30th Apri" sheetId="19" r:id="rId19"/>
    <sheet name="Sell 30th April" sheetId="20" r:id="rId2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0"/>
  <c r="J6"/>
  <c r="J5"/>
  <c r="J6" i="19"/>
  <c r="J5"/>
  <c r="J8"/>
  <c r="G3"/>
  <c r="F3" s="1"/>
  <c r="G4"/>
  <c r="F4" s="1"/>
  <c r="G5"/>
  <c r="F5" s="1"/>
  <c r="G6"/>
  <c r="G7"/>
  <c r="F7" s="1"/>
  <c r="G8"/>
  <c r="F8" s="1"/>
  <c r="G9"/>
  <c r="G10"/>
  <c r="G11"/>
  <c r="F11" s="1"/>
  <c r="G12"/>
  <c r="F12" s="1"/>
  <c r="G13"/>
  <c r="G14"/>
  <c r="F14" s="1"/>
  <c r="G15"/>
  <c r="G16"/>
  <c r="F16" s="1"/>
  <c r="G17"/>
  <c r="G18"/>
  <c r="F18" s="1"/>
  <c r="G19"/>
  <c r="G20"/>
  <c r="F20" s="1"/>
  <c r="G21"/>
  <c r="F21" s="1"/>
  <c r="G22"/>
  <c r="F22" s="1"/>
  <c r="G23"/>
  <c r="G24"/>
  <c r="G25"/>
  <c r="G26"/>
  <c r="F26" s="1"/>
  <c r="G27"/>
  <c r="G28"/>
  <c r="F28" s="1"/>
  <c r="G29"/>
  <c r="G30"/>
  <c r="F30" s="1"/>
  <c r="G31"/>
  <c r="G32"/>
  <c r="F32" s="1"/>
  <c r="G33"/>
  <c r="F33" s="1"/>
  <c r="G34"/>
  <c r="G35"/>
  <c r="F35" s="1"/>
  <c r="G36"/>
  <c r="F36" s="1"/>
  <c r="G37"/>
  <c r="G38"/>
  <c r="F38" s="1"/>
  <c r="G39"/>
  <c r="F6"/>
  <c r="F9"/>
  <c r="F10"/>
  <c r="F13"/>
  <c r="F15"/>
  <c r="F17"/>
  <c r="F19"/>
  <c r="F23"/>
  <c r="F24"/>
  <c r="F25"/>
  <c r="F27"/>
  <c r="F29"/>
  <c r="F31"/>
  <c r="F34"/>
  <c r="F37"/>
  <c r="F39"/>
  <c r="G2"/>
  <c r="F2" s="1"/>
  <c r="G2" i="20"/>
  <c r="G3"/>
  <c r="G4"/>
  <c r="G5"/>
  <c r="G6"/>
  <c r="G7"/>
  <c r="G8"/>
  <c r="G9"/>
  <c r="G10"/>
  <c r="G11"/>
  <c r="G12"/>
  <c r="G13"/>
  <c r="G14"/>
  <c r="G15"/>
  <c r="F2"/>
  <c r="F3"/>
  <c r="F4"/>
  <c r="F5"/>
  <c r="F6"/>
  <c r="F7"/>
  <c r="F8"/>
  <c r="F9"/>
  <c r="F10"/>
  <c r="F11"/>
  <c r="F12"/>
  <c r="F13"/>
  <c r="F14"/>
  <c r="F15"/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8" i="18"/>
  <c r="J6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8" i="16" l="1"/>
  <c r="J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<sst xmlns="http://schemas.openxmlformats.org/spreadsheetml/2006/main" count="758" uniqueCount="85">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</sst>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SUM(G4:G27)</f>
        <v>19.070000000000086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5" sqref="I5:J8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I5" sqref="I5:J8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SUM(G4:G27)</f>
        <v>84.100000000000023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J12" sqref="J12"/>
    </sheetView>
  </sheetViews>
  <sheetFormatPr defaultRowHeight="15"/>
  <cols>
    <col min="1" max="1" width="30.7109375" customWidth="1"/>
    <col min="3" max="3" width="16.5703125" customWidth="1"/>
    <col min="9" max="9" width="18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20</v>
      </c>
      <c r="B2">
        <v>435.4</v>
      </c>
      <c r="C2" s="1">
        <v>43220.130416666667</v>
      </c>
      <c r="D2" s="4">
        <v>0.13541666666666666</v>
      </c>
      <c r="E2">
        <v>436.5</v>
      </c>
      <c r="F2" t="str">
        <f t="shared" ref="F2:F39" si="0">IF(G2&gt;0, "PASS", "FAIL")</f>
        <v>PASS</v>
      </c>
      <c r="G2">
        <f t="shared" ref="G2:G39" si="1">SUM(E2-B2)</f>
        <v>1.1000000000000227</v>
      </c>
    </row>
    <row r="3" spans="1:10">
      <c r="A3" t="s">
        <v>40</v>
      </c>
      <c r="B3">
        <v>423</v>
      </c>
      <c r="C3" s="1">
        <v>43220.114629629628</v>
      </c>
      <c r="D3" s="4">
        <v>0.13194444444444445</v>
      </c>
      <c r="E3">
        <v>428</v>
      </c>
      <c r="F3" t="str">
        <f t="shared" si="0"/>
        <v>PASS</v>
      </c>
      <c r="G3">
        <f t="shared" si="1"/>
        <v>5</v>
      </c>
    </row>
    <row r="4" spans="1:10">
      <c r="A4" t="s">
        <v>42</v>
      </c>
      <c r="B4">
        <v>1128.8</v>
      </c>
      <c r="C4" s="1">
        <v>43220.09747685185</v>
      </c>
      <c r="D4" s="4">
        <v>0.10416666666666667</v>
      </c>
      <c r="E4">
        <v>1131</v>
      </c>
      <c r="F4" t="str">
        <f t="shared" si="0"/>
        <v>PASS</v>
      </c>
      <c r="G4">
        <f t="shared" si="1"/>
        <v>2.2000000000000455</v>
      </c>
    </row>
    <row r="5" spans="1:10">
      <c r="A5" t="s">
        <v>16</v>
      </c>
      <c r="B5">
        <v>69.099999999999994</v>
      </c>
      <c r="C5" s="1">
        <v>43220.081921296296</v>
      </c>
      <c r="D5" s="4">
        <v>0.1388888888888889</v>
      </c>
      <c r="E5" s="5">
        <v>2.9548611111111112</v>
      </c>
      <c r="F5" t="str">
        <f t="shared" si="0"/>
        <v>FAIL</v>
      </c>
      <c r="G5">
        <f t="shared" si="1"/>
        <v>-66.14513888888888</v>
      </c>
      <c r="I5" t="s">
        <v>59</v>
      </c>
      <c r="J5">
        <f>COUNTIF(F2:F39,"PASS")</f>
        <v>31</v>
      </c>
    </row>
    <row r="6" spans="1:10">
      <c r="A6" t="s">
        <v>2</v>
      </c>
      <c r="B6">
        <v>267.2</v>
      </c>
      <c r="C6" s="1">
        <v>43220.052118055559</v>
      </c>
      <c r="D6" s="4">
        <v>8.3333333333333329E-2</v>
      </c>
      <c r="E6">
        <v>265.14999999999998</v>
      </c>
      <c r="F6" t="str">
        <f t="shared" si="0"/>
        <v>FAIL</v>
      </c>
      <c r="G6">
        <f t="shared" si="1"/>
        <v>-2.0500000000000114</v>
      </c>
      <c r="I6" t="s">
        <v>60</v>
      </c>
      <c r="J6">
        <f>COUNTIF(F2:F39,"FAIL")</f>
        <v>7</v>
      </c>
    </row>
    <row r="7" spans="1:10">
      <c r="A7" t="s">
        <v>71</v>
      </c>
      <c r="B7">
        <v>1165.5</v>
      </c>
      <c r="C7" s="1">
        <v>43220.537280092591</v>
      </c>
      <c r="D7" s="4">
        <v>6.25E-2</v>
      </c>
      <c r="E7">
        <v>1170</v>
      </c>
      <c r="F7" t="str">
        <f t="shared" si="0"/>
        <v>PASS</v>
      </c>
      <c r="G7">
        <f t="shared" si="1"/>
        <v>4.5</v>
      </c>
    </row>
    <row r="8" spans="1:10">
      <c r="A8" t="s">
        <v>33</v>
      </c>
      <c r="B8">
        <v>1228.5999999999999</v>
      </c>
      <c r="C8" s="1">
        <v>43220.531400462962</v>
      </c>
      <c r="D8" s="4">
        <v>0.125</v>
      </c>
      <c r="E8">
        <v>1250</v>
      </c>
      <c r="F8" t="str">
        <f t="shared" si="0"/>
        <v>PASS</v>
      </c>
      <c r="G8">
        <f t="shared" si="1"/>
        <v>21.400000000000091</v>
      </c>
      <c r="I8" t="s">
        <v>72</v>
      </c>
      <c r="J8">
        <f>SUM(G2:G37)</f>
        <v>106.05486111111036</v>
      </c>
    </row>
    <row r="9" spans="1:10">
      <c r="A9" t="s">
        <v>3</v>
      </c>
      <c r="B9">
        <v>342</v>
      </c>
      <c r="C9" s="1">
        <v>43220.51021990741</v>
      </c>
      <c r="D9" s="4">
        <v>0.53819444444444442</v>
      </c>
      <c r="E9">
        <v>344.45</v>
      </c>
      <c r="F9" t="str">
        <f t="shared" si="0"/>
        <v>PASS</v>
      </c>
      <c r="G9">
        <f t="shared" si="1"/>
        <v>2.4499999999999886</v>
      </c>
    </row>
    <row r="10" spans="1:10">
      <c r="A10" t="s">
        <v>65</v>
      </c>
      <c r="B10">
        <v>639.35</v>
      </c>
      <c r="C10" s="1">
        <v>43220.489502314813</v>
      </c>
      <c r="D10" s="4">
        <v>0.12152777777777778</v>
      </c>
      <c r="E10">
        <v>646.65</v>
      </c>
      <c r="F10" t="str">
        <f t="shared" si="0"/>
        <v>PASS</v>
      </c>
      <c r="G10">
        <f t="shared" si="1"/>
        <v>7.2999999999999545</v>
      </c>
    </row>
    <row r="11" spans="1:10">
      <c r="A11" t="s">
        <v>64</v>
      </c>
      <c r="B11">
        <v>814.8</v>
      </c>
      <c r="C11" s="1">
        <v>43220.485891203702</v>
      </c>
      <c r="D11" s="4">
        <v>0.50694444444444442</v>
      </c>
      <c r="E11">
        <v>811.35</v>
      </c>
      <c r="F11" t="str">
        <f t="shared" si="0"/>
        <v>FAIL</v>
      </c>
      <c r="G11">
        <f t="shared" si="1"/>
        <v>-3.4499999999999318</v>
      </c>
    </row>
    <row r="12" spans="1:10">
      <c r="A12" t="s">
        <v>41</v>
      </c>
      <c r="B12">
        <v>251.2</v>
      </c>
      <c r="C12" s="1">
        <v>43220.472002314818</v>
      </c>
      <c r="D12" s="4">
        <v>0.48958333333333331</v>
      </c>
      <c r="E12">
        <v>252</v>
      </c>
      <c r="F12" t="str">
        <f t="shared" si="0"/>
        <v>PASS</v>
      </c>
      <c r="G12">
        <f t="shared" si="1"/>
        <v>0.80000000000001137</v>
      </c>
    </row>
    <row r="13" spans="1:10">
      <c r="A13" t="s">
        <v>46</v>
      </c>
      <c r="B13">
        <v>875.8</v>
      </c>
      <c r="C13" s="1">
        <v>43220.471967592595</v>
      </c>
      <c r="D13" s="4">
        <v>6.5972222222222224E-2</v>
      </c>
      <c r="E13">
        <v>869.35</v>
      </c>
      <c r="F13" t="str">
        <f t="shared" si="0"/>
        <v>FAIL</v>
      </c>
      <c r="G13">
        <f t="shared" si="1"/>
        <v>-6.4499999999999318</v>
      </c>
    </row>
    <row r="14" spans="1:10">
      <c r="A14" t="s">
        <v>25</v>
      </c>
      <c r="B14">
        <v>664.4</v>
      </c>
      <c r="C14" s="1">
        <v>43220.469699074078</v>
      </c>
      <c r="D14" s="4">
        <v>7.6388888888888895E-2</v>
      </c>
      <c r="E14">
        <v>676.1</v>
      </c>
      <c r="F14" t="str">
        <f t="shared" si="0"/>
        <v>PASS</v>
      </c>
      <c r="G14">
        <f t="shared" si="1"/>
        <v>11.700000000000045</v>
      </c>
    </row>
    <row r="15" spans="1:10">
      <c r="A15" t="s">
        <v>13</v>
      </c>
      <c r="B15">
        <v>624.4</v>
      </c>
      <c r="C15" s="1">
        <v>43220.469664351855</v>
      </c>
      <c r="D15" s="4">
        <v>5.5555555555555552E-2</v>
      </c>
      <c r="E15">
        <v>644.25</v>
      </c>
      <c r="F15" t="str">
        <f t="shared" si="0"/>
        <v>PASS</v>
      </c>
      <c r="G15">
        <f t="shared" si="1"/>
        <v>19.850000000000023</v>
      </c>
    </row>
    <row r="16" spans="1:10">
      <c r="A16" t="s">
        <v>39</v>
      </c>
      <c r="B16">
        <v>859.6</v>
      </c>
      <c r="C16" s="1">
        <v>43220.469571759262</v>
      </c>
      <c r="D16" s="4">
        <v>0.1076388888888889</v>
      </c>
      <c r="E16">
        <v>866.4</v>
      </c>
      <c r="F16" t="str">
        <f t="shared" si="0"/>
        <v>PASS</v>
      </c>
      <c r="G16">
        <f t="shared" si="1"/>
        <v>6.7999999999999545</v>
      </c>
    </row>
    <row r="17" spans="1:7">
      <c r="A17" t="s">
        <v>62</v>
      </c>
      <c r="B17">
        <v>128.30000000000001</v>
      </c>
      <c r="C17" s="1">
        <v>43220.468784722223</v>
      </c>
      <c r="D17" s="4">
        <v>0.51041666666666663</v>
      </c>
      <c r="E17">
        <v>128.6</v>
      </c>
      <c r="F17" t="str">
        <f t="shared" si="0"/>
        <v>PASS</v>
      </c>
      <c r="G17">
        <f t="shared" si="1"/>
        <v>0.29999999999998295</v>
      </c>
    </row>
    <row r="18" spans="1:7">
      <c r="A18" t="s">
        <v>29</v>
      </c>
      <c r="B18">
        <v>446.95</v>
      </c>
      <c r="C18" s="1">
        <v>43220.462627314817</v>
      </c>
      <c r="D18" s="4">
        <v>0.47569444444444442</v>
      </c>
      <c r="E18">
        <v>449.4</v>
      </c>
      <c r="F18" t="str">
        <f t="shared" si="0"/>
        <v>PASS</v>
      </c>
      <c r="G18">
        <f t="shared" si="1"/>
        <v>2.4499999999999886</v>
      </c>
    </row>
    <row r="19" spans="1:7">
      <c r="A19" t="s">
        <v>7</v>
      </c>
      <c r="B19">
        <v>306.85000000000002</v>
      </c>
      <c r="C19" s="1">
        <v>43220.458078703705</v>
      </c>
      <c r="D19" s="4">
        <v>0.51736111111111105</v>
      </c>
      <c r="E19">
        <v>304.5</v>
      </c>
      <c r="F19" t="str">
        <f t="shared" si="0"/>
        <v>FAIL</v>
      </c>
      <c r="G19">
        <f t="shared" si="1"/>
        <v>-2.3500000000000227</v>
      </c>
    </row>
    <row r="20" spans="1:7">
      <c r="A20" t="s">
        <v>37</v>
      </c>
      <c r="B20">
        <v>885</v>
      </c>
      <c r="C20" s="1">
        <v>43220.437650462962</v>
      </c>
      <c r="D20" s="4">
        <v>9.0277777777777776E-2</v>
      </c>
      <c r="E20">
        <v>887.75</v>
      </c>
      <c r="F20" t="str">
        <f t="shared" si="0"/>
        <v>PASS</v>
      </c>
      <c r="G20">
        <f t="shared" si="1"/>
        <v>2.75</v>
      </c>
    </row>
    <row r="21" spans="1:7">
      <c r="A21" t="s">
        <v>66</v>
      </c>
      <c r="B21">
        <v>1121.9000000000001</v>
      </c>
      <c r="C21" s="1">
        <v>43220.431261574071</v>
      </c>
      <c r="D21" s="4">
        <v>0.44097222222222227</v>
      </c>
      <c r="E21">
        <v>1125.5</v>
      </c>
      <c r="F21" t="str">
        <f t="shared" si="0"/>
        <v>PASS</v>
      </c>
      <c r="G21">
        <f t="shared" si="1"/>
        <v>3.5999999999999091</v>
      </c>
    </row>
    <row r="22" spans="1:7">
      <c r="A22" t="s">
        <v>26</v>
      </c>
      <c r="B22">
        <v>640.5</v>
      </c>
      <c r="C22" s="1">
        <v>43220.431145833332</v>
      </c>
      <c r="D22" s="4">
        <v>6.9444444444444434E-2</v>
      </c>
      <c r="E22">
        <v>658</v>
      </c>
      <c r="F22" t="str">
        <f t="shared" si="0"/>
        <v>PASS</v>
      </c>
      <c r="G22">
        <f t="shared" si="1"/>
        <v>17.5</v>
      </c>
    </row>
    <row r="23" spans="1:7">
      <c r="A23" t="s">
        <v>8</v>
      </c>
      <c r="B23">
        <v>95.75</v>
      </c>
      <c r="C23" s="1">
        <v>43220.427754629629</v>
      </c>
      <c r="D23" s="4">
        <v>0.43402777777777773</v>
      </c>
      <c r="E23">
        <v>96.3</v>
      </c>
      <c r="F23" t="str">
        <f t="shared" si="0"/>
        <v>PASS</v>
      </c>
      <c r="G23">
        <f t="shared" si="1"/>
        <v>0.54999999999999716</v>
      </c>
    </row>
    <row r="24" spans="1:7">
      <c r="A24" t="s">
        <v>12</v>
      </c>
      <c r="B24">
        <v>531.35</v>
      </c>
      <c r="C24" s="1">
        <v>43220.427002314813</v>
      </c>
      <c r="D24" s="4">
        <v>0.48958333333333331</v>
      </c>
      <c r="E24">
        <v>532</v>
      </c>
      <c r="F24" t="str">
        <f t="shared" si="0"/>
        <v>PASS</v>
      </c>
      <c r="G24">
        <f t="shared" si="1"/>
        <v>0.64999999999997726</v>
      </c>
    </row>
    <row r="25" spans="1:7">
      <c r="A25" t="s">
        <v>23</v>
      </c>
      <c r="B25">
        <v>295.75</v>
      </c>
      <c r="C25" s="1">
        <v>43220.424513888887</v>
      </c>
      <c r="D25" s="4">
        <v>0.46527777777777773</v>
      </c>
      <c r="E25">
        <v>302</v>
      </c>
      <c r="F25" t="str">
        <f t="shared" si="0"/>
        <v>PASS</v>
      </c>
      <c r="G25">
        <f t="shared" si="1"/>
        <v>6.25</v>
      </c>
    </row>
    <row r="26" spans="1:7">
      <c r="A26" t="s">
        <v>24</v>
      </c>
      <c r="B26">
        <v>1262.7</v>
      </c>
      <c r="C26" s="1">
        <v>43220.395810185182</v>
      </c>
      <c r="D26" s="4">
        <v>0.4375</v>
      </c>
      <c r="E26">
        <v>1264</v>
      </c>
      <c r="F26" t="str">
        <f t="shared" si="0"/>
        <v>PASS</v>
      </c>
      <c r="G26">
        <f t="shared" si="1"/>
        <v>1.2999999999999545</v>
      </c>
    </row>
    <row r="27" spans="1:7">
      <c r="A27" t="s">
        <v>68</v>
      </c>
      <c r="B27">
        <v>626</v>
      </c>
      <c r="C27" s="1">
        <v>43220.395578703705</v>
      </c>
      <c r="D27" s="4">
        <v>0.50694444444444442</v>
      </c>
      <c r="E27">
        <v>657</v>
      </c>
      <c r="F27" t="str">
        <f t="shared" si="0"/>
        <v>PASS</v>
      </c>
      <c r="G27">
        <f t="shared" si="1"/>
        <v>31</v>
      </c>
    </row>
    <row r="28" spans="1:7">
      <c r="A28" t="s">
        <v>43</v>
      </c>
      <c r="B28">
        <v>1185</v>
      </c>
      <c r="C28" s="1">
        <v>43220.389537037037</v>
      </c>
      <c r="D28" s="4">
        <v>0.4201388888888889</v>
      </c>
      <c r="E28">
        <v>1160</v>
      </c>
      <c r="F28" t="str">
        <f t="shared" si="0"/>
        <v>FAIL</v>
      </c>
      <c r="G28">
        <f t="shared" si="1"/>
        <v>-25</v>
      </c>
    </row>
    <row r="29" spans="1:7">
      <c r="A29" t="s">
        <v>30</v>
      </c>
      <c r="B29">
        <v>1082.1500000000001</v>
      </c>
      <c r="C29" s="1">
        <v>43220.389525462961</v>
      </c>
      <c r="D29" s="4">
        <v>0.39583333333333331</v>
      </c>
      <c r="E29">
        <v>1095</v>
      </c>
      <c r="F29" t="str">
        <f t="shared" si="0"/>
        <v>PASS</v>
      </c>
      <c r="G29">
        <f t="shared" si="1"/>
        <v>12.849999999999909</v>
      </c>
    </row>
    <row r="30" spans="1:7">
      <c r="A30" t="s">
        <v>5</v>
      </c>
      <c r="B30">
        <v>94.25</v>
      </c>
      <c r="C30" s="1">
        <v>43220.389409722222</v>
      </c>
      <c r="D30" s="4">
        <v>0.4201388888888889</v>
      </c>
      <c r="E30">
        <v>95.4</v>
      </c>
      <c r="F30" t="str">
        <f t="shared" si="0"/>
        <v>PASS</v>
      </c>
      <c r="G30">
        <f t="shared" si="1"/>
        <v>1.1500000000000057</v>
      </c>
    </row>
    <row r="31" spans="1:7">
      <c r="A31" t="s">
        <v>15</v>
      </c>
      <c r="B31">
        <v>762.1</v>
      </c>
      <c r="C31" s="1">
        <v>43220.389293981483</v>
      </c>
      <c r="D31" s="4">
        <v>0.50347222222222221</v>
      </c>
      <c r="E31">
        <v>765</v>
      </c>
      <c r="F31" t="str">
        <f t="shared" si="0"/>
        <v>PASS</v>
      </c>
      <c r="G31">
        <f t="shared" si="1"/>
        <v>2.8999999999999773</v>
      </c>
    </row>
    <row r="32" spans="1:7">
      <c r="A32" t="s">
        <v>47</v>
      </c>
      <c r="B32">
        <v>116.65</v>
      </c>
      <c r="C32" s="1">
        <v>43220.389189814814</v>
      </c>
      <c r="D32" s="4">
        <v>0.46180555555555558</v>
      </c>
      <c r="E32">
        <v>117.4</v>
      </c>
      <c r="F32" t="str">
        <f t="shared" si="0"/>
        <v>PASS</v>
      </c>
      <c r="G32">
        <f t="shared" si="1"/>
        <v>0.75</v>
      </c>
    </row>
    <row r="33" spans="1:7">
      <c r="A33" t="s">
        <v>70</v>
      </c>
      <c r="B33">
        <v>290.89999999999998</v>
      </c>
      <c r="C33" s="1">
        <v>43220.388715277775</v>
      </c>
      <c r="D33" s="4">
        <v>0.40972222222222227</v>
      </c>
      <c r="E33">
        <v>285.60000000000002</v>
      </c>
      <c r="F33" t="str">
        <f t="shared" si="0"/>
        <v>FAIL</v>
      </c>
      <c r="G33">
        <f t="shared" si="1"/>
        <v>-5.2999999999999545</v>
      </c>
    </row>
    <row r="34" spans="1:7">
      <c r="A34" t="s">
        <v>0</v>
      </c>
      <c r="B34">
        <v>247.5</v>
      </c>
      <c r="C34" s="1">
        <v>43220.388611111113</v>
      </c>
      <c r="D34" s="4">
        <v>0.44097222222222227</v>
      </c>
      <c r="E34">
        <v>249.6</v>
      </c>
      <c r="F34" t="str">
        <f t="shared" si="0"/>
        <v>PASS</v>
      </c>
      <c r="G34">
        <f t="shared" si="1"/>
        <v>2.0999999999999943</v>
      </c>
    </row>
    <row r="35" spans="1:7">
      <c r="A35" t="s">
        <v>45</v>
      </c>
      <c r="B35">
        <v>25574.15</v>
      </c>
      <c r="C35" s="1">
        <v>43220.387280092589</v>
      </c>
      <c r="D35" s="4">
        <v>0.51041666666666663</v>
      </c>
      <c r="E35">
        <v>25610</v>
      </c>
      <c r="F35" t="str">
        <f t="shared" si="0"/>
        <v>PASS</v>
      </c>
      <c r="G35">
        <f t="shared" si="1"/>
        <v>35.849999999998545</v>
      </c>
    </row>
    <row r="36" spans="1:7">
      <c r="A36" t="s">
        <v>36</v>
      </c>
      <c r="B36">
        <v>10745.3</v>
      </c>
      <c r="C36" s="1">
        <v>43220.387280092589</v>
      </c>
      <c r="D36" s="4">
        <v>0.3923611111111111</v>
      </c>
      <c r="E36">
        <v>10754</v>
      </c>
      <c r="F36" t="str">
        <f t="shared" si="0"/>
        <v>PASS</v>
      </c>
      <c r="G36">
        <f t="shared" si="1"/>
        <v>8.7000000000007276</v>
      </c>
    </row>
    <row r="37" spans="1:7">
      <c r="A37" t="s">
        <v>19</v>
      </c>
      <c r="B37">
        <v>144.65</v>
      </c>
      <c r="C37" s="1">
        <v>43220.385833333334</v>
      </c>
      <c r="D37" s="4">
        <v>0.44097222222222227</v>
      </c>
      <c r="E37">
        <v>147.69999999999999</v>
      </c>
      <c r="F37" t="str">
        <f t="shared" si="0"/>
        <v>PASS</v>
      </c>
      <c r="G37">
        <f t="shared" si="1"/>
        <v>3.0499999999999829</v>
      </c>
    </row>
    <row r="38" spans="1:7">
      <c r="A38" t="s">
        <v>83</v>
      </c>
      <c r="B38">
        <v>980.35</v>
      </c>
      <c r="C38" s="1">
        <v>43220.385821759257</v>
      </c>
      <c r="D38" s="4">
        <v>0.42708333333333331</v>
      </c>
      <c r="E38">
        <v>984</v>
      </c>
      <c r="F38" t="str">
        <f t="shared" si="0"/>
        <v>PASS</v>
      </c>
      <c r="G38">
        <f t="shared" si="1"/>
        <v>3.6499999999999773</v>
      </c>
    </row>
    <row r="39" spans="1:7">
      <c r="A39" t="s">
        <v>22</v>
      </c>
      <c r="B39">
        <v>367.9</v>
      </c>
      <c r="C39" s="1">
        <v>43220.385706018518</v>
      </c>
      <c r="D39" s="4">
        <v>0.39583333333333331</v>
      </c>
      <c r="E39">
        <v>369.6</v>
      </c>
      <c r="F39" t="str">
        <f t="shared" si="0"/>
        <v>PASS</v>
      </c>
      <c r="G39">
        <f t="shared" si="1"/>
        <v>1.7000000000000455</v>
      </c>
    </row>
    <row r="40" spans="1:7">
      <c r="C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L8" sqref="L8"/>
    </sheetView>
  </sheetViews>
  <sheetFormatPr defaultRowHeight="15"/>
  <cols>
    <col min="1" max="1" width="22.140625" customWidth="1"/>
    <col min="3" max="3" width="17.42578125" customWidth="1"/>
    <col min="9" max="9" width="16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18</v>
      </c>
      <c r="B2">
        <v>1353.5</v>
      </c>
      <c r="C2" s="1">
        <v>43220.073067129626</v>
      </c>
      <c r="D2" s="4">
        <v>8.3333333333333329E-2</v>
      </c>
      <c r="E2">
        <v>1350</v>
      </c>
      <c r="F2" t="str">
        <f t="shared" ref="F2:F15" si="0">IF(G2&gt;0, "PASS", "FAIL")</f>
        <v>PASS</v>
      </c>
      <c r="G2">
        <f t="shared" ref="G2:G15" si="1">SUM(B2-E2)</f>
        <v>3.5</v>
      </c>
    </row>
    <row r="3" spans="1:10">
      <c r="A3" t="s">
        <v>14</v>
      </c>
      <c r="B3">
        <v>318.89999999999998</v>
      </c>
      <c r="C3" s="1">
        <v>43220.458483796298</v>
      </c>
      <c r="D3" s="4">
        <v>0.51388888888888895</v>
      </c>
      <c r="E3">
        <v>313.10000000000002</v>
      </c>
      <c r="F3" t="str">
        <f t="shared" si="0"/>
        <v>PASS</v>
      </c>
      <c r="G3">
        <f t="shared" si="1"/>
        <v>5.7999999999999545</v>
      </c>
    </row>
    <row r="4" spans="1:10">
      <c r="A4" t="s">
        <v>1</v>
      </c>
      <c r="B4">
        <v>15.3</v>
      </c>
      <c r="C4" s="1">
        <v>43220.458368055559</v>
      </c>
      <c r="D4" s="4">
        <v>0.4861111111111111</v>
      </c>
      <c r="E4">
        <v>15.2</v>
      </c>
      <c r="F4" t="str">
        <f t="shared" si="0"/>
        <v>PASS</v>
      </c>
      <c r="G4">
        <f t="shared" si="1"/>
        <v>0.10000000000000142</v>
      </c>
    </row>
    <row r="5" spans="1:10">
      <c r="A5" t="s">
        <v>17</v>
      </c>
      <c r="B5">
        <v>186.9</v>
      </c>
      <c r="C5" s="1">
        <v>43220.427881944444</v>
      </c>
      <c r="D5" s="4">
        <v>0.46527777777777773</v>
      </c>
      <c r="E5">
        <v>154.35</v>
      </c>
      <c r="F5" t="str">
        <f t="shared" si="0"/>
        <v>PASS</v>
      </c>
      <c r="G5">
        <f t="shared" si="1"/>
        <v>32.550000000000011</v>
      </c>
      <c r="I5" t="s">
        <v>59</v>
      </c>
      <c r="J5">
        <f>COUNTIF(F2:F27,"PASS")</f>
        <v>12</v>
      </c>
    </row>
    <row r="6" spans="1:10">
      <c r="A6" t="s">
        <v>69</v>
      </c>
      <c r="B6">
        <v>64.45</v>
      </c>
      <c r="C6" s="1">
        <v>43220.424513888887</v>
      </c>
      <c r="D6" s="4">
        <v>0.43055555555555558</v>
      </c>
      <c r="E6">
        <v>63.85</v>
      </c>
      <c r="F6" t="str">
        <f t="shared" si="0"/>
        <v>PASS</v>
      </c>
      <c r="G6">
        <f t="shared" si="1"/>
        <v>0.60000000000000142</v>
      </c>
      <c r="I6" t="s">
        <v>60</v>
      </c>
      <c r="J6">
        <f>COUNTIF(F2:F27,"FAIL")</f>
        <v>2</v>
      </c>
    </row>
    <row r="7" spans="1:10">
      <c r="A7" t="s">
        <v>40</v>
      </c>
      <c r="B7">
        <v>416.85</v>
      </c>
      <c r="C7" s="1">
        <v>43220.424467592595</v>
      </c>
      <c r="D7" s="4">
        <v>0.44444444444444442</v>
      </c>
      <c r="E7">
        <v>421.4</v>
      </c>
      <c r="F7" t="str">
        <f t="shared" si="0"/>
        <v>FAIL</v>
      </c>
      <c r="G7">
        <f t="shared" si="1"/>
        <v>-4.5499999999999545</v>
      </c>
    </row>
    <row r="8" spans="1:10">
      <c r="A8" t="s">
        <v>31</v>
      </c>
      <c r="B8">
        <v>195.25</v>
      </c>
      <c r="C8" s="1">
        <v>43220.424432870372</v>
      </c>
      <c r="D8" s="4">
        <v>0.46527777777777773</v>
      </c>
      <c r="E8">
        <v>194.7</v>
      </c>
      <c r="F8" t="str">
        <f t="shared" si="0"/>
        <v>PASS</v>
      </c>
      <c r="G8">
        <f t="shared" si="1"/>
        <v>0.55000000000001137</v>
      </c>
      <c r="I8" t="s">
        <v>72</v>
      </c>
      <c r="J8">
        <f>SUM(G4:G27)</f>
        <v>43.900000000000162</v>
      </c>
    </row>
    <row r="9" spans="1:10">
      <c r="A9" t="s">
        <v>29</v>
      </c>
      <c r="B9">
        <v>444.7</v>
      </c>
      <c r="C9" s="1">
        <v>43220.424432870372</v>
      </c>
      <c r="D9" s="4">
        <v>0.43402777777777773</v>
      </c>
      <c r="E9">
        <v>442.45</v>
      </c>
      <c r="F9" t="str">
        <f t="shared" si="0"/>
        <v>PASS</v>
      </c>
      <c r="G9">
        <f t="shared" si="1"/>
        <v>2.25</v>
      </c>
    </row>
    <row r="10" spans="1:10">
      <c r="A10" t="s">
        <v>20</v>
      </c>
      <c r="B10">
        <v>429</v>
      </c>
      <c r="C10" s="1">
        <v>43220.399606481478</v>
      </c>
      <c r="D10" s="4">
        <v>0.41666666666666669</v>
      </c>
      <c r="E10">
        <v>428</v>
      </c>
      <c r="F10" t="str">
        <f t="shared" si="0"/>
        <v>PASS</v>
      </c>
      <c r="G10">
        <f t="shared" si="1"/>
        <v>1</v>
      </c>
    </row>
    <row r="11" spans="1:10">
      <c r="A11" t="s">
        <v>11</v>
      </c>
      <c r="B11">
        <v>430.55</v>
      </c>
      <c r="C11" s="1">
        <v>43220.395925925928</v>
      </c>
      <c r="D11" s="4">
        <v>0.40972222222222227</v>
      </c>
      <c r="E11">
        <v>417.45</v>
      </c>
      <c r="F11" t="str">
        <f t="shared" si="0"/>
        <v>PASS</v>
      </c>
      <c r="G11">
        <f t="shared" si="1"/>
        <v>13.100000000000023</v>
      </c>
    </row>
    <row r="12" spans="1:10">
      <c r="A12" t="s">
        <v>34</v>
      </c>
      <c r="B12">
        <v>234.2</v>
      </c>
      <c r="C12" s="1">
        <v>43220.395578703705</v>
      </c>
      <c r="D12" s="4">
        <v>0.45833333333333331</v>
      </c>
      <c r="E12">
        <v>239.6</v>
      </c>
      <c r="F12" t="str">
        <f t="shared" si="0"/>
        <v>FAIL</v>
      </c>
      <c r="G12">
        <f t="shared" si="1"/>
        <v>-5.4000000000000057</v>
      </c>
    </row>
    <row r="13" spans="1:10">
      <c r="A13" t="s">
        <v>67</v>
      </c>
      <c r="B13">
        <v>226.75</v>
      </c>
      <c r="C13" s="1">
        <v>43220.389293981483</v>
      </c>
      <c r="D13" s="4">
        <v>0.39583333333333331</v>
      </c>
      <c r="E13">
        <v>225.35</v>
      </c>
      <c r="F13" t="str">
        <f t="shared" si="0"/>
        <v>PASS</v>
      </c>
      <c r="G13">
        <f t="shared" si="1"/>
        <v>1.4000000000000057</v>
      </c>
    </row>
    <row r="14" spans="1:10">
      <c r="A14" t="s">
        <v>44</v>
      </c>
      <c r="B14">
        <v>285.25</v>
      </c>
      <c r="C14" s="1">
        <v>43220.388611111113</v>
      </c>
      <c r="D14" s="4">
        <v>0.10416666666666667</v>
      </c>
      <c r="E14">
        <v>283.39999999999998</v>
      </c>
      <c r="F14" t="str">
        <f t="shared" si="0"/>
        <v>PASS</v>
      </c>
      <c r="G14">
        <f t="shared" si="1"/>
        <v>1.8500000000000227</v>
      </c>
    </row>
    <row r="15" spans="1:10">
      <c r="A15" t="s">
        <v>13</v>
      </c>
      <c r="B15">
        <v>621</v>
      </c>
      <c r="C15" s="1">
        <v>43220.385833333334</v>
      </c>
      <c r="D15" s="4">
        <v>0.40625</v>
      </c>
      <c r="E15">
        <v>620.54999999999995</v>
      </c>
      <c r="F15" t="str">
        <f t="shared" si="0"/>
        <v>PASS</v>
      </c>
      <c r="G15">
        <f t="shared" si="1"/>
        <v>0.45000000000004547</v>
      </c>
    </row>
    <row r="16" spans="1:10">
      <c r="C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  <vt:lpstr>Buy 30th Apri</vt:lpstr>
      <vt:lpstr>Sell 30th April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2018-04-30T20:35:46Z</dcterms:modified>
</cp:coreProperties>
</file>