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17" activeTab="23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  <sheet name="Buy 30th Apri" sheetId="19" r:id="rId19"/>
    <sheet name="Sell 30th April" sheetId="20" r:id="rId20"/>
    <sheet name="Buy 2nd May" sheetId="21" r:id="rId21"/>
    <sheet name="Sell 2nd May" sheetId="22" r:id="rId22"/>
    <sheet name="Buy 3rd May " sheetId="23" r:id="rId23"/>
    <sheet name="Sell 3rd May" sheetId="24" r:id="rId2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4"/>
  <c r="J6"/>
  <c r="J5"/>
  <c r="G2" i="23"/>
  <c r="G3"/>
  <c r="F2"/>
  <c r="F3"/>
  <c r="G2" i="24"/>
  <c r="G3"/>
  <c r="F3" s="1"/>
  <c r="G4"/>
  <c r="F4" s="1"/>
  <c r="G5"/>
  <c r="F5" s="1"/>
  <c r="G6"/>
  <c r="F6" s="1"/>
  <c r="G7"/>
  <c r="F7" s="1"/>
  <c r="G8"/>
  <c r="F8" s="1"/>
  <c r="G9"/>
  <c r="F9" s="1"/>
  <c r="G10"/>
  <c r="G11"/>
  <c r="F11" s="1"/>
  <c r="G12"/>
  <c r="F12" s="1"/>
  <c r="G13"/>
  <c r="G14"/>
  <c r="G15"/>
  <c r="G16"/>
  <c r="G17"/>
  <c r="F17" s="1"/>
  <c r="G18"/>
  <c r="F18" s="1"/>
  <c r="F2"/>
  <c r="F10"/>
  <c r="F13"/>
  <c r="F14"/>
  <c r="F15"/>
  <c r="F16"/>
  <c r="J8" i="21"/>
  <c r="J6"/>
  <c r="J5"/>
  <c r="J6" i="22"/>
  <c r="J5"/>
  <c r="J8" i="16"/>
  <c r="J8" i="18"/>
  <c r="J8" i="20"/>
  <c r="J8" i="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G2" i="2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G21"/>
  <c r="F21" s="1"/>
  <c r="G22"/>
  <c r="F22" s="1"/>
  <c r="G23"/>
  <c r="G24"/>
  <c r="F17"/>
  <c r="F23"/>
  <c r="F24"/>
  <c r="J6" i="20"/>
  <c r="J5"/>
  <c r="G3" i="19"/>
  <c r="F3" s="1"/>
  <c r="G4"/>
  <c r="F4" s="1"/>
  <c r="G5"/>
  <c r="F5" s="1"/>
  <c r="G6"/>
  <c r="G7"/>
  <c r="F7" s="1"/>
  <c r="G8"/>
  <c r="F8" s="1"/>
  <c r="G9"/>
  <c r="G10"/>
  <c r="G11"/>
  <c r="F11" s="1"/>
  <c r="G12"/>
  <c r="F12" s="1"/>
  <c r="G13"/>
  <c r="G14"/>
  <c r="F14" s="1"/>
  <c r="G15"/>
  <c r="G16"/>
  <c r="F16" s="1"/>
  <c r="G17"/>
  <c r="G18"/>
  <c r="F18" s="1"/>
  <c r="G19"/>
  <c r="G20"/>
  <c r="F20" s="1"/>
  <c r="G21"/>
  <c r="F21" s="1"/>
  <c r="G22"/>
  <c r="F22" s="1"/>
  <c r="G23"/>
  <c r="G24"/>
  <c r="G25"/>
  <c r="G26"/>
  <c r="F26" s="1"/>
  <c r="G27"/>
  <c r="G28"/>
  <c r="F28" s="1"/>
  <c r="G29"/>
  <c r="G30"/>
  <c r="F30" s="1"/>
  <c r="G31"/>
  <c r="G32"/>
  <c r="F32" s="1"/>
  <c r="G33"/>
  <c r="F33" s="1"/>
  <c r="G34"/>
  <c r="G35"/>
  <c r="G36"/>
  <c r="F36" s="1"/>
  <c r="G37"/>
  <c r="F6"/>
  <c r="F9"/>
  <c r="F10"/>
  <c r="F13"/>
  <c r="F15"/>
  <c r="F17"/>
  <c r="F19"/>
  <c r="F23"/>
  <c r="F24"/>
  <c r="F25"/>
  <c r="F27"/>
  <c r="F29"/>
  <c r="F31"/>
  <c r="F34"/>
  <c r="F35"/>
  <c r="F37"/>
  <c r="G2"/>
  <c r="F2" s="1"/>
  <c r="J6" s="1"/>
  <c r="G2" i="20"/>
  <c r="G3"/>
  <c r="G4"/>
  <c r="G5"/>
  <c r="G6"/>
  <c r="G7"/>
  <c r="G8"/>
  <c r="G9"/>
  <c r="G10"/>
  <c r="G11"/>
  <c r="G12"/>
  <c r="G13"/>
  <c r="G14"/>
  <c r="G15"/>
  <c r="F2"/>
  <c r="F3"/>
  <c r="F4"/>
  <c r="F5"/>
  <c r="F6"/>
  <c r="F7"/>
  <c r="F8"/>
  <c r="F9"/>
  <c r="F10"/>
  <c r="F11"/>
  <c r="F12"/>
  <c r="F13"/>
  <c r="F14"/>
  <c r="F15"/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6" i="18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5" i="19" l="1"/>
  <c r="J8"/>
  <c r="J6" i="1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<sst xmlns="http://schemas.openxmlformats.org/spreadsheetml/2006/main" count="858" uniqueCount="85">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</sst>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9" sqref="J9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SUM(G2:G27)</f>
        <v>18.220000000000063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8" sqref="J8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9" sqref="J9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SUM(G2:G27)</f>
        <v>85.850000000000023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8"/>
  <sheetViews>
    <sheetView topLeftCell="A19" workbookViewId="0">
      <selection activeCell="I31" sqref="I31"/>
    </sheetView>
  </sheetViews>
  <sheetFormatPr defaultRowHeight="15"/>
  <cols>
    <col min="1" max="1" width="30.7109375" customWidth="1"/>
    <col min="3" max="3" width="16.5703125" customWidth="1"/>
    <col min="9" max="9" width="18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20</v>
      </c>
      <c r="B2">
        <v>435.4</v>
      </c>
      <c r="C2" s="1">
        <v>43220.130416666667</v>
      </c>
      <c r="D2" s="4">
        <v>0.13541666666666666</v>
      </c>
      <c r="E2">
        <v>436.5</v>
      </c>
      <c r="F2" t="str">
        <f t="shared" ref="F2:F37" si="0">IF(G2&gt;0, "PASS", "FAIL")</f>
        <v>PASS</v>
      </c>
      <c r="G2">
        <f t="shared" ref="G2:G37" si="1">SUM(E2-B2)</f>
        <v>1.1000000000000227</v>
      </c>
    </row>
    <row r="3" spans="1:10">
      <c r="A3" t="s">
        <v>40</v>
      </c>
      <c r="B3">
        <v>423</v>
      </c>
      <c r="C3" s="1">
        <v>43220.114629629628</v>
      </c>
      <c r="D3" s="4">
        <v>0.13194444444444445</v>
      </c>
      <c r="E3">
        <v>428</v>
      </c>
      <c r="F3" t="str">
        <f t="shared" si="0"/>
        <v>PASS</v>
      </c>
      <c r="G3">
        <f t="shared" si="1"/>
        <v>5</v>
      </c>
    </row>
    <row r="4" spans="1:10">
      <c r="A4" t="s">
        <v>42</v>
      </c>
      <c r="B4">
        <v>1128.8</v>
      </c>
      <c r="C4" s="1">
        <v>43220.09747685185</v>
      </c>
      <c r="D4" s="4">
        <v>0.10416666666666667</v>
      </c>
      <c r="E4">
        <v>1131</v>
      </c>
      <c r="F4" t="str">
        <f t="shared" si="0"/>
        <v>PASS</v>
      </c>
      <c r="G4">
        <f t="shared" si="1"/>
        <v>2.2000000000000455</v>
      </c>
    </row>
    <row r="5" spans="1:10">
      <c r="A5" t="s">
        <v>16</v>
      </c>
      <c r="B5">
        <v>69.099999999999994</v>
      </c>
      <c r="C5" s="1">
        <v>43220.081921296296</v>
      </c>
      <c r="D5" s="4">
        <v>0.1388888888888889</v>
      </c>
      <c r="E5" s="5">
        <v>2.9548611111111112</v>
      </c>
      <c r="F5" t="str">
        <f t="shared" si="0"/>
        <v>FAIL</v>
      </c>
      <c r="G5">
        <f t="shared" si="1"/>
        <v>-66.14513888888888</v>
      </c>
      <c r="I5" t="s">
        <v>59</v>
      </c>
      <c r="J5">
        <f>COUNTIF(F2:F37,"PASS")</f>
        <v>29</v>
      </c>
    </row>
    <row r="6" spans="1:10">
      <c r="A6" t="s">
        <v>2</v>
      </c>
      <c r="B6">
        <v>267.2</v>
      </c>
      <c r="C6" s="1">
        <v>43220.052118055559</v>
      </c>
      <c r="D6" s="4">
        <v>8.3333333333333329E-2</v>
      </c>
      <c r="E6">
        <v>265.14999999999998</v>
      </c>
      <c r="F6" t="str">
        <f t="shared" si="0"/>
        <v>FAIL</v>
      </c>
      <c r="G6">
        <f t="shared" si="1"/>
        <v>-2.0500000000000114</v>
      </c>
      <c r="I6" t="s">
        <v>60</v>
      </c>
      <c r="J6">
        <f>COUNTIF(F2:F37,"FAIL")</f>
        <v>7</v>
      </c>
    </row>
    <row r="7" spans="1:10">
      <c r="A7" t="s">
        <v>71</v>
      </c>
      <c r="B7">
        <v>1165.5</v>
      </c>
      <c r="C7" s="1">
        <v>43220.537280092591</v>
      </c>
      <c r="D7" s="4">
        <v>6.25E-2</v>
      </c>
      <c r="E7">
        <v>1170</v>
      </c>
      <c r="F7" t="str">
        <f t="shared" si="0"/>
        <v>PASS</v>
      </c>
      <c r="G7">
        <f t="shared" si="1"/>
        <v>4.5</v>
      </c>
    </row>
    <row r="8" spans="1:10">
      <c r="A8" t="s">
        <v>33</v>
      </c>
      <c r="B8">
        <v>1228.5999999999999</v>
      </c>
      <c r="C8" s="1">
        <v>43220.531400462962</v>
      </c>
      <c r="D8" s="4">
        <v>0.125</v>
      </c>
      <c r="E8">
        <v>1250</v>
      </c>
      <c r="F8" t="str">
        <f t="shared" si="0"/>
        <v>PASS</v>
      </c>
      <c r="G8">
        <f t="shared" si="1"/>
        <v>21.400000000000091</v>
      </c>
      <c r="I8" t="s">
        <v>72</v>
      </c>
      <c r="J8">
        <f>SUM(G2:G35)</f>
        <v>61.504861111111083</v>
      </c>
    </row>
    <row r="9" spans="1:10">
      <c r="A9" t="s">
        <v>3</v>
      </c>
      <c r="B9">
        <v>342</v>
      </c>
      <c r="C9" s="1">
        <v>43220.51021990741</v>
      </c>
      <c r="D9" s="4">
        <v>0.53819444444444442</v>
      </c>
      <c r="E9">
        <v>344.45</v>
      </c>
      <c r="F9" t="str">
        <f t="shared" si="0"/>
        <v>PASS</v>
      </c>
      <c r="G9">
        <f t="shared" si="1"/>
        <v>2.4499999999999886</v>
      </c>
    </row>
    <row r="10" spans="1:10">
      <c r="A10" t="s">
        <v>65</v>
      </c>
      <c r="B10">
        <v>639.35</v>
      </c>
      <c r="C10" s="1">
        <v>43220.489502314813</v>
      </c>
      <c r="D10" s="4">
        <v>0.12152777777777778</v>
      </c>
      <c r="E10">
        <v>646.65</v>
      </c>
      <c r="F10" t="str">
        <f t="shared" si="0"/>
        <v>PASS</v>
      </c>
      <c r="G10">
        <f t="shared" si="1"/>
        <v>7.2999999999999545</v>
      </c>
    </row>
    <row r="11" spans="1:10">
      <c r="A11" t="s">
        <v>64</v>
      </c>
      <c r="B11">
        <v>814.8</v>
      </c>
      <c r="C11" s="1">
        <v>43220.485891203702</v>
      </c>
      <c r="D11" s="4">
        <v>0.50694444444444442</v>
      </c>
      <c r="E11">
        <v>811.35</v>
      </c>
      <c r="F11" t="str">
        <f t="shared" si="0"/>
        <v>FAIL</v>
      </c>
      <c r="G11">
        <f t="shared" si="1"/>
        <v>-3.4499999999999318</v>
      </c>
    </row>
    <row r="12" spans="1:10">
      <c r="A12" t="s">
        <v>41</v>
      </c>
      <c r="B12">
        <v>251.2</v>
      </c>
      <c r="C12" s="1">
        <v>43220.472002314818</v>
      </c>
      <c r="D12" s="4">
        <v>0.48958333333333331</v>
      </c>
      <c r="E12">
        <v>252</v>
      </c>
      <c r="F12" t="str">
        <f t="shared" si="0"/>
        <v>PASS</v>
      </c>
      <c r="G12">
        <f t="shared" si="1"/>
        <v>0.80000000000001137</v>
      </c>
    </row>
    <row r="13" spans="1:10">
      <c r="A13" t="s">
        <v>46</v>
      </c>
      <c r="B13">
        <v>875.8</v>
      </c>
      <c r="C13" s="1">
        <v>43220.471967592595</v>
      </c>
      <c r="D13" s="4">
        <v>6.5972222222222224E-2</v>
      </c>
      <c r="E13">
        <v>869.35</v>
      </c>
      <c r="F13" t="str">
        <f t="shared" si="0"/>
        <v>FAIL</v>
      </c>
      <c r="G13">
        <f t="shared" si="1"/>
        <v>-6.4499999999999318</v>
      </c>
    </row>
    <row r="14" spans="1:10">
      <c r="A14" t="s">
        <v>25</v>
      </c>
      <c r="B14">
        <v>664.4</v>
      </c>
      <c r="C14" s="1">
        <v>43220.469699074078</v>
      </c>
      <c r="D14" s="4">
        <v>7.6388888888888895E-2</v>
      </c>
      <c r="E14">
        <v>676.1</v>
      </c>
      <c r="F14" t="str">
        <f t="shared" si="0"/>
        <v>PASS</v>
      </c>
      <c r="G14">
        <f t="shared" si="1"/>
        <v>11.700000000000045</v>
      </c>
    </row>
    <row r="15" spans="1:10">
      <c r="A15" t="s">
        <v>13</v>
      </c>
      <c r="B15">
        <v>624.4</v>
      </c>
      <c r="C15" s="1">
        <v>43220.469664351855</v>
      </c>
      <c r="D15" s="4">
        <v>5.5555555555555552E-2</v>
      </c>
      <c r="E15">
        <v>644.25</v>
      </c>
      <c r="F15" t="str">
        <f t="shared" si="0"/>
        <v>PASS</v>
      </c>
      <c r="G15">
        <f t="shared" si="1"/>
        <v>19.850000000000023</v>
      </c>
    </row>
    <row r="16" spans="1:10">
      <c r="A16" t="s">
        <v>39</v>
      </c>
      <c r="B16">
        <v>859.6</v>
      </c>
      <c r="C16" s="1">
        <v>43220.469571759262</v>
      </c>
      <c r="D16" s="4">
        <v>0.1076388888888889</v>
      </c>
      <c r="E16">
        <v>866.4</v>
      </c>
      <c r="F16" t="str">
        <f t="shared" si="0"/>
        <v>PASS</v>
      </c>
      <c r="G16">
        <f t="shared" si="1"/>
        <v>6.7999999999999545</v>
      </c>
    </row>
    <row r="17" spans="1:7">
      <c r="A17" t="s">
        <v>62</v>
      </c>
      <c r="B17">
        <v>128.30000000000001</v>
      </c>
      <c r="C17" s="1">
        <v>43220.468784722223</v>
      </c>
      <c r="D17" s="4">
        <v>0.51041666666666663</v>
      </c>
      <c r="E17">
        <v>128.6</v>
      </c>
      <c r="F17" t="str">
        <f t="shared" si="0"/>
        <v>PASS</v>
      </c>
      <c r="G17">
        <f t="shared" si="1"/>
        <v>0.29999999999998295</v>
      </c>
    </row>
    <row r="18" spans="1:7">
      <c r="A18" t="s">
        <v>29</v>
      </c>
      <c r="B18">
        <v>446.95</v>
      </c>
      <c r="C18" s="1">
        <v>43220.462627314817</v>
      </c>
      <c r="D18" s="4">
        <v>0.47569444444444442</v>
      </c>
      <c r="E18">
        <v>449.4</v>
      </c>
      <c r="F18" t="str">
        <f t="shared" si="0"/>
        <v>PASS</v>
      </c>
      <c r="G18">
        <f t="shared" si="1"/>
        <v>2.4499999999999886</v>
      </c>
    </row>
    <row r="19" spans="1:7">
      <c r="A19" t="s">
        <v>7</v>
      </c>
      <c r="B19">
        <v>306.85000000000002</v>
      </c>
      <c r="C19" s="1">
        <v>43220.458078703705</v>
      </c>
      <c r="D19" s="4">
        <v>0.51736111111111105</v>
      </c>
      <c r="E19">
        <v>304.5</v>
      </c>
      <c r="F19" t="str">
        <f t="shared" si="0"/>
        <v>FAIL</v>
      </c>
      <c r="G19">
        <f t="shared" si="1"/>
        <v>-2.3500000000000227</v>
      </c>
    </row>
    <row r="20" spans="1:7">
      <c r="A20" t="s">
        <v>37</v>
      </c>
      <c r="B20">
        <v>885</v>
      </c>
      <c r="C20" s="1">
        <v>43220.437650462962</v>
      </c>
      <c r="D20" s="4">
        <v>9.0277777777777776E-2</v>
      </c>
      <c r="E20">
        <v>887.75</v>
      </c>
      <c r="F20" t="str">
        <f t="shared" si="0"/>
        <v>PASS</v>
      </c>
      <c r="G20">
        <f t="shared" si="1"/>
        <v>2.75</v>
      </c>
    </row>
    <row r="21" spans="1:7">
      <c r="A21" t="s">
        <v>66</v>
      </c>
      <c r="B21">
        <v>1121.9000000000001</v>
      </c>
      <c r="C21" s="1">
        <v>43220.431261574071</v>
      </c>
      <c r="D21" s="4">
        <v>0.44097222222222227</v>
      </c>
      <c r="E21">
        <v>1125.5</v>
      </c>
      <c r="F21" t="str">
        <f t="shared" si="0"/>
        <v>PASS</v>
      </c>
      <c r="G21">
        <f t="shared" si="1"/>
        <v>3.5999999999999091</v>
      </c>
    </row>
    <row r="22" spans="1:7">
      <c r="A22" t="s">
        <v>26</v>
      </c>
      <c r="B22">
        <v>640.5</v>
      </c>
      <c r="C22" s="1">
        <v>43220.431145833332</v>
      </c>
      <c r="D22" s="4">
        <v>6.9444444444444434E-2</v>
      </c>
      <c r="E22">
        <v>658</v>
      </c>
      <c r="F22" t="str">
        <f t="shared" si="0"/>
        <v>PASS</v>
      </c>
      <c r="G22">
        <f t="shared" si="1"/>
        <v>17.5</v>
      </c>
    </row>
    <row r="23" spans="1:7">
      <c r="A23" t="s">
        <v>8</v>
      </c>
      <c r="B23">
        <v>95.75</v>
      </c>
      <c r="C23" s="1">
        <v>43220.427754629629</v>
      </c>
      <c r="D23" s="4">
        <v>0.43402777777777773</v>
      </c>
      <c r="E23">
        <v>96.3</v>
      </c>
      <c r="F23" t="str">
        <f t="shared" si="0"/>
        <v>PASS</v>
      </c>
      <c r="G23">
        <f t="shared" si="1"/>
        <v>0.54999999999999716</v>
      </c>
    </row>
    <row r="24" spans="1:7">
      <c r="A24" t="s">
        <v>12</v>
      </c>
      <c r="B24">
        <v>531.35</v>
      </c>
      <c r="C24" s="1">
        <v>43220.427002314813</v>
      </c>
      <c r="D24" s="4">
        <v>0.48958333333333331</v>
      </c>
      <c r="E24">
        <v>532</v>
      </c>
      <c r="F24" t="str">
        <f t="shared" si="0"/>
        <v>PASS</v>
      </c>
      <c r="G24">
        <f t="shared" si="1"/>
        <v>0.64999999999997726</v>
      </c>
    </row>
    <row r="25" spans="1:7">
      <c r="A25" t="s">
        <v>23</v>
      </c>
      <c r="B25">
        <v>295.75</v>
      </c>
      <c r="C25" s="1">
        <v>43220.424513888887</v>
      </c>
      <c r="D25" s="4">
        <v>0.46527777777777773</v>
      </c>
      <c r="E25">
        <v>302</v>
      </c>
      <c r="F25" t="str">
        <f t="shared" si="0"/>
        <v>PASS</v>
      </c>
      <c r="G25">
        <f t="shared" si="1"/>
        <v>6.25</v>
      </c>
    </row>
    <row r="26" spans="1:7">
      <c r="A26" t="s">
        <v>24</v>
      </c>
      <c r="B26">
        <v>1262.7</v>
      </c>
      <c r="C26" s="1">
        <v>43220.395810185182</v>
      </c>
      <c r="D26" s="4">
        <v>0.4375</v>
      </c>
      <c r="E26">
        <v>1264</v>
      </c>
      <c r="F26" t="str">
        <f t="shared" si="0"/>
        <v>PASS</v>
      </c>
      <c r="G26">
        <f t="shared" si="1"/>
        <v>1.2999999999999545</v>
      </c>
    </row>
    <row r="27" spans="1:7">
      <c r="A27" t="s">
        <v>68</v>
      </c>
      <c r="B27">
        <v>626</v>
      </c>
      <c r="C27" s="1">
        <v>43220.395578703705</v>
      </c>
      <c r="D27" s="4">
        <v>0.50694444444444442</v>
      </c>
      <c r="E27">
        <v>657</v>
      </c>
      <c r="F27" t="str">
        <f t="shared" si="0"/>
        <v>PASS</v>
      </c>
      <c r="G27">
        <f t="shared" si="1"/>
        <v>31</v>
      </c>
    </row>
    <row r="28" spans="1:7">
      <c r="A28" t="s">
        <v>43</v>
      </c>
      <c r="B28">
        <v>1185</v>
      </c>
      <c r="C28" s="1">
        <v>43220.389537037037</v>
      </c>
      <c r="D28" s="4">
        <v>0.4201388888888889</v>
      </c>
      <c r="E28">
        <v>1160</v>
      </c>
      <c r="F28" t="str">
        <f t="shared" si="0"/>
        <v>FAIL</v>
      </c>
      <c r="G28">
        <f t="shared" si="1"/>
        <v>-25</v>
      </c>
    </row>
    <row r="29" spans="1:7">
      <c r="A29" t="s">
        <v>30</v>
      </c>
      <c r="B29">
        <v>1082.1500000000001</v>
      </c>
      <c r="C29" s="1">
        <v>43220.389525462961</v>
      </c>
      <c r="D29" s="4">
        <v>0.39583333333333331</v>
      </c>
      <c r="E29">
        <v>1095</v>
      </c>
      <c r="F29" t="str">
        <f t="shared" si="0"/>
        <v>PASS</v>
      </c>
      <c r="G29">
        <f t="shared" si="1"/>
        <v>12.849999999999909</v>
      </c>
    </row>
    <row r="30" spans="1:7">
      <c r="A30" t="s">
        <v>5</v>
      </c>
      <c r="B30">
        <v>94.25</v>
      </c>
      <c r="C30" s="1">
        <v>43220.389409722222</v>
      </c>
      <c r="D30" s="4">
        <v>0.4201388888888889</v>
      </c>
      <c r="E30">
        <v>95.4</v>
      </c>
      <c r="F30" t="str">
        <f t="shared" si="0"/>
        <v>PASS</v>
      </c>
      <c r="G30">
        <f t="shared" si="1"/>
        <v>1.1500000000000057</v>
      </c>
    </row>
    <row r="31" spans="1:7">
      <c r="A31" t="s">
        <v>15</v>
      </c>
      <c r="B31">
        <v>762.1</v>
      </c>
      <c r="C31" s="1">
        <v>43220.389293981483</v>
      </c>
      <c r="D31" s="4">
        <v>0.50347222222222221</v>
      </c>
      <c r="E31">
        <v>765</v>
      </c>
      <c r="F31" t="str">
        <f t="shared" si="0"/>
        <v>PASS</v>
      </c>
      <c r="G31">
        <f t="shared" si="1"/>
        <v>2.8999999999999773</v>
      </c>
    </row>
    <row r="32" spans="1:7">
      <c r="A32" t="s">
        <v>47</v>
      </c>
      <c r="B32">
        <v>116.65</v>
      </c>
      <c r="C32" s="1">
        <v>43220.389189814814</v>
      </c>
      <c r="D32" s="4">
        <v>0.46180555555555558</v>
      </c>
      <c r="E32">
        <v>117.4</v>
      </c>
      <c r="F32" t="str">
        <f t="shared" si="0"/>
        <v>PASS</v>
      </c>
      <c r="G32">
        <f t="shared" si="1"/>
        <v>0.75</v>
      </c>
    </row>
    <row r="33" spans="1:7">
      <c r="A33" t="s">
        <v>70</v>
      </c>
      <c r="B33">
        <v>290.89999999999998</v>
      </c>
      <c r="C33" s="1">
        <v>43220.388715277775</v>
      </c>
      <c r="D33" s="4">
        <v>0.40972222222222227</v>
      </c>
      <c r="E33">
        <v>285.60000000000002</v>
      </c>
      <c r="F33" t="str">
        <f t="shared" si="0"/>
        <v>FAIL</v>
      </c>
      <c r="G33">
        <f t="shared" si="1"/>
        <v>-5.2999999999999545</v>
      </c>
    </row>
    <row r="34" spans="1:7">
      <c r="A34" t="s">
        <v>0</v>
      </c>
      <c r="B34">
        <v>247.5</v>
      </c>
      <c r="C34" s="1">
        <v>43220.388611111113</v>
      </c>
      <c r="D34" s="4">
        <v>0.44097222222222227</v>
      </c>
      <c r="E34">
        <v>249.6</v>
      </c>
      <c r="F34" t="str">
        <f t="shared" si="0"/>
        <v>PASS</v>
      </c>
      <c r="G34">
        <f t="shared" si="1"/>
        <v>2.0999999999999943</v>
      </c>
    </row>
    <row r="35" spans="1:7">
      <c r="A35" t="s">
        <v>19</v>
      </c>
      <c r="B35">
        <v>144.65</v>
      </c>
      <c r="C35" s="1">
        <v>43220.385833333334</v>
      </c>
      <c r="D35" s="4">
        <v>0.44097222222222227</v>
      </c>
      <c r="E35">
        <v>147.69999999999999</v>
      </c>
      <c r="F35" t="str">
        <f t="shared" si="0"/>
        <v>PASS</v>
      </c>
      <c r="G35">
        <f t="shared" si="1"/>
        <v>3.0499999999999829</v>
      </c>
    </row>
    <row r="36" spans="1:7">
      <c r="A36" t="s">
        <v>83</v>
      </c>
      <c r="B36">
        <v>980.35</v>
      </c>
      <c r="C36" s="1">
        <v>43220.385821759257</v>
      </c>
      <c r="D36" s="4">
        <v>0.42708333333333331</v>
      </c>
      <c r="E36">
        <v>984</v>
      </c>
      <c r="F36" t="str">
        <f t="shared" si="0"/>
        <v>PASS</v>
      </c>
      <c r="G36">
        <f t="shared" si="1"/>
        <v>3.6499999999999773</v>
      </c>
    </row>
    <row r="37" spans="1:7">
      <c r="A37" t="s">
        <v>22</v>
      </c>
      <c r="B37">
        <v>367.9</v>
      </c>
      <c r="C37" s="1">
        <v>43220.385706018518</v>
      </c>
      <c r="D37" s="4">
        <v>0.39583333333333331</v>
      </c>
      <c r="E37">
        <v>369.6</v>
      </c>
      <c r="F37" t="str">
        <f t="shared" si="0"/>
        <v>PASS</v>
      </c>
      <c r="G37">
        <f t="shared" si="1"/>
        <v>1.7000000000000455</v>
      </c>
    </row>
    <row r="38" spans="1:7">
      <c r="C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9" sqref="J9"/>
    </sheetView>
  </sheetViews>
  <sheetFormatPr defaultRowHeight="15"/>
  <cols>
    <col min="1" max="1" width="22.140625" customWidth="1"/>
    <col min="3" max="3" width="17.42578125" customWidth="1"/>
    <col min="9" max="9" width="16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18</v>
      </c>
      <c r="B2">
        <v>1353.5</v>
      </c>
      <c r="C2" s="1">
        <v>43220.073067129626</v>
      </c>
      <c r="D2" s="4">
        <v>8.3333333333333329E-2</v>
      </c>
      <c r="E2">
        <v>1350</v>
      </c>
      <c r="F2" t="str">
        <f t="shared" ref="F2:F15" si="0">IF(G2&gt;0, "PASS", "FAIL")</f>
        <v>PASS</v>
      </c>
      <c r="G2">
        <f t="shared" ref="G2:G15" si="1">SUM(B2-E2)</f>
        <v>3.5</v>
      </c>
    </row>
    <row r="3" spans="1:10">
      <c r="A3" t="s">
        <v>14</v>
      </c>
      <c r="B3">
        <v>318.89999999999998</v>
      </c>
      <c r="C3" s="1">
        <v>43220.458483796298</v>
      </c>
      <c r="D3" s="4">
        <v>0.51388888888888895</v>
      </c>
      <c r="E3">
        <v>313.10000000000002</v>
      </c>
      <c r="F3" t="str">
        <f t="shared" si="0"/>
        <v>PASS</v>
      </c>
      <c r="G3">
        <f t="shared" si="1"/>
        <v>5.7999999999999545</v>
      </c>
    </row>
    <row r="4" spans="1:10">
      <c r="A4" t="s">
        <v>1</v>
      </c>
      <c r="B4">
        <v>15.3</v>
      </c>
      <c r="C4" s="1">
        <v>43220.458368055559</v>
      </c>
      <c r="D4" s="4">
        <v>0.4861111111111111</v>
      </c>
      <c r="E4">
        <v>15.2</v>
      </c>
      <c r="F4" t="str">
        <f t="shared" si="0"/>
        <v>PASS</v>
      </c>
      <c r="G4">
        <f t="shared" si="1"/>
        <v>0.10000000000000142</v>
      </c>
    </row>
    <row r="5" spans="1:10">
      <c r="A5" t="s">
        <v>17</v>
      </c>
      <c r="B5">
        <v>186.9</v>
      </c>
      <c r="C5" s="1">
        <v>43220.427881944444</v>
      </c>
      <c r="D5" s="4">
        <v>0.46527777777777773</v>
      </c>
      <c r="E5">
        <v>154.35</v>
      </c>
      <c r="F5" t="str">
        <f t="shared" si="0"/>
        <v>PASS</v>
      </c>
      <c r="G5">
        <f t="shared" si="1"/>
        <v>32.550000000000011</v>
      </c>
      <c r="I5" t="s">
        <v>59</v>
      </c>
      <c r="J5">
        <f>COUNTIF(F2:F27,"PASS")</f>
        <v>12</v>
      </c>
    </row>
    <row r="6" spans="1:10">
      <c r="A6" t="s">
        <v>69</v>
      </c>
      <c r="B6">
        <v>64.45</v>
      </c>
      <c r="C6" s="1">
        <v>43220.424513888887</v>
      </c>
      <c r="D6" s="4">
        <v>0.43055555555555558</v>
      </c>
      <c r="E6">
        <v>63.85</v>
      </c>
      <c r="F6" t="str">
        <f t="shared" si="0"/>
        <v>PASS</v>
      </c>
      <c r="G6">
        <f t="shared" si="1"/>
        <v>0.60000000000000142</v>
      </c>
      <c r="I6" t="s">
        <v>60</v>
      </c>
      <c r="J6">
        <f>COUNTIF(F2:F27,"FAIL")</f>
        <v>2</v>
      </c>
    </row>
    <row r="7" spans="1:10">
      <c r="A7" t="s">
        <v>40</v>
      </c>
      <c r="B7">
        <v>416.85</v>
      </c>
      <c r="C7" s="1">
        <v>43220.424467592595</v>
      </c>
      <c r="D7" s="4">
        <v>0.44444444444444442</v>
      </c>
      <c r="E7">
        <v>421.4</v>
      </c>
      <c r="F7" t="str">
        <f t="shared" si="0"/>
        <v>FAIL</v>
      </c>
      <c r="G7">
        <f t="shared" si="1"/>
        <v>-4.5499999999999545</v>
      </c>
    </row>
    <row r="8" spans="1:10">
      <c r="A8" t="s">
        <v>31</v>
      </c>
      <c r="B8">
        <v>195.25</v>
      </c>
      <c r="C8" s="1">
        <v>43220.424432870372</v>
      </c>
      <c r="D8" s="4">
        <v>0.46527777777777773</v>
      </c>
      <c r="E8">
        <v>194.7</v>
      </c>
      <c r="F8" t="str">
        <f t="shared" si="0"/>
        <v>PASS</v>
      </c>
      <c r="G8">
        <f t="shared" si="1"/>
        <v>0.55000000000001137</v>
      </c>
      <c r="I8" t="s">
        <v>72</v>
      </c>
      <c r="J8">
        <f>SUM(G1:G27)</f>
        <v>53.200000000000117</v>
      </c>
    </row>
    <row r="9" spans="1:10">
      <c r="A9" t="s">
        <v>29</v>
      </c>
      <c r="B9">
        <v>444.7</v>
      </c>
      <c r="C9" s="1">
        <v>43220.424432870372</v>
      </c>
      <c r="D9" s="4">
        <v>0.43402777777777773</v>
      </c>
      <c r="E9">
        <v>442.45</v>
      </c>
      <c r="F9" t="str">
        <f t="shared" si="0"/>
        <v>PASS</v>
      </c>
      <c r="G9">
        <f t="shared" si="1"/>
        <v>2.25</v>
      </c>
    </row>
    <row r="10" spans="1:10">
      <c r="A10" t="s">
        <v>20</v>
      </c>
      <c r="B10">
        <v>429</v>
      </c>
      <c r="C10" s="1">
        <v>43220.399606481478</v>
      </c>
      <c r="D10" s="4">
        <v>0.41666666666666669</v>
      </c>
      <c r="E10">
        <v>428</v>
      </c>
      <c r="F10" t="str">
        <f t="shared" si="0"/>
        <v>PASS</v>
      </c>
      <c r="G10">
        <f t="shared" si="1"/>
        <v>1</v>
      </c>
    </row>
    <row r="11" spans="1:10">
      <c r="A11" t="s">
        <v>11</v>
      </c>
      <c r="B11">
        <v>430.55</v>
      </c>
      <c r="C11" s="1">
        <v>43220.395925925928</v>
      </c>
      <c r="D11" s="4">
        <v>0.40972222222222227</v>
      </c>
      <c r="E11">
        <v>417.45</v>
      </c>
      <c r="F11" t="str">
        <f t="shared" si="0"/>
        <v>PASS</v>
      </c>
      <c r="G11">
        <f t="shared" si="1"/>
        <v>13.100000000000023</v>
      </c>
    </row>
    <row r="12" spans="1:10">
      <c r="A12" t="s">
        <v>34</v>
      </c>
      <c r="B12">
        <v>234.2</v>
      </c>
      <c r="C12" s="1">
        <v>43220.395578703705</v>
      </c>
      <c r="D12" s="4">
        <v>0.45833333333333331</v>
      </c>
      <c r="E12">
        <v>239.6</v>
      </c>
      <c r="F12" t="str">
        <f t="shared" si="0"/>
        <v>FAIL</v>
      </c>
      <c r="G12">
        <f t="shared" si="1"/>
        <v>-5.4000000000000057</v>
      </c>
    </row>
    <row r="13" spans="1:10">
      <c r="A13" t="s">
        <v>67</v>
      </c>
      <c r="B13">
        <v>226.75</v>
      </c>
      <c r="C13" s="1">
        <v>43220.389293981483</v>
      </c>
      <c r="D13" s="4">
        <v>0.39583333333333331</v>
      </c>
      <c r="E13">
        <v>225.35</v>
      </c>
      <c r="F13" t="str">
        <f t="shared" si="0"/>
        <v>PASS</v>
      </c>
      <c r="G13">
        <f t="shared" si="1"/>
        <v>1.4000000000000057</v>
      </c>
    </row>
    <row r="14" spans="1:10">
      <c r="A14" t="s">
        <v>44</v>
      </c>
      <c r="B14">
        <v>285.25</v>
      </c>
      <c r="C14" s="1">
        <v>43220.388611111113</v>
      </c>
      <c r="D14" s="4">
        <v>0.10416666666666667</v>
      </c>
      <c r="E14">
        <v>283.39999999999998</v>
      </c>
      <c r="F14" t="str">
        <f t="shared" si="0"/>
        <v>PASS</v>
      </c>
      <c r="G14">
        <f t="shared" si="1"/>
        <v>1.8500000000000227</v>
      </c>
    </row>
    <row r="15" spans="1:10">
      <c r="A15" t="s">
        <v>13</v>
      </c>
      <c r="B15">
        <v>621</v>
      </c>
      <c r="C15" s="1">
        <v>43220.385833333334</v>
      </c>
      <c r="D15" s="4">
        <v>0.40625</v>
      </c>
      <c r="E15">
        <v>620.54999999999995</v>
      </c>
      <c r="F15" t="str">
        <f t="shared" si="0"/>
        <v>PASS</v>
      </c>
      <c r="G15">
        <f t="shared" si="1"/>
        <v>0.45000000000004547</v>
      </c>
    </row>
    <row r="16" spans="1:10">
      <c r="C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2" sqref="A1:G2"/>
    </sheetView>
  </sheetViews>
  <sheetFormatPr defaultRowHeight="15"/>
  <cols>
    <col min="1" max="1" width="25.7109375" customWidth="1"/>
    <col min="3" max="3" width="19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31</v>
      </c>
      <c r="B2">
        <v>195.65</v>
      </c>
      <c r="C2" s="1">
        <v>43222.088541666664</v>
      </c>
      <c r="D2" s="4">
        <v>0.1076388888888889</v>
      </c>
      <c r="E2">
        <v>195.15</v>
      </c>
      <c r="F2" t="str">
        <f t="shared" ref="F2:F24" si="0">IF(G2&gt;0, "PASS", "FAIL")</f>
        <v>FAIL</v>
      </c>
      <c r="G2">
        <f t="shared" ref="G2:G24" si="1">SUM(E2-B2)</f>
        <v>-0.5</v>
      </c>
    </row>
    <row r="3" spans="1:10">
      <c r="A3" t="s">
        <v>63</v>
      </c>
      <c r="B3">
        <v>411.05</v>
      </c>
      <c r="C3" s="1">
        <v>43222.072766203702</v>
      </c>
      <c r="D3" s="4">
        <v>7.9861111111111105E-2</v>
      </c>
      <c r="E3">
        <v>412.2</v>
      </c>
      <c r="F3" t="str">
        <f t="shared" si="0"/>
        <v>PASS</v>
      </c>
      <c r="G3">
        <f t="shared" si="1"/>
        <v>1.1499999999999773</v>
      </c>
    </row>
    <row r="4" spans="1:10">
      <c r="A4" t="s">
        <v>26</v>
      </c>
      <c r="B4">
        <v>642.6</v>
      </c>
      <c r="C4" s="1">
        <v>43222.060069444444</v>
      </c>
      <c r="D4" s="4">
        <v>6.5972222222222224E-2</v>
      </c>
      <c r="E4">
        <v>678.6</v>
      </c>
      <c r="F4" t="str">
        <f t="shared" si="0"/>
        <v>PASS</v>
      </c>
      <c r="G4">
        <f t="shared" si="1"/>
        <v>36</v>
      </c>
    </row>
    <row r="5" spans="1:10">
      <c r="A5" t="s">
        <v>33</v>
      </c>
      <c r="B5">
        <v>1228.9000000000001</v>
      </c>
      <c r="C5" s="1">
        <v>43222.042094907411</v>
      </c>
      <c r="D5" s="4">
        <v>5.2083333333333336E-2</v>
      </c>
      <c r="E5">
        <v>1233</v>
      </c>
      <c r="F5" t="str">
        <f t="shared" si="0"/>
        <v>PASS</v>
      </c>
      <c r="G5">
        <f t="shared" si="1"/>
        <v>4.0999999999999091</v>
      </c>
      <c r="I5" t="s">
        <v>59</v>
      </c>
      <c r="J5">
        <f>COUNTIF(F2:F27,"PASS")</f>
        <v>18</v>
      </c>
    </row>
    <row r="6" spans="1:10">
      <c r="A6" t="s">
        <v>65</v>
      </c>
      <c r="B6">
        <v>641.85</v>
      </c>
      <c r="C6" s="1">
        <v>43222.041979166665</v>
      </c>
      <c r="D6" s="4">
        <v>4.8611111111111112E-2</v>
      </c>
      <c r="E6">
        <v>642.4</v>
      </c>
      <c r="F6" t="str">
        <f t="shared" si="0"/>
        <v>PASS</v>
      </c>
      <c r="G6">
        <f t="shared" si="1"/>
        <v>0.54999999999995453</v>
      </c>
      <c r="I6" t="s">
        <v>60</v>
      </c>
      <c r="J6">
        <f>COUNTIF(F2:F27,"FAIL")</f>
        <v>5</v>
      </c>
    </row>
    <row r="7" spans="1:10">
      <c r="A7" t="s">
        <v>47</v>
      </c>
      <c r="B7">
        <v>116.5</v>
      </c>
      <c r="C7" s="1">
        <v>43222.463287037041</v>
      </c>
      <c r="D7" s="4">
        <v>0.52430555555555558</v>
      </c>
      <c r="E7">
        <v>118</v>
      </c>
      <c r="F7" t="str">
        <f t="shared" si="0"/>
        <v>PASS</v>
      </c>
      <c r="G7">
        <f t="shared" si="1"/>
        <v>1.5</v>
      </c>
    </row>
    <row r="8" spans="1:10">
      <c r="A8" t="s">
        <v>15</v>
      </c>
      <c r="B8">
        <v>774</v>
      </c>
      <c r="C8" s="1">
        <v>43222.44189814815</v>
      </c>
      <c r="D8" s="4">
        <v>0.5</v>
      </c>
      <c r="E8">
        <v>764.7</v>
      </c>
      <c r="F8" t="str">
        <f t="shared" si="0"/>
        <v>FAIL</v>
      </c>
      <c r="G8">
        <f t="shared" si="1"/>
        <v>-9.2999999999999545</v>
      </c>
      <c r="I8" t="s">
        <v>72</v>
      </c>
      <c r="J8">
        <f>SUM(G1:G27)</f>
        <v>125.89999999999952</v>
      </c>
    </row>
    <row r="9" spans="1:10">
      <c r="A9" t="s">
        <v>35</v>
      </c>
      <c r="B9">
        <v>281.55</v>
      </c>
      <c r="C9" s="1">
        <v>43222.437743055554</v>
      </c>
      <c r="D9" s="4">
        <v>0.52083333333333337</v>
      </c>
      <c r="E9">
        <v>285.75</v>
      </c>
      <c r="F9" t="str">
        <f t="shared" si="0"/>
        <v>PASS</v>
      </c>
      <c r="G9">
        <f t="shared" si="1"/>
        <v>4.1999999999999886</v>
      </c>
    </row>
    <row r="10" spans="1:10">
      <c r="A10" t="s">
        <v>16</v>
      </c>
      <c r="B10">
        <v>71</v>
      </c>
      <c r="C10" s="1">
        <v>43222.427986111114</v>
      </c>
      <c r="D10" s="4">
        <v>0.52777777777777779</v>
      </c>
      <c r="E10">
        <v>73.099999999999994</v>
      </c>
      <c r="F10" t="str">
        <f t="shared" si="0"/>
        <v>PASS</v>
      </c>
      <c r="G10">
        <f t="shared" si="1"/>
        <v>2.0999999999999943</v>
      </c>
    </row>
    <row r="11" spans="1:10">
      <c r="A11" t="s">
        <v>40</v>
      </c>
      <c r="B11">
        <v>424.7</v>
      </c>
      <c r="C11" s="1">
        <v>43222.416747685187</v>
      </c>
      <c r="D11" s="4">
        <v>0.4236111111111111</v>
      </c>
      <c r="E11">
        <v>425.45</v>
      </c>
      <c r="F11" t="str">
        <f t="shared" si="0"/>
        <v>PASS</v>
      </c>
      <c r="G11">
        <f t="shared" si="1"/>
        <v>0.75</v>
      </c>
    </row>
    <row r="12" spans="1:10">
      <c r="A12" t="s">
        <v>42</v>
      </c>
      <c r="B12">
        <v>1130.4000000000001</v>
      </c>
      <c r="C12" s="1">
        <v>43222.413425925923</v>
      </c>
      <c r="D12" s="4">
        <v>0.49305555555555558</v>
      </c>
      <c r="E12">
        <v>1141.5999999999999</v>
      </c>
      <c r="F12" t="str">
        <f t="shared" si="0"/>
        <v>PASS</v>
      </c>
      <c r="G12">
        <f t="shared" si="1"/>
        <v>11.199999999999818</v>
      </c>
    </row>
    <row r="13" spans="1:10">
      <c r="A13" t="s">
        <v>24</v>
      </c>
      <c r="B13">
        <v>1274.6500000000001</v>
      </c>
      <c r="C13" s="1">
        <v>43222.406331018516</v>
      </c>
      <c r="D13" s="4">
        <v>0.41666666666666669</v>
      </c>
      <c r="E13">
        <v>1278.8</v>
      </c>
      <c r="F13" t="str">
        <f t="shared" si="0"/>
        <v>PASS</v>
      </c>
      <c r="G13">
        <f t="shared" si="1"/>
        <v>4.1499999999998636</v>
      </c>
    </row>
    <row r="14" spans="1:10">
      <c r="A14" t="s">
        <v>29</v>
      </c>
      <c r="B14">
        <v>457.8</v>
      </c>
      <c r="C14" s="1">
        <v>43222.400000000001</v>
      </c>
      <c r="D14" s="4">
        <v>0.40625</v>
      </c>
      <c r="E14">
        <v>464</v>
      </c>
      <c r="F14" t="str">
        <f t="shared" si="0"/>
        <v>PASS</v>
      </c>
      <c r="G14">
        <f t="shared" si="1"/>
        <v>6.1999999999999886</v>
      </c>
    </row>
    <row r="15" spans="1:10">
      <c r="A15" t="s">
        <v>46</v>
      </c>
      <c r="B15">
        <v>876.9</v>
      </c>
      <c r="C15" s="1">
        <v>43222.396851851852</v>
      </c>
      <c r="D15" s="4">
        <v>0.45833333333333331</v>
      </c>
      <c r="E15">
        <v>874</v>
      </c>
      <c r="F15" t="str">
        <f t="shared" si="0"/>
        <v>FAIL</v>
      </c>
      <c r="G15">
        <f t="shared" si="1"/>
        <v>-2.8999999999999773</v>
      </c>
    </row>
    <row r="16" spans="1:10">
      <c r="A16" t="s">
        <v>37</v>
      </c>
      <c r="B16">
        <v>894</v>
      </c>
      <c r="C16" s="1">
        <v>43222.395798611113</v>
      </c>
      <c r="D16" s="4">
        <v>0.5</v>
      </c>
      <c r="E16">
        <v>910.35</v>
      </c>
      <c r="F16" t="str">
        <f t="shared" si="0"/>
        <v>PASS</v>
      </c>
      <c r="G16">
        <f t="shared" si="1"/>
        <v>16.350000000000023</v>
      </c>
    </row>
    <row r="17" spans="1:7">
      <c r="A17" t="s">
        <v>3</v>
      </c>
      <c r="B17">
        <v>348.85</v>
      </c>
      <c r="C17" s="1">
        <v>43222.395682870374</v>
      </c>
      <c r="D17" s="4">
        <v>9.375E-2</v>
      </c>
      <c r="E17">
        <v>335.95</v>
      </c>
      <c r="F17" t="str">
        <f t="shared" si="0"/>
        <v>FAIL</v>
      </c>
      <c r="G17">
        <f t="shared" si="1"/>
        <v>-12.900000000000034</v>
      </c>
    </row>
    <row r="18" spans="1:7">
      <c r="A18" t="s">
        <v>66</v>
      </c>
      <c r="B18">
        <v>1129.9000000000001</v>
      </c>
      <c r="C18" s="1">
        <v>43222.389351851853</v>
      </c>
      <c r="D18" s="4">
        <v>0.42708333333333331</v>
      </c>
      <c r="E18">
        <v>1151.25</v>
      </c>
      <c r="F18" t="str">
        <f t="shared" si="0"/>
        <v>PASS</v>
      </c>
      <c r="G18">
        <f t="shared" si="1"/>
        <v>21.349999999999909</v>
      </c>
    </row>
    <row r="19" spans="1:7">
      <c r="A19" t="s">
        <v>4</v>
      </c>
      <c r="B19">
        <v>523.70000000000005</v>
      </c>
      <c r="C19" s="1">
        <v>43222.388657407406</v>
      </c>
      <c r="D19" s="4">
        <v>0.52083333333333337</v>
      </c>
      <c r="E19">
        <v>527.70000000000005</v>
      </c>
      <c r="F19" t="str">
        <f t="shared" si="0"/>
        <v>PASS</v>
      </c>
      <c r="G19">
        <f t="shared" si="1"/>
        <v>4</v>
      </c>
    </row>
    <row r="20" spans="1:7">
      <c r="A20" t="s">
        <v>41</v>
      </c>
      <c r="B20">
        <v>251.2</v>
      </c>
      <c r="C20" s="1">
        <v>43222.388657407406</v>
      </c>
      <c r="D20" s="4">
        <v>0.39583333333333331</v>
      </c>
      <c r="E20">
        <v>251.6</v>
      </c>
      <c r="F20" t="str">
        <f t="shared" si="0"/>
        <v>PASS</v>
      </c>
      <c r="G20">
        <f t="shared" si="1"/>
        <v>0.40000000000000568</v>
      </c>
    </row>
    <row r="21" spans="1:7">
      <c r="A21" t="s">
        <v>64</v>
      </c>
      <c r="B21">
        <v>813.05</v>
      </c>
      <c r="C21" s="1">
        <v>43222.388657407406</v>
      </c>
      <c r="D21" s="4">
        <v>0.39583333333333331</v>
      </c>
      <c r="E21">
        <v>817.4</v>
      </c>
      <c r="F21" t="str">
        <f t="shared" si="0"/>
        <v>PASS</v>
      </c>
      <c r="G21">
        <f t="shared" si="1"/>
        <v>4.3500000000000227</v>
      </c>
    </row>
    <row r="22" spans="1:7">
      <c r="A22" t="s">
        <v>7</v>
      </c>
      <c r="B22">
        <v>308.2</v>
      </c>
      <c r="C22" s="1">
        <v>43222.38863425926</v>
      </c>
      <c r="D22" s="4">
        <v>0.47152777777777777</v>
      </c>
      <c r="E22">
        <v>303.2</v>
      </c>
      <c r="F22" t="str">
        <f t="shared" si="0"/>
        <v>FAIL</v>
      </c>
      <c r="G22">
        <f t="shared" si="1"/>
        <v>-5</v>
      </c>
    </row>
    <row r="23" spans="1:7">
      <c r="A23" t="s">
        <v>22</v>
      </c>
      <c r="B23">
        <v>376.7</v>
      </c>
      <c r="C23" s="1">
        <v>43222.385879629626</v>
      </c>
      <c r="D23" s="4">
        <v>0.39583333333333331</v>
      </c>
      <c r="E23">
        <v>382.6</v>
      </c>
      <c r="F23" t="str">
        <f t="shared" si="0"/>
        <v>PASS</v>
      </c>
      <c r="G23">
        <f t="shared" si="1"/>
        <v>5.9000000000000341</v>
      </c>
    </row>
    <row r="24" spans="1:7">
      <c r="A24" t="s">
        <v>39</v>
      </c>
      <c r="B24">
        <v>865.2</v>
      </c>
      <c r="C24" s="1">
        <v>43222.385648148149</v>
      </c>
      <c r="D24" s="4">
        <v>0.5</v>
      </c>
      <c r="E24">
        <v>897.45</v>
      </c>
      <c r="F24" t="str">
        <f t="shared" si="0"/>
        <v>PASS</v>
      </c>
      <c r="G24">
        <f t="shared" si="1"/>
        <v>32.25</v>
      </c>
    </row>
    <row r="25" spans="1:7">
      <c r="C25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25" customWidth="1"/>
    <col min="3" max="3" width="18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43</v>
      </c>
      <c r="B2">
        <v>1100</v>
      </c>
      <c r="C2" s="1">
        <v>43222.141527777778</v>
      </c>
      <c r="D2" s="4">
        <v>0.13194444444444445</v>
      </c>
      <c r="E2">
        <v>1089</v>
      </c>
      <c r="F2" t="str">
        <f t="shared" ref="F2:F24" si="0">IF(G2&gt;0, "PASS", "FAIL")</f>
        <v>PASS</v>
      </c>
      <c r="G2">
        <f t="shared" ref="G2:G24" si="1">SUM(B2-E2)</f>
        <v>11</v>
      </c>
    </row>
    <row r="3" spans="1:10">
      <c r="A3" t="s">
        <v>27</v>
      </c>
      <c r="B3">
        <v>968.25</v>
      </c>
      <c r="C3" s="1">
        <v>43222.125081018516</v>
      </c>
      <c r="D3" s="4">
        <v>0.13541666666666666</v>
      </c>
      <c r="E3">
        <v>973.25</v>
      </c>
      <c r="F3" t="str">
        <f t="shared" si="0"/>
        <v>FAIL</v>
      </c>
      <c r="G3">
        <f t="shared" si="1"/>
        <v>-5</v>
      </c>
    </row>
    <row r="4" spans="1:10">
      <c r="A4" t="s">
        <v>41</v>
      </c>
      <c r="B4">
        <v>245.05</v>
      </c>
      <c r="C4" s="1">
        <v>43222.118055555555</v>
      </c>
      <c r="D4" s="4">
        <v>0.1388888888888889</v>
      </c>
      <c r="E4">
        <v>246</v>
      </c>
      <c r="F4" t="str">
        <f t="shared" si="0"/>
        <v>FAIL</v>
      </c>
      <c r="G4">
        <f t="shared" si="1"/>
        <v>-0.94999999999998863</v>
      </c>
    </row>
    <row r="5" spans="1:10">
      <c r="A5" t="s">
        <v>1</v>
      </c>
      <c r="B5">
        <v>16.149999999999999</v>
      </c>
      <c r="C5" s="1">
        <v>43222.114548611113</v>
      </c>
      <c r="D5" s="4">
        <v>7.9861111111111105E-2</v>
      </c>
      <c r="E5">
        <v>15.75</v>
      </c>
      <c r="F5" t="str">
        <f t="shared" si="0"/>
        <v>PASS</v>
      </c>
      <c r="G5">
        <f t="shared" si="1"/>
        <v>0.39999999999999858</v>
      </c>
      <c r="I5" t="s">
        <v>59</v>
      </c>
      <c r="J5">
        <f>COUNTIF(F2:F27,"PASS")</f>
        <v>21</v>
      </c>
    </row>
    <row r="6" spans="1:10">
      <c r="A6" t="s">
        <v>11</v>
      </c>
      <c r="B6">
        <v>425.5</v>
      </c>
      <c r="C6" s="1">
        <v>43222.093946759262</v>
      </c>
      <c r="D6" s="4">
        <v>0.12847222222222224</v>
      </c>
      <c r="E6">
        <v>416.25</v>
      </c>
      <c r="F6" t="str">
        <f t="shared" si="0"/>
        <v>PASS</v>
      </c>
      <c r="G6">
        <f t="shared" si="1"/>
        <v>9.25</v>
      </c>
      <c r="I6" t="s">
        <v>60</v>
      </c>
      <c r="J6">
        <f>COUNTIF(F2:F27,"FAIL")</f>
        <v>2</v>
      </c>
    </row>
    <row r="7" spans="1:10">
      <c r="A7" t="s">
        <v>34</v>
      </c>
      <c r="B7">
        <v>229.1</v>
      </c>
      <c r="C7" s="1">
        <v>43222.051932870374</v>
      </c>
      <c r="D7" s="4">
        <v>0.11458333333333333</v>
      </c>
      <c r="E7">
        <v>228.3</v>
      </c>
      <c r="F7" t="str">
        <f t="shared" si="0"/>
        <v>PASS</v>
      </c>
      <c r="G7">
        <f t="shared" si="1"/>
        <v>0.79999999999998295</v>
      </c>
    </row>
    <row r="8" spans="1:10">
      <c r="A8" t="s">
        <v>32</v>
      </c>
      <c r="B8">
        <v>1007</v>
      </c>
      <c r="C8" s="1">
        <v>43222.048587962963</v>
      </c>
      <c r="D8" s="4">
        <v>0.13541666666666666</v>
      </c>
      <c r="E8">
        <v>995</v>
      </c>
      <c r="F8" t="str">
        <f t="shared" si="0"/>
        <v>PASS</v>
      </c>
      <c r="G8">
        <f t="shared" si="1"/>
        <v>12</v>
      </c>
      <c r="I8" t="s">
        <v>72</v>
      </c>
      <c r="J8">
        <f>SUM(G1:G27)</f>
        <v>240.35000000000005</v>
      </c>
    </row>
    <row r="9" spans="1:10">
      <c r="A9" t="s">
        <v>8</v>
      </c>
      <c r="B9">
        <v>92.95</v>
      </c>
      <c r="C9" s="1">
        <v>43222.540949074071</v>
      </c>
      <c r="D9" s="4">
        <v>9.7222222222222224E-2</v>
      </c>
      <c r="E9">
        <v>91.2</v>
      </c>
      <c r="F9" t="str">
        <f t="shared" si="0"/>
        <v>PASS</v>
      </c>
      <c r="G9">
        <f t="shared" si="1"/>
        <v>1.75</v>
      </c>
    </row>
    <row r="10" spans="1:10">
      <c r="A10" t="s">
        <v>5</v>
      </c>
      <c r="B10">
        <v>93.85</v>
      </c>
      <c r="C10" s="1">
        <v>43222.536481481482</v>
      </c>
      <c r="D10" s="4">
        <v>9.375E-2</v>
      </c>
      <c r="E10">
        <v>92.7</v>
      </c>
      <c r="F10" t="str">
        <f t="shared" si="0"/>
        <v>PASS</v>
      </c>
      <c r="G10">
        <f t="shared" si="1"/>
        <v>1.1499999999999915</v>
      </c>
    </row>
    <row r="11" spans="1:10">
      <c r="A11" t="s">
        <v>2</v>
      </c>
      <c r="B11">
        <v>263.05</v>
      </c>
      <c r="C11" s="1">
        <v>43222.52107638889</v>
      </c>
      <c r="D11" s="4">
        <v>0.10069444444444443</v>
      </c>
      <c r="E11">
        <v>254.5</v>
      </c>
      <c r="F11" t="str">
        <f t="shared" si="0"/>
        <v>PASS</v>
      </c>
      <c r="G11">
        <f t="shared" si="1"/>
        <v>8.5500000000000114</v>
      </c>
    </row>
    <row r="12" spans="1:10">
      <c r="A12" t="s">
        <v>6</v>
      </c>
      <c r="B12">
        <v>38.85</v>
      </c>
      <c r="C12" s="1">
        <v>43222.507395833331</v>
      </c>
      <c r="D12" s="4">
        <v>8.6805555555555566E-2</v>
      </c>
      <c r="E12">
        <v>37.25</v>
      </c>
      <c r="F12" t="str">
        <f t="shared" si="0"/>
        <v>PASS</v>
      </c>
      <c r="G12">
        <f t="shared" si="1"/>
        <v>1.6000000000000014</v>
      </c>
    </row>
    <row r="13" spans="1:10">
      <c r="A13" t="s">
        <v>18</v>
      </c>
      <c r="B13">
        <v>1350.8</v>
      </c>
      <c r="C13" s="1">
        <v>43222.489664351851</v>
      </c>
      <c r="D13" s="4">
        <v>0.11458333333333333</v>
      </c>
      <c r="E13">
        <v>1320.35</v>
      </c>
      <c r="F13" t="str">
        <f t="shared" si="0"/>
        <v>PASS</v>
      </c>
      <c r="G13">
        <f t="shared" si="1"/>
        <v>30.450000000000045</v>
      </c>
    </row>
    <row r="14" spans="1:10">
      <c r="A14" t="s">
        <v>24</v>
      </c>
      <c r="B14">
        <v>1238</v>
      </c>
      <c r="C14" s="1">
        <v>43222.489548611113</v>
      </c>
      <c r="D14" s="4">
        <v>0.125</v>
      </c>
      <c r="E14">
        <v>1135</v>
      </c>
      <c r="F14" t="str">
        <f t="shared" si="0"/>
        <v>PASS</v>
      </c>
      <c r="G14">
        <f t="shared" si="1"/>
        <v>103</v>
      </c>
    </row>
    <row r="15" spans="1:10">
      <c r="A15" t="s">
        <v>23</v>
      </c>
      <c r="B15">
        <v>289.55</v>
      </c>
      <c r="C15" s="1">
        <v>43222.472083333334</v>
      </c>
      <c r="D15" s="4">
        <v>0.4861111111111111</v>
      </c>
      <c r="E15">
        <v>283.39999999999998</v>
      </c>
      <c r="F15" t="str">
        <f t="shared" si="0"/>
        <v>PASS</v>
      </c>
      <c r="G15">
        <f t="shared" si="1"/>
        <v>6.1500000000000341</v>
      </c>
    </row>
    <row r="16" spans="1:10">
      <c r="A16" t="s">
        <v>7</v>
      </c>
      <c r="B16">
        <v>303.2</v>
      </c>
      <c r="C16" s="1">
        <v>43222.471967592595</v>
      </c>
      <c r="D16" s="4">
        <v>0.11805555555555557</v>
      </c>
      <c r="E16">
        <v>296.2</v>
      </c>
      <c r="F16" t="str">
        <f t="shared" si="0"/>
        <v>PASS</v>
      </c>
      <c r="G16">
        <f t="shared" si="1"/>
        <v>7</v>
      </c>
    </row>
    <row r="17" spans="1:7">
      <c r="A17" t="s">
        <v>63</v>
      </c>
      <c r="B17">
        <v>408.35</v>
      </c>
      <c r="C17" s="1">
        <v>43222.468715277777</v>
      </c>
      <c r="D17" s="4">
        <v>0.47222222222222227</v>
      </c>
      <c r="E17">
        <v>408</v>
      </c>
      <c r="F17" t="str">
        <f t="shared" si="0"/>
        <v>PASS</v>
      </c>
      <c r="G17">
        <f t="shared" si="1"/>
        <v>0.35000000000002274</v>
      </c>
    </row>
    <row r="18" spans="1:7">
      <c r="A18" t="s">
        <v>0</v>
      </c>
      <c r="B18">
        <v>242.95</v>
      </c>
      <c r="C18" s="1">
        <v>43222.458194444444</v>
      </c>
      <c r="D18" s="4">
        <v>0.53125</v>
      </c>
      <c r="E18">
        <v>240.8</v>
      </c>
      <c r="F18" t="str">
        <f t="shared" si="0"/>
        <v>PASS</v>
      </c>
      <c r="G18">
        <f t="shared" si="1"/>
        <v>2.1499999999999773</v>
      </c>
    </row>
    <row r="19" spans="1:7">
      <c r="A19" t="s">
        <v>67</v>
      </c>
      <c r="B19">
        <v>226.15</v>
      </c>
      <c r="C19" s="1">
        <v>43222.431597222225</v>
      </c>
      <c r="D19" s="4">
        <v>0.52777777777777779</v>
      </c>
      <c r="E19">
        <v>224.65</v>
      </c>
      <c r="F19" t="str">
        <f t="shared" si="0"/>
        <v>PASS</v>
      </c>
      <c r="G19">
        <f t="shared" si="1"/>
        <v>1.5</v>
      </c>
    </row>
    <row r="20" spans="1:7">
      <c r="A20" t="s">
        <v>31</v>
      </c>
      <c r="B20">
        <v>195.05</v>
      </c>
      <c r="C20" s="1">
        <v>43222.41064814815</v>
      </c>
      <c r="D20" s="4">
        <v>0.4826388888888889</v>
      </c>
      <c r="E20">
        <v>192.5</v>
      </c>
      <c r="F20" t="str">
        <f t="shared" si="0"/>
        <v>PASS</v>
      </c>
      <c r="G20">
        <f t="shared" si="1"/>
        <v>2.5500000000000114</v>
      </c>
    </row>
    <row r="21" spans="1:7">
      <c r="A21" t="s">
        <v>69</v>
      </c>
      <c r="B21">
        <v>63.5</v>
      </c>
      <c r="C21" s="1">
        <v>43222.410509259258</v>
      </c>
      <c r="D21">
        <v>245</v>
      </c>
      <c r="E21">
        <v>61</v>
      </c>
      <c r="F21" t="str">
        <f t="shared" si="0"/>
        <v>PASS</v>
      </c>
      <c r="G21">
        <f t="shared" si="1"/>
        <v>2.5</v>
      </c>
    </row>
    <row r="22" spans="1:7">
      <c r="A22" t="s">
        <v>17</v>
      </c>
      <c r="B22">
        <v>140.35</v>
      </c>
      <c r="C22" s="1">
        <v>43222.403333333335</v>
      </c>
      <c r="D22" s="4">
        <v>0.125</v>
      </c>
      <c r="E22">
        <v>105</v>
      </c>
      <c r="F22" t="str">
        <f t="shared" si="0"/>
        <v>PASS</v>
      </c>
      <c r="G22">
        <f t="shared" si="1"/>
        <v>35.349999999999994</v>
      </c>
    </row>
    <row r="23" spans="1:7">
      <c r="A23" t="s">
        <v>70</v>
      </c>
      <c r="B23">
        <v>282.5</v>
      </c>
      <c r="C23" s="1">
        <v>43222.388657407406</v>
      </c>
      <c r="D23" s="4">
        <v>0.53472222222222221</v>
      </c>
      <c r="E23">
        <v>275.60000000000002</v>
      </c>
      <c r="F23" t="str">
        <f t="shared" si="0"/>
        <v>PASS</v>
      </c>
      <c r="G23">
        <f t="shared" si="1"/>
        <v>6.8999999999999773</v>
      </c>
    </row>
    <row r="24" spans="1:7">
      <c r="A24" t="s">
        <v>44</v>
      </c>
      <c r="B24">
        <v>281.39999999999998</v>
      </c>
      <c r="C24" s="1">
        <v>43222.38863425926</v>
      </c>
      <c r="D24" s="4">
        <v>0.39930555555555558</v>
      </c>
      <c r="E24">
        <v>279.5</v>
      </c>
      <c r="F24" t="str">
        <f t="shared" si="0"/>
        <v>PASS</v>
      </c>
      <c r="G24">
        <f t="shared" si="1"/>
        <v>1.8999999999999773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3" sqref="D3"/>
    </sheetView>
  </sheetViews>
  <sheetFormatPr defaultRowHeight="15"/>
  <cols>
    <col min="1" max="1" width="24" customWidth="1"/>
    <col min="3" max="3" width="14" customWidth="1"/>
  </cols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4</v>
      </c>
      <c r="B2">
        <v>529.25</v>
      </c>
      <c r="C2" s="1">
        <v>43223.402488425927</v>
      </c>
      <c r="D2" s="4">
        <v>0.41666666666666669</v>
      </c>
      <c r="E2">
        <v>538.54999999999995</v>
      </c>
      <c r="F2" t="str">
        <f t="shared" ref="F2:F3" si="0">IF(G2&gt;0, "PASS", "FAIL")</f>
        <v>PASS</v>
      </c>
      <c r="G2">
        <f t="shared" ref="G2:G3" si="1">SUM(E2-B2)</f>
        <v>9.2999999999999545</v>
      </c>
    </row>
    <row r="3" spans="1:7">
      <c r="A3" t="s">
        <v>30</v>
      </c>
      <c r="B3">
        <v>1082.75</v>
      </c>
      <c r="C3" s="1">
        <v>43223.399942129632</v>
      </c>
      <c r="D3" s="4">
        <v>0.40625</v>
      </c>
      <c r="E3">
        <v>1086.9000000000001</v>
      </c>
      <c r="F3" t="str">
        <f t="shared" si="0"/>
        <v>PASS</v>
      </c>
      <c r="G3">
        <f t="shared" si="1"/>
        <v>4.1500000000000909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L6" sqref="L6"/>
    </sheetView>
  </sheetViews>
  <sheetFormatPr defaultRowHeight="15"/>
  <cols>
    <col min="1" max="1" width="19.42578125" customWidth="1"/>
    <col min="3" max="3" width="14" customWidth="1"/>
    <col min="9" max="9" width="15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65</v>
      </c>
      <c r="B2">
        <v>628</v>
      </c>
      <c r="C2" s="1">
        <v>43223.395729166667</v>
      </c>
      <c r="D2" s="4">
        <v>0.46875</v>
      </c>
      <c r="E2">
        <v>615.45000000000005</v>
      </c>
      <c r="F2" t="str">
        <f t="shared" ref="F2:F18" si="0">IF(G2&gt;0, "PASS", "FAIL")</f>
        <v>PASS</v>
      </c>
      <c r="G2">
        <f t="shared" ref="G2:G18" si="1">SUM(B2-E2)</f>
        <v>12.549999999999955</v>
      </c>
    </row>
    <row r="3" spans="1:10">
      <c r="A3" t="s">
        <v>27</v>
      </c>
      <c r="B3">
        <v>963.35</v>
      </c>
      <c r="C3" s="1">
        <v>43223.395613425928</v>
      </c>
      <c r="D3" s="4">
        <v>0.46875</v>
      </c>
      <c r="E3">
        <v>958.2</v>
      </c>
      <c r="F3" t="str">
        <f t="shared" si="0"/>
        <v>PASS</v>
      </c>
      <c r="G3">
        <f t="shared" si="1"/>
        <v>5.1499999999999773</v>
      </c>
    </row>
    <row r="4" spans="1:10">
      <c r="A4" t="s">
        <v>63</v>
      </c>
      <c r="B4">
        <v>407.85</v>
      </c>
      <c r="C4" s="1">
        <v>43223.395613425928</v>
      </c>
      <c r="D4" s="4">
        <v>0.46875</v>
      </c>
      <c r="E4">
        <v>400.25</v>
      </c>
      <c r="F4" t="str">
        <f t="shared" si="0"/>
        <v>PASS</v>
      </c>
      <c r="G4">
        <f t="shared" si="1"/>
        <v>7.6000000000000227</v>
      </c>
    </row>
    <row r="5" spans="1:10">
      <c r="A5" t="s">
        <v>15</v>
      </c>
      <c r="B5">
        <v>742.3</v>
      </c>
      <c r="C5" s="1">
        <v>43223.389537037037</v>
      </c>
      <c r="D5" s="4">
        <v>0.45833333333333331</v>
      </c>
      <c r="E5">
        <v>728.1</v>
      </c>
      <c r="F5" t="str">
        <f t="shared" si="0"/>
        <v>PASS</v>
      </c>
      <c r="G5">
        <f t="shared" si="1"/>
        <v>14.199999999999932</v>
      </c>
      <c r="I5" t="s">
        <v>59</v>
      </c>
      <c r="J5">
        <f>COUNTIF(F2:F27,"PASS")</f>
        <v>16</v>
      </c>
    </row>
    <row r="6" spans="1:10">
      <c r="A6" t="s">
        <v>30</v>
      </c>
      <c r="B6">
        <v>1043</v>
      </c>
      <c r="C6" s="1">
        <v>43223.389537037037</v>
      </c>
      <c r="D6" s="4">
        <v>5.2083333333333336E-2</v>
      </c>
      <c r="E6">
        <v>1026</v>
      </c>
      <c r="F6" t="str">
        <f t="shared" si="0"/>
        <v>PASS</v>
      </c>
      <c r="G6">
        <f t="shared" si="1"/>
        <v>17</v>
      </c>
      <c r="I6" t="s">
        <v>60</v>
      </c>
      <c r="J6">
        <f>COUNTIF(F2:F27,"FAIL")</f>
        <v>1</v>
      </c>
    </row>
    <row r="7" spans="1:10">
      <c r="A7" t="s">
        <v>69</v>
      </c>
      <c r="B7">
        <v>61.35</v>
      </c>
      <c r="C7" s="1">
        <v>43223.38925925926</v>
      </c>
      <c r="D7" s="4">
        <v>0.45833333333333331</v>
      </c>
      <c r="E7">
        <v>60</v>
      </c>
      <c r="F7" t="str">
        <f t="shared" si="0"/>
        <v>PASS</v>
      </c>
      <c r="G7">
        <f t="shared" si="1"/>
        <v>1.3500000000000014</v>
      </c>
    </row>
    <row r="8" spans="1:10">
      <c r="A8" t="s">
        <v>71</v>
      </c>
      <c r="B8">
        <v>1140.05</v>
      </c>
      <c r="C8" s="1">
        <v>43223.389178240737</v>
      </c>
      <c r="D8" s="4">
        <v>0.45833333333333331</v>
      </c>
      <c r="E8">
        <v>1140.4000000000001</v>
      </c>
      <c r="F8" t="str">
        <f t="shared" si="0"/>
        <v>FAIL</v>
      </c>
      <c r="G8">
        <f t="shared" si="1"/>
        <v>-0.35000000000013642</v>
      </c>
      <c r="I8" t="s">
        <v>72</v>
      </c>
      <c r="J8">
        <f>SUM(G1:G27)</f>
        <v>130.24999999999972</v>
      </c>
    </row>
    <row r="9" spans="1:10">
      <c r="A9" t="s">
        <v>31</v>
      </c>
      <c r="B9">
        <v>192.45</v>
      </c>
      <c r="C9" s="1">
        <v>43223.389178240737</v>
      </c>
      <c r="D9" s="4">
        <v>0.46875</v>
      </c>
      <c r="E9">
        <v>190.35</v>
      </c>
      <c r="F9" t="str">
        <f t="shared" si="0"/>
        <v>PASS</v>
      </c>
      <c r="G9">
        <f t="shared" si="1"/>
        <v>2.0999999999999943</v>
      </c>
    </row>
    <row r="10" spans="1:10">
      <c r="A10" t="s">
        <v>29</v>
      </c>
      <c r="B10">
        <v>427.5</v>
      </c>
      <c r="C10" s="1">
        <v>43223.389178240737</v>
      </c>
      <c r="D10" s="4">
        <v>0.45833333333333331</v>
      </c>
      <c r="E10">
        <v>414</v>
      </c>
      <c r="F10" t="str">
        <f t="shared" si="0"/>
        <v>PASS</v>
      </c>
      <c r="G10">
        <f t="shared" si="1"/>
        <v>13.5</v>
      </c>
    </row>
    <row r="11" spans="1:10">
      <c r="A11" t="s">
        <v>6</v>
      </c>
      <c r="B11">
        <v>37.6</v>
      </c>
      <c r="C11" s="1">
        <v>43223.389143518521</v>
      </c>
      <c r="D11" s="4">
        <v>0.46875</v>
      </c>
      <c r="E11">
        <v>36.950000000000003</v>
      </c>
      <c r="F11" t="str">
        <f t="shared" si="0"/>
        <v>PASS</v>
      </c>
      <c r="G11">
        <f t="shared" si="1"/>
        <v>0.64999999999999858</v>
      </c>
    </row>
    <row r="12" spans="1:10">
      <c r="A12" t="s">
        <v>0</v>
      </c>
      <c r="B12">
        <v>238.95</v>
      </c>
      <c r="C12" s="1">
        <v>43223.388680555552</v>
      </c>
      <c r="D12" s="4">
        <v>0.47916666666666669</v>
      </c>
      <c r="E12">
        <v>238.9</v>
      </c>
      <c r="F12" t="str">
        <f t="shared" si="0"/>
        <v>PASS</v>
      </c>
      <c r="G12">
        <f t="shared" si="1"/>
        <v>4.9999999999982947E-2</v>
      </c>
    </row>
    <row r="13" spans="1:10">
      <c r="A13" t="s">
        <v>64</v>
      </c>
      <c r="B13">
        <v>798</v>
      </c>
      <c r="C13" s="1">
        <v>43223.388599537036</v>
      </c>
      <c r="D13" s="4">
        <v>0.46875</v>
      </c>
      <c r="E13">
        <v>785.25</v>
      </c>
      <c r="F13" t="str">
        <f t="shared" si="0"/>
        <v>PASS</v>
      </c>
      <c r="G13">
        <f t="shared" si="1"/>
        <v>12.75</v>
      </c>
    </row>
    <row r="14" spans="1:10">
      <c r="A14" t="s">
        <v>19</v>
      </c>
      <c r="B14">
        <v>143.9</v>
      </c>
      <c r="C14" s="1">
        <v>43223.38590277778</v>
      </c>
      <c r="D14" s="4">
        <v>0.46875</v>
      </c>
      <c r="E14">
        <v>140.5</v>
      </c>
      <c r="F14" t="str">
        <f t="shared" si="0"/>
        <v>PASS</v>
      </c>
      <c r="G14">
        <f t="shared" si="1"/>
        <v>3.4000000000000057</v>
      </c>
    </row>
    <row r="15" spans="1:10">
      <c r="A15" t="s">
        <v>10</v>
      </c>
      <c r="B15">
        <v>807.75</v>
      </c>
      <c r="C15" s="1">
        <v>43223.385787037034</v>
      </c>
      <c r="D15" s="4">
        <v>0.39583333333333331</v>
      </c>
      <c r="E15">
        <v>790.1</v>
      </c>
      <c r="F15" t="str">
        <f t="shared" si="0"/>
        <v>PASS</v>
      </c>
      <c r="G15">
        <f t="shared" si="1"/>
        <v>17.649999999999977</v>
      </c>
    </row>
    <row r="16" spans="1:10">
      <c r="A16" t="s">
        <v>17</v>
      </c>
      <c r="B16">
        <v>105.5</v>
      </c>
      <c r="C16" s="1">
        <v>43223.385787037034</v>
      </c>
      <c r="D16" s="4">
        <v>0.42708333333333331</v>
      </c>
      <c r="E16">
        <v>96.1</v>
      </c>
      <c r="F16" t="str">
        <f t="shared" si="0"/>
        <v>PASS</v>
      </c>
      <c r="G16">
        <f t="shared" si="1"/>
        <v>9.4000000000000057</v>
      </c>
    </row>
    <row r="17" spans="1:7">
      <c r="A17" t="s">
        <v>8</v>
      </c>
      <c r="B17">
        <v>91.3</v>
      </c>
      <c r="C17" s="1">
        <v>43223.385787037034</v>
      </c>
      <c r="D17" s="4">
        <v>0.47916666666666669</v>
      </c>
      <c r="E17">
        <v>90.55</v>
      </c>
      <c r="F17" t="str">
        <f t="shared" si="0"/>
        <v>PASS</v>
      </c>
      <c r="G17">
        <f t="shared" si="1"/>
        <v>0.75</v>
      </c>
    </row>
    <row r="18" spans="1:7">
      <c r="A18" t="s">
        <v>25</v>
      </c>
      <c r="B18">
        <v>637.1</v>
      </c>
      <c r="C18" s="1">
        <v>43223.385706018518</v>
      </c>
      <c r="D18" s="4">
        <v>0.45833333333333331</v>
      </c>
      <c r="E18">
        <v>624.6</v>
      </c>
      <c r="F18" t="str">
        <f t="shared" si="0"/>
        <v>PASS</v>
      </c>
      <c r="G18">
        <f t="shared" si="1"/>
        <v>12.5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  <vt:lpstr>Buy 30th Apri</vt:lpstr>
      <vt:lpstr>Sell 30th April</vt:lpstr>
      <vt:lpstr>Buy 2nd May</vt:lpstr>
      <vt:lpstr>Sell 2nd May</vt:lpstr>
      <vt:lpstr>Buy 3rd May </vt:lpstr>
      <vt:lpstr>Sell 3rd May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2018-05-03T20:00:49Z</dcterms:modified>
</cp:coreProperties>
</file>