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13_ncr:1_{EBD7A6C8-FBC7-428F-A0D7-D0F92EE99782}" xr6:coauthVersionLast="47" xr6:coauthVersionMax="47" xr10:uidLastSave="{00000000-0000-0000-0000-000000000000}"/>
  <bookViews>
    <workbookView xWindow="28680" yWindow="1365" windowWidth="29040" windowHeight="15840" xr2:uid="{424D1213-647A-44CD-9838-3ED247D85D5A}"/>
  </bookViews>
  <sheets>
    <sheet name="SportsEventsAndParticipants" sheetId="2" r:id="rId1"/>
  </sheets>
  <definedNames>
    <definedName name="ExternalData_1" localSheetId="0" hidden="1">SportsEventsAndParticipants!$A$1:$C$21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E28" i="2" s="1"/>
  <c r="D32" i="2" s="1"/>
  <c r="A27" i="2"/>
  <c r="E27" i="2"/>
  <c r="E26" i="2"/>
  <c r="G25" i="2" l="1"/>
  <c r="D30" i="2" s="1"/>
  <c r="A26" i="2"/>
  <c r="D3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12242E-6B9A-485B-8F40-41EFB8A4E836}" keepAlive="1" name="Query - SportsEventsAndParticipants" description="Connection to the 'SportsEventsAndParticipants' query in the workbook." type="5" refreshedVersion="8" background="1" saveData="1">
    <dbPr connection="Provider=Microsoft.Mashup.OleDb.1;Data Source=$Workbook$;Location=SportsEventsAndParticipants;Extended Properties=&quot;&quot;" command="SELECT * FROM [SportsEventsAndParticipants]"/>
  </connection>
</connections>
</file>

<file path=xl/sharedStrings.xml><?xml version="1.0" encoding="utf-8"?>
<sst xmlns="http://schemas.openxmlformats.org/spreadsheetml/2006/main" count="54" uniqueCount="36">
  <si>
    <t>Name</t>
  </si>
  <si>
    <t>Age</t>
  </si>
  <si>
    <t>Sport</t>
  </si>
  <si>
    <t>Alice Johnson</t>
  </si>
  <si>
    <t>Football</t>
  </si>
  <si>
    <t>Bob Smith</t>
  </si>
  <si>
    <t>Cricket</t>
  </si>
  <si>
    <t>Charlie Brown</t>
  </si>
  <si>
    <t>Diana Moore</t>
  </si>
  <si>
    <t>Basketball</t>
  </si>
  <si>
    <t>Evan White</t>
  </si>
  <si>
    <t>Fiona Davis</t>
  </si>
  <si>
    <t>George Harris</t>
  </si>
  <si>
    <t>Hannah Wilson</t>
  </si>
  <si>
    <t>Ian Lee</t>
  </si>
  <si>
    <t>Julia Taylor</t>
  </si>
  <si>
    <t>Kevin Brown</t>
  </si>
  <si>
    <t>Laura Martin</t>
  </si>
  <si>
    <t>Mike Walker</t>
  </si>
  <si>
    <t>Nancy Scott</t>
  </si>
  <si>
    <t>Olivia Parker</t>
  </si>
  <si>
    <t>Peter Edwards</t>
  </si>
  <si>
    <t>Quinn Roberts</t>
  </si>
  <si>
    <t>Rachel Young</t>
  </si>
  <si>
    <t>Steve Carter</t>
  </si>
  <si>
    <t>Tom Collins</t>
  </si>
  <si>
    <t>Data Input Section</t>
  </si>
  <si>
    <t>Give Sport Name</t>
  </si>
  <si>
    <t>Give The Participant Age</t>
  </si>
  <si>
    <t>Calculating Conditional Probability</t>
  </si>
  <si>
    <t>Applied Formulae</t>
  </si>
  <si>
    <t>Probability of Event A (By Given Sport)</t>
  </si>
  <si>
    <t>Total Participants</t>
  </si>
  <si>
    <t>Probability of Event B (By Given Age)</t>
  </si>
  <si>
    <t>Helper Column</t>
  </si>
  <si>
    <t>Probability of Event "A" And Event "B"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</si>
</sst>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24</xdr:row>
      <xdr:rowOff>4762</xdr:rowOff>
    </xdr:from>
    <xdr:ext cx="5525552" cy="4473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4CF146-3F8F-A2FD-D8B2-9CD9927BCAA5}"/>
                </a:ext>
              </a:extLst>
            </xdr:cNvPr>
            <xdr:cNvSpPr txBox="1"/>
          </xdr:nvSpPr>
          <xdr:spPr>
            <a:xfrm>
              <a:off x="7762875" y="4700587"/>
              <a:ext cx="5525552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en-US" sz="1400" b="1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𝑺𝒑𝒐𝒓𝒕</m:t>
                        </m:r>
                      </m:e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𝑺𝒑𝒐𝒓𝒕𝒔𝑴𝒆𝒏</m:t>
                        </m:r>
                      </m:e>
                    </m:d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1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𝑵𝒖𝒎𝒃𝒆𝒓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𝒐𝒇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𝑺𝒑𝒐𝒓𝒕𝒔𝒎𝒆𝒏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𝒊𝒏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𝑺𝒑𝒆𝒄𝒊𝒇𝒊𝒄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𝑺𝒑𝒐𝒓𝒕</m:t>
                        </m:r>
                      </m:num>
                      <m:den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𝑵𝒖𝒎𝒃𝒆𝒓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𝒐𝒇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𝑹𝒆𝒈𝒊𝒔𝒕𝒓𝒂𝒕𝒊𝒐𝒏𝒔</m:t>
                        </m:r>
                      </m:den>
                    </m:f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4CF146-3F8F-A2FD-D8B2-9CD9927BCAA5}"/>
                </a:ext>
              </a:extLst>
            </xdr:cNvPr>
            <xdr:cNvSpPr txBox="1"/>
          </xdr:nvSpPr>
          <xdr:spPr>
            <a:xfrm>
              <a:off x="7762875" y="4700587"/>
              <a:ext cx="5525552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 kern="1200">
                  <a:latin typeface="Cambria Math" panose="02040503050406030204" pitchFamily="18" charset="0"/>
                </a:rPr>
                <a:t>𝑷(𝑺𝒑𝒐𝒓𝒕│𝑺𝒑𝒐𝒓𝒕𝒔𝑴𝒆𝒏)=(𝑵𝒖𝒎𝒃𝒆𝒓 𝒐𝒇 𝑺𝒑𝒐𝒓𝒕𝒔𝒎𝒆𝒏 𝒊𝒏 𝑺𝒑𝒆𝒄𝒊𝒇𝒊𝒄 𝑺𝒑𝒐𝒓𝒕)/(𝑵𝒖𝒎𝒃𝒆𝒓 𝒐𝒇 𝑹𝒆𝒈𝒊𝒔𝒕𝒓𝒂𝒕𝒊𝒐𝒏𝒔)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10</xdr:col>
      <xdr:colOff>28575</xdr:colOff>
      <xdr:row>27</xdr:row>
      <xdr:rowOff>42862</xdr:rowOff>
    </xdr:from>
    <xdr:ext cx="6187142" cy="4473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7DE394B-1B3E-5694-4262-0990B003A8D7}"/>
                </a:ext>
              </a:extLst>
            </xdr:cNvPr>
            <xdr:cNvSpPr txBox="1"/>
          </xdr:nvSpPr>
          <xdr:spPr>
            <a:xfrm>
              <a:off x="7791450" y="5357812"/>
              <a:ext cx="6187142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en-US" sz="1400" b="1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𝑨𝒈𝒆</m:t>
                        </m:r>
                      </m:e>
                      <m:e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𝑺𝒑𝒐𝒓𝒕𝒔𝑴𝒆𝒏</m:t>
                        </m:r>
                      </m:e>
                    </m:d>
                    <m:r>
                      <a:rPr lang="en-US" sz="1400" b="1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1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𝑵𝒖𝒎𝒃𝒆𝒓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𝒐𝒇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𝑺𝒑𝒐𝒓𝒕𝒔𝒎𝒆𝒏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𝑮𝒓𝒆𝒂𝒕𝒆𝒓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𝑻𝒉𝒂𝒏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𝑮𝒊𝒗𝒆𝒏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𝑨𝒈𝒆</m:t>
                        </m:r>
                      </m:num>
                      <m:den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𝑵𝒖𝒎𝒃𝒆𝒓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𝒐𝒇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 kern="1200">
                            <a:latin typeface="Cambria Math" panose="02040503050406030204" pitchFamily="18" charset="0"/>
                          </a:rPr>
                          <m:t>𝑹𝒆𝒈𝒊𝒔𝒕𝒓𝒂𝒕𝒊𝒐𝒏𝒔</m:t>
                        </m:r>
                      </m:den>
                    </m:f>
                  </m:oMath>
                </m:oMathPara>
              </a14:m>
              <a:endParaRPr lang="en-US" sz="1400" b="1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7DE394B-1B3E-5694-4262-0990B003A8D7}"/>
                </a:ext>
              </a:extLst>
            </xdr:cNvPr>
            <xdr:cNvSpPr txBox="1"/>
          </xdr:nvSpPr>
          <xdr:spPr>
            <a:xfrm>
              <a:off x="7791450" y="5357812"/>
              <a:ext cx="6187142" cy="447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 kern="1200">
                  <a:latin typeface="Cambria Math" panose="02040503050406030204" pitchFamily="18" charset="0"/>
                </a:rPr>
                <a:t>𝑷(𝑨𝒈𝒆│𝑺𝒑𝒐𝒓𝒕𝒔𝑴𝒆𝒏)=(𝑵𝒖𝒎𝒃𝒆𝒓 𝒐𝒇 𝑺𝒑𝒐𝒓𝒕𝒔𝒎𝒆𝒏 𝑮𝒓𝒆𝒂𝒕𝒆𝒓 𝑻𝒉𝒂𝒏 𝑮𝒊𝒗𝒆𝒏 𝑨𝒈𝒆)/(𝑵𝒖𝒎𝒃𝒆𝒓 𝒐𝒇 𝑹𝒆𝒈𝒊𝒔𝒕𝒓𝒂𝒕𝒊𝒐𝒏𝒔)</a:t>
              </a:r>
              <a:endParaRPr lang="en-US" sz="1400" b="1" kern="1200"/>
            </a:p>
          </xdr:txBody>
        </xdr:sp>
      </mc:Fallback>
    </mc:AlternateContent>
    <xdr:clientData/>
  </xdr:oneCellAnchor>
  <xdr:oneCellAnchor>
    <xdr:from>
      <xdr:col>10</xdr:col>
      <xdr:colOff>76200</xdr:colOff>
      <xdr:row>30</xdr:row>
      <xdr:rowOff>185737</xdr:rowOff>
    </xdr:from>
    <xdr:ext cx="3409588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24EE54-C7EB-5276-8275-9236FCF604C4}"/>
                </a:ext>
              </a:extLst>
            </xdr:cNvPr>
            <xdr:cNvSpPr txBox="1"/>
          </xdr:nvSpPr>
          <xdr:spPr>
            <a:xfrm>
              <a:off x="7839075" y="6072187"/>
              <a:ext cx="3409588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sz="1400" b="1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𝑪𝒐𝒎𝒑𝒐𝒖𝒏𝒅</m:t>
                  </m:r>
                  <m:r>
                    <a:rPr lang="en-US" sz="1400" b="1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400" b="1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𝑬𝒗𝒆𝒏𝒕</m:t>
                  </m:r>
                  <m:r>
                    <a:rPr lang="en-US" sz="1400" b="1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r>
                    <a:rPr lang="en-US" sz="1400" b="1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𝑷</m:t>
                  </m:r>
                  <m:d>
                    <m:dPr>
                      <m:ctrlPr>
                        <a:rPr lang="en-US" sz="1400" b="1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1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𝑨</m:t>
                      </m:r>
                      <m:r>
                        <a:rPr lang="en-US" sz="1400" b="1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⋂</m:t>
                      </m:r>
                      <m:r>
                        <a:rPr lang="en-US" sz="1400" b="1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𝑩</m:t>
                      </m:r>
                    </m:e>
                  </m:d>
                  <m:r>
                    <a:rPr lang="en-US" sz="1400" b="1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𝑨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⋂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𝑩</m:t>
                      </m:r>
                    </m:e>
                  </m:d>
                </m:oMath>
              </a14:m>
              <a:r>
                <a:rPr lang="en-US" sz="1400" b="1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/N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24EE54-C7EB-5276-8275-9236FCF604C4}"/>
                </a:ext>
              </a:extLst>
            </xdr:cNvPr>
            <xdr:cNvSpPr txBox="1"/>
          </xdr:nvSpPr>
          <xdr:spPr>
            <a:xfrm>
              <a:off x="7839075" y="6072187"/>
              <a:ext cx="3409588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sz="1400" b="1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𝑪𝒐𝒎𝒑𝒐𝒖𝒏𝒅 𝑬𝒗𝒆𝒏𝒕= 𝑷(𝑨⋂𝑩)=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(𝑨⋂𝑩)</a:t>
              </a:r>
              <a:r>
                <a:rPr lang="en-US" sz="1400" b="1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/N</a:t>
              </a: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BCCA7B-77D8-4913-8991-89400F2E8C7B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Name" tableColumnId="1"/>
      <queryTableField id="2" name="Age" tableColumnId="2"/>
      <queryTableField id="3" name="Sport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5B531-D415-438A-8E64-0554E032E037}" name="SportsEventsAndParticipants" displayName="SportsEventsAndParticipants" ref="A1:D21" tableType="queryTable" totalsRowShown="0" headerRowDxfId="1">
  <autoFilter ref="A1:D21" xr:uid="{9F55B531-D415-438A-8E64-0554E032E037}"/>
  <tableColumns count="4">
    <tableColumn id="1" xr3:uid="{B7969F0E-2A88-4360-B33F-1D450B9FA0DC}" uniqueName="1" name="Name" queryTableFieldId="1" dataDxfId="3"/>
    <tableColumn id="2" xr3:uid="{72B962FA-735E-4478-BC3F-A88472365FCD}" uniqueName="2" name="Age" queryTableFieldId="2"/>
    <tableColumn id="3" xr3:uid="{4D9178B4-74B0-4ABB-B4C9-B6C1902ED6FD}" uniqueName="3" name="Sport" queryTableFieldId="3" dataDxfId="2"/>
    <tableColumn id="5" xr3:uid="{430AE8A9-DD17-4B78-A027-CABC2AA7E21D}" uniqueName="5" name="Helper Column" queryTableFieldId="5" dataDxfId="0">
      <calculatedColumnFormula>IF(AND(C2 = $E$24, B2 &gt; $E$25), "Yes", "No")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2A5E-11AF-4F7F-907F-8940DBD068EA}">
  <dimension ref="A1:P33"/>
  <sheetViews>
    <sheetView tabSelected="1" workbookViewId="0">
      <selection activeCell="E26" sqref="E26"/>
    </sheetView>
  </sheetViews>
  <sheetFormatPr defaultRowHeight="15" x14ac:dyDescent="0.25"/>
  <cols>
    <col min="1" max="1" width="18.85546875" customWidth="1"/>
    <col min="2" max="2" width="14.5703125" customWidth="1"/>
    <col min="3" max="3" width="17.28515625" customWidth="1"/>
    <col min="4" max="4" width="22.28515625" customWidth="1"/>
    <col min="5" max="5" width="13.140625" bestFit="1" customWidth="1"/>
  </cols>
  <sheetData>
    <row r="1" spans="1:4" x14ac:dyDescent="0.25">
      <c r="A1" s="11" t="s">
        <v>0</v>
      </c>
      <c r="B1" s="11" t="s">
        <v>1</v>
      </c>
      <c r="C1" s="11" t="s">
        <v>2</v>
      </c>
      <c r="D1" s="11" t="s">
        <v>34</v>
      </c>
    </row>
    <row r="2" spans="1:4" x14ac:dyDescent="0.25">
      <c r="A2" t="s">
        <v>3</v>
      </c>
      <c r="B2">
        <v>24</v>
      </c>
      <c r="C2" t="s">
        <v>4</v>
      </c>
      <c r="D2" t="str">
        <f t="shared" ref="D2:D21" si="0">IF(AND(C2 = $E$24, B2 &gt; $E$25), "Yes", "No")</f>
        <v>No</v>
      </c>
    </row>
    <row r="3" spans="1:4" x14ac:dyDescent="0.25">
      <c r="A3" t="s">
        <v>5</v>
      </c>
      <c r="B3">
        <v>35</v>
      </c>
      <c r="C3" t="s">
        <v>6</v>
      </c>
      <c r="D3" t="str">
        <f t="shared" si="0"/>
        <v>No</v>
      </c>
    </row>
    <row r="4" spans="1:4" x14ac:dyDescent="0.25">
      <c r="A4" t="s">
        <v>7</v>
      </c>
      <c r="B4">
        <v>31</v>
      </c>
      <c r="C4" t="s">
        <v>4</v>
      </c>
      <c r="D4" t="str">
        <f t="shared" si="0"/>
        <v>No</v>
      </c>
    </row>
    <row r="5" spans="1:4" x14ac:dyDescent="0.25">
      <c r="A5" t="s">
        <v>8</v>
      </c>
      <c r="B5">
        <v>29</v>
      </c>
      <c r="C5" t="s">
        <v>9</v>
      </c>
      <c r="D5" t="str">
        <f t="shared" si="0"/>
        <v>No</v>
      </c>
    </row>
    <row r="6" spans="1:4" x14ac:dyDescent="0.25">
      <c r="A6" t="s">
        <v>10</v>
      </c>
      <c r="B6">
        <v>41</v>
      </c>
      <c r="C6" t="s">
        <v>4</v>
      </c>
      <c r="D6" t="str">
        <f t="shared" si="0"/>
        <v>No</v>
      </c>
    </row>
    <row r="7" spans="1:4" x14ac:dyDescent="0.25">
      <c r="A7" t="s">
        <v>11</v>
      </c>
      <c r="B7">
        <v>28</v>
      </c>
      <c r="C7" t="s">
        <v>6</v>
      </c>
      <c r="D7" t="str">
        <f t="shared" si="0"/>
        <v>No</v>
      </c>
    </row>
    <row r="8" spans="1:4" x14ac:dyDescent="0.25">
      <c r="A8" t="s">
        <v>12</v>
      </c>
      <c r="B8">
        <v>37</v>
      </c>
      <c r="C8" t="s">
        <v>4</v>
      </c>
      <c r="D8" t="str">
        <f t="shared" si="0"/>
        <v>No</v>
      </c>
    </row>
    <row r="9" spans="1:4" x14ac:dyDescent="0.25">
      <c r="A9" t="s">
        <v>13</v>
      </c>
      <c r="B9">
        <v>33</v>
      </c>
      <c r="C9" t="s">
        <v>9</v>
      </c>
      <c r="D9" t="str">
        <f t="shared" si="0"/>
        <v>No</v>
      </c>
    </row>
    <row r="10" spans="1:4" x14ac:dyDescent="0.25">
      <c r="A10" t="s">
        <v>14</v>
      </c>
      <c r="B10">
        <v>26</v>
      </c>
      <c r="C10" t="s">
        <v>4</v>
      </c>
      <c r="D10" t="str">
        <f t="shared" si="0"/>
        <v>No</v>
      </c>
    </row>
    <row r="11" spans="1:4" x14ac:dyDescent="0.25">
      <c r="A11" t="s">
        <v>15</v>
      </c>
      <c r="B11">
        <v>39</v>
      </c>
      <c r="C11" t="s">
        <v>6</v>
      </c>
      <c r="D11" t="str">
        <f t="shared" si="0"/>
        <v>No</v>
      </c>
    </row>
    <row r="12" spans="1:4" x14ac:dyDescent="0.25">
      <c r="A12" t="s">
        <v>16</v>
      </c>
      <c r="B12">
        <v>45</v>
      </c>
      <c r="C12" t="s">
        <v>9</v>
      </c>
      <c r="D12" t="str">
        <f t="shared" si="0"/>
        <v>Yes</v>
      </c>
    </row>
    <row r="13" spans="1:4" x14ac:dyDescent="0.25">
      <c r="A13" t="s">
        <v>17</v>
      </c>
      <c r="B13">
        <v>30</v>
      </c>
      <c r="C13" t="s">
        <v>4</v>
      </c>
      <c r="D13" t="str">
        <f t="shared" si="0"/>
        <v>No</v>
      </c>
    </row>
    <row r="14" spans="1:4" x14ac:dyDescent="0.25">
      <c r="A14" t="s">
        <v>18</v>
      </c>
      <c r="B14">
        <v>29</v>
      </c>
      <c r="C14" t="s">
        <v>6</v>
      </c>
      <c r="D14" t="str">
        <f t="shared" si="0"/>
        <v>No</v>
      </c>
    </row>
    <row r="15" spans="1:4" x14ac:dyDescent="0.25">
      <c r="A15" t="s">
        <v>19</v>
      </c>
      <c r="B15">
        <v>32</v>
      </c>
      <c r="C15" t="s">
        <v>4</v>
      </c>
      <c r="D15" t="str">
        <f t="shared" si="0"/>
        <v>No</v>
      </c>
    </row>
    <row r="16" spans="1:4" x14ac:dyDescent="0.25">
      <c r="A16" t="s">
        <v>20</v>
      </c>
      <c r="B16">
        <v>36</v>
      </c>
      <c r="C16" t="s">
        <v>9</v>
      </c>
      <c r="D16" t="str">
        <f t="shared" si="0"/>
        <v>No</v>
      </c>
    </row>
    <row r="17" spans="1:16" x14ac:dyDescent="0.25">
      <c r="A17" t="s">
        <v>21</v>
      </c>
      <c r="B17">
        <v>34</v>
      </c>
      <c r="C17" t="s">
        <v>4</v>
      </c>
      <c r="D17" t="str">
        <f t="shared" si="0"/>
        <v>No</v>
      </c>
    </row>
    <row r="18" spans="1:16" x14ac:dyDescent="0.25">
      <c r="A18" t="s">
        <v>22</v>
      </c>
      <c r="B18">
        <v>40</v>
      </c>
      <c r="C18" t="s">
        <v>6</v>
      </c>
      <c r="D18" t="str">
        <f t="shared" si="0"/>
        <v>No</v>
      </c>
    </row>
    <row r="19" spans="1:16" x14ac:dyDescent="0.25">
      <c r="A19" t="s">
        <v>23</v>
      </c>
      <c r="B19">
        <v>27</v>
      </c>
      <c r="C19" t="s">
        <v>4</v>
      </c>
      <c r="D19" t="str">
        <f t="shared" si="0"/>
        <v>No</v>
      </c>
    </row>
    <row r="20" spans="1:16" x14ac:dyDescent="0.25">
      <c r="A20" t="s">
        <v>24</v>
      </c>
      <c r="B20">
        <v>42</v>
      </c>
      <c r="C20" t="s">
        <v>4</v>
      </c>
      <c r="D20" t="str">
        <f t="shared" si="0"/>
        <v>No</v>
      </c>
    </row>
    <row r="21" spans="1:16" x14ac:dyDescent="0.25">
      <c r="A21" t="s">
        <v>25</v>
      </c>
      <c r="B21">
        <v>38</v>
      </c>
      <c r="C21" t="s">
        <v>9</v>
      </c>
      <c r="D21" t="str">
        <f t="shared" si="0"/>
        <v>No</v>
      </c>
    </row>
    <row r="23" spans="1:16" ht="21" x14ac:dyDescent="0.35">
      <c r="A23" s="7" t="s">
        <v>26</v>
      </c>
      <c r="B23" s="7"/>
      <c r="C23" s="7"/>
      <c r="K23" s="8" t="s">
        <v>29</v>
      </c>
      <c r="L23" s="8"/>
      <c r="M23" s="8"/>
      <c r="N23" s="8"/>
      <c r="O23" s="8"/>
      <c r="P23" s="8"/>
    </row>
    <row r="24" spans="1:16" ht="18.75" x14ac:dyDescent="0.25">
      <c r="A24" s="4" t="s">
        <v>27</v>
      </c>
      <c r="B24" s="4"/>
      <c r="C24" s="4"/>
      <c r="D24" s="2"/>
      <c r="E24" s="2" t="s">
        <v>9</v>
      </c>
      <c r="G24" s="5" t="s">
        <v>32</v>
      </c>
      <c r="H24" s="5"/>
      <c r="I24" s="5"/>
      <c r="K24" s="9" t="s">
        <v>30</v>
      </c>
      <c r="L24" s="9"/>
      <c r="M24" s="9"/>
    </row>
    <row r="25" spans="1:16" ht="18.75" x14ac:dyDescent="0.25">
      <c r="A25" s="4" t="s">
        <v>28</v>
      </c>
      <c r="B25" s="4"/>
      <c r="C25" s="4"/>
      <c r="D25" s="4"/>
      <c r="E25" s="3">
        <v>40</v>
      </c>
      <c r="G25" s="6">
        <f>COUNTA(SportsEventsAndParticipants[Name])</f>
        <v>20</v>
      </c>
      <c r="H25" s="6"/>
      <c r="I25" s="6"/>
    </row>
    <row r="26" spans="1:16" ht="18.75" x14ac:dyDescent="0.25">
      <c r="A26" s="4" t="str">
        <f>"Total Count of Participants in " &amp; E24 &amp; " Sport"</f>
        <v>Total Count of Participants in Basketball Sport</v>
      </c>
      <c r="B26" s="4"/>
      <c r="C26" s="4"/>
      <c r="D26" s="4"/>
      <c r="E26" s="3">
        <f>COUNTIF(SportsEventsAndParticipants[Sport], E24)</f>
        <v>5</v>
      </c>
      <c r="G26" s="10"/>
      <c r="H26" s="10"/>
      <c r="I26" s="10"/>
    </row>
    <row r="27" spans="1:16" ht="18.75" x14ac:dyDescent="0.3">
      <c r="A27" s="4" t="str">
        <f>"Total Count of Participants Above " &amp; $E$25 &amp; " Years of Age"</f>
        <v>Total Count of Participants Above 40 Years of Age</v>
      </c>
      <c r="B27" s="4"/>
      <c r="C27" s="4"/>
      <c r="D27" s="4"/>
      <c r="E27" s="1">
        <f>COUNTIF(SportsEventsAndParticipants[Age], "&gt;" &amp; E25)</f>
        <v>3</v>
      </c>
    </row>
    <row r="28" spans="1:16" ht="18.75" x14ac:dyDescent="0.3">
      <c r="A28" s="4" t="str">
        <f>"Count of " &amp; E24 &amp; " Participants Whose Age is Over " &amp; E25 &amp; " Years Are"</f>
        <v>Count of Basketball Participants Whose Age is Over 40 Years Are</v>
      </c>
      <c r="B28" s="4"/>
      <c r="C28" s="4"/>
      <c r="D28" s="4"/>
      <c r="E28" s="1">
        <f>COUNTIF(SportsEventsAndParticipants[Helper Column], "Yes")</f>
        <v>1</v>
      </c>
    </row>
    <row r="30" spans="1:16" ht="18.75" x14ac:dyDescent="0.25">
      <c r="A30" s="4" t="s">
        <v>31</v>
      </c>
      <c r="B30" s="4"/>
      <c r="C30" s="4"/>
      <c r="D30" s="3">
        <f>E26/G25</f>
        <v>0.25</v>
      </c>
    </row>
    <row r="31" spans="1:16" ht="18.75" x14ac:dyDescent="0.25">
      <c r="A31" s="2" t="s">
        <v>33</v>
      </c>
      <c r="B31" s="2"/>
      <c r="C31" s="2"/>
      <c r="D31" s="3">
        <f>E27/G25</f>
        <v>0.15</v>
      </c>
    </row>
    <row r="32" spans="1:16" ht="18.75" x14ac:dyDescent="0.25">
      <c r="A32" s="4" t="s">
        <v>35</v>
      </c>
      <c r="B32" s="4"/>
      <c r="C32" s="4"/>
      <c r="D32" s="3">
        <f>E28 / G25</f>
        <v>0.05</v>
      </c>
    </row>
    <row r="33" spans="1:4" ht="18.75" x14ac:dyDescent="0.25">
      <c r="A33" s="4"/>
      <c r="B33" s="4"/>
      <c r="C33" s="4"/>
      <c r="D33" s="3"/>
    </row>
  </sheetData>
  <mergeCells count="13">
    <mergeCell ref="A23:C23"/>
    <mergeCell ref="K23:P23"/>
    <mergeCell ref="K24:M24"/>
    <mergeCell ref="A24:C24"/>
    <mergeCell ref="A30:C30"/>
    <mergeCell ref="A28:D28"/>
    <mergeCell ref="G24:I24"/>
    <mergeCell ref="G25:I25"/>
    <mergeCell ref="A27:D27"/>
    <mergeCell ref="A26:D26"/>
    <mergeCell ref="A25:D25"/>
    <mergeCell ref="A32:C32"/>
    <mergeCell ref="A33:C33"/>
  </mergeCells>
  <dataValidations count="2">
    <dataValidation type="list" allowBlank="1" showInputMessage="1" showErrorMessage="1" sqref="E24" xr:uid="{8017935A-FB8E-4611-9CB9-01F1E0801DF1}">
      <formula1>$C$2:$C$21</formula1>
    </dataValidation>
    <dataValidation type="whole" operator="greaterThan" allowBlank="1" showInputMessage="1" showErrorMessage="1" errorTitle="Wrong Age" error="Hey! Give Age Above 20 Years" promptTitle="Enter Age of The Sportsman" prompt="Give Age" sqref="E25" xr:uid="{F0EEDA7B-E1D3-45C5-B21F-8A342B83F93D}">
      <formula1>20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o Y p y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o Y p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K c l m D V G r S b A E A A L E C A A A T A B w A R m 9 y b X V s Y X M v U 2 V j d G l v b j E u b S C i G A A o o B Q A A A A A A A A A A A A A A A A A A A A A A A A A A A B 9 U l 1 r w j A U f R f 6 H 0 L 3 U i E U F e f D p A / S K h M 2 5 1 b f 7 J D Y 3 m k g T S S 5 l Y n 4 3 5 f a b n V z m J f k n v t 1 z i E G U u R K k r i 6 u 0 O n 5 b T M l m n I S L x T G s 1 4 D x L N S G Z z p p G n f M d s S A I i A J 0 W s S d W h U 7 B I q H Z + 5 F K i 9 w 2 e B M u w A + V x L L b c 8 c P y W j 6 / N T r 9 P r J N N 8 J K I t Y u d I k n U 5 3 N d d q z d Z c c D w k E U M W A 5 r k B g E / N X u 3 T Z c R C J 5 z B B 2 4 1 K U k V K L I p Q k G l I x l q j I u N 0 G 3 d 9 + j 5 L V Q C D E e B A T N 0 5 8 p C e 9 t W g m 5 c y 2 L 3 O Y y 8 g g s A 2 1 c q 2 r B 1 r a w z t S 4 V 2 m m Z F n j I y H i l A m m T Y C 6 u B w Z b p n c 2 I m L w w 6 a c Q v N p P l Q O q 8 I l 0 n j / b O f H o / u h e z V N L I i p x I H f b / s O V F y d G c s B 4 u i j Q n C J 5 7 B 0 Q a u K 8 9 + X p W G 1 v M r c A J A 5 o x n v x K n R t Y b 5 G p v i b 7 g F v S 3 7 Y 2 + G I T 9 U D X s / X G B / n C u a d b E T m 2 n x e X t D c M v U E s B A i 0 A F A A C A A g A o Y p y W Y Z U q H O k A A A A 9 g A A A B I A A A A A A A A A A A A A A A A A A A A A A E N v b m Z p Z y 9 Q Y W N r Y W d l L n h t b F B L A Q I t A B Q A A g A I A K G K c l k P y u m r p A A A A O k A A A A T A A A A A A A A A A A A A A A A A P A A A A B b Q 2 9 u d G V u d F 9 U e X B l c 1 0 u e G 1 s U E s B A i 0 A F A A C A A g A o Y p y W Y N U a t J s A Q A A s Q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s A A A A A A A A m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J 0 c 0 V 2 Z W 5 0 c 0 F u Z F B h c n R p Y 2 l w Y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M z I 2 Z G U 4 L T U 1 O T E t N D Y x Z S 0 4 N W Y 0 L T k 3 M G N m N T A y M m M w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B v c n R z R X Z l b n R z Q W 5 k U G F y d G l j a X B h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x O j U x O j A z L j A x M j g 5 N D l a I i A v P j x F b n R y e S B U e X B l P S J G a W x s Q 2 9 s d W 1 u V H l w Z X M i I F Z h b H V l P S J z Q m d N R y I g L z 4 8 R W 5 0 c n k g V H l w Z T 0 i R m l s b E N v b H V t b k 5 h b W V z I i B W Y W x 1 Z T 0 i c 1 s m c X V v d D t O Y W 1 l J n F 1 b 3 Q 7 L C Z x d W 9 0 O 0 F n Z S Z x d W 9 0 O y w m c X V v d D t T c G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3 J 0 c 0 V 2 Z W 5 0 c 0 F u Z F B h c n R p Y 2 l w Y W 5 0 c y 9 B d X R v U m V t b 3 Z l Z E N v b H V t b n M x L n t O Y W 1 l L D B 9 J n F 1 b 3 Q 7 L C Z x d W 9 0 O 1 N l Y 3 R p b 2 4 x L 1 N w b 3 J 0 c 0 V 2 Z W 5 0 c 0 F u Z F B h c n R p Y 2 l w Y W 5 0 c y 9 B d X R v U m V t b 3 Z l Z E N v b H V t b n M x L n t B Z 2 U s M X 0 m c X V v d D s s J n F 1 b 3 Q 7 U 2 V j d G l v b j E v U 3 B v c n R z R X Z l b n R z Q W 5 k U G F y d G l j a X B h b n R z L 0 F 1 d G 9 S Z W 1 v d m V k Q 2 9 s d W 1 u c z E u e 1 N w b 3 J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w b 3 J 0 c 0 V 2 Z W 5 0 c 0 F u Z F B h c n R p Y 2 l w Y W 5 0 c y 9 B d X R v U m V t b 3 Z l Z E N v b H V t b n M x L n t O Y W 1 l L D B 9 J n F 1 b 3 Q 7 L C Z x d W 9 0 O 1 N l Y 3 R p b 2 4 x L 1 N w b 3 J 0 c 0 V 2 Z W 5 0 c 0 F u Z F B h c n R p Y 2 l w Y W 5 0 c y 9 B d X R v U m V t b 3 Z l Z E N v b H V t b n M x L n t B Z 2 U s M X 0 m c X V v d D s s J n F 1 b 3 Q 7 U 2 V j d G l v b j E v U 3 B v c n R z R X Z l b n R z Q W 5 k U G F y d G l j a X B h b n R z L 0 F 1 d G 9 S Z W 1 v d m V k Q 2 9 s d W 1 u c z E u e 1 N w b 3 J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9 y d H N F d m V u d H N B b m R Q Y X J 0 a W N p c G F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c n R z R X Z l b n R z Q W 5 k U G F y d G l j a X B h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J 0 c 0 V 2 Z W 5 0 c 0 F u Z F B h c n R p Y 2 l w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J 0 c 0 V 2 Z W 5 0 c 0 F u Z F B h c n R p Y 2 l w Y W 5 0 c y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p x 8 d p J 5 9 F n r S b Y 4 2 I Z k M A A A A A A g A A A A A A E G Y A A A A B A A A g A A A A K 3 S L T L C N o A L W t X y s m g K a g 0 5 E / 7 2 H C t K x X r 1 3 E f V a V Y g A A A A A D o A A A A A C A A A g A A A A s U 7 9 T j p 3 P Y t w y E q M i x 0 D Z p X W x X Y N e i a A n Z 1 O z e f 5 L n Z Q A A A A D / R I M V / x + S G l M N e 1 g S g h l 1 2 G I O 9 i 2 + / W A C Q u W d k P k 1 W Y b r B B C 7 i R I e 4 N 4 R 6 1 4 e e Z U w k S M S 8 u r D x M y F y r 0 T 0 0 9 Q B i 5 w v 0 S f 1 k 2 R C Q c / d L d 6 J A A A A A h L c 8 + v + 5 Y k L l 5 Y u 7 7 W H v V U A + z d F 1 3 u Q j x q q T c + f 4 y 6 v g s Y i m Q 1 + e f k 7 0 k a V T C d J h g Q V 4 1 d O 9 s A L x T H 6 Z N j k S 3 w = = < / D a t a M a s h u p > 
</file>

<file path=customXml/itemProps1.xml><?xml version="1.0" encoding="utf-8"?>
<ds:datastoreItem xmlns:ds="http://schemas.openxmlformats.org/officeDocument/2006/customXml" ds:itemID="{75B305B0-B5A3-45C6-AA9A-40A0857DDB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SportsEventsAndParticipants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2024-11-18T11:48:01Z</dcterms:created>
  <dcterms:modified xsi:type="dcterms:W3CDTF">2024-11-19T12:39:59Z</dcterms:modified>
</cp:coreProperties>
</file>