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AIML2024\Implementations\001_Probability\005_ExperimentalProbability\001_ExcelImplementations\"/>
    </mc:Choice>
  </mc:AlternateContent>
  <xr:revisionPtr revIDLastSave="0" documentId="13_ncr:1_{5C6FAA35-30FB-4C1A-BD03-FDFE599D4E69}" xr6:coauthVersionLast="47" xr6:coauthVersionMax="47" xr10:uidLastSave="{00000000-0000-0000-0000-000000000000}"/>
  <bookViews>
    <workbookView xWindow="28680" yWindow="1365" windowWidth="29040" windowHeight="15840" xr2:uid="{AE56085D-DCA2-4A5F-B026-957B32A52F29}"/>
  </bookViews>
  <sheets>
    <sheet name="QualityControlInfo" sheetId="2" r:id="rId1"/>
  </sheets>
  <definedNames>
    <definedName name="ExternalData_1" localSheetId="0" hidden="1">QualityControlInfo!$A$1:$H$21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2" l="1"/>
  <c r="E38" i="2"/>
  <c r="E36" i="2"/>
  <c r="D38" i="2"/>
  <c r="D37" i="2"/>
  <c r="D36" i="2"/>
  <c r="C38" i="2"/>
  <c r="C37" i="2"/>
  <c r="C36" i="2"/>
  <c r="B37" i="2"/>
  <c r="B38" i="2"/>
  <c r="B36" i="2"/>
  <c r="D32" i="2"/>
  <c r="C28" i="2"/>
  <c r="B26" i="2"/>
  <c r="B25" i="2"/>
  <c r="D26" i="2" l="1"/>
  <c r="C25" i="2"/>
  <c r="C26" i="2"/>
  <c r="D2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D29122-64FF-4962-8B12-6497655A47EC}" keepAlive="1" name="Query - QualityControlInfo" description="Connection to the 'QualityControlInfo' query in the workbook." type="5" refreshedVersion="8" background="1" saveData="1">
    <dbPr connection="Provider=Microsoft.Mashup.OleDb.1;Data Source=$Workbook$;Location=QualityControlInfo;Extended Properties=&quot;&quot;" command="SELECT * FROM [QualityControlInfo]"/>
  </connection>
</connections>
</file>

<file path=xl/sharedStrings.xml><?xml version="1.0" encoding="utf-8"?>
<sst xmlns="http://schemas.openxmlformats.org/spreadsheetml/2006/main" count="150" uniqueCount="46">
  <si>
    <t>Trial Number</t>
  </si>
  <si>
    <t>Outcome</t>
  </si>
  <si>
    <t>Inspection Time (s)</t>
  </si>
  <si>
    <t>Inspector Name</t>
  </si>
  <si>
    <t>Machine Used</t>
  </si>
  <si>
    <t>Error Type (if Defective)</t>
  </si>
  <si>
    <t>Severity Level (if Defective)</t>
  </si>
  <si>
    <t>Action Taken</t>
  </si>
  <si>
    <t>Non-Defective</t>
  </si>
  <si>
    <t>John Doe</t>
  </si>
  <si>
    <t>M-A01</t>
  </si>
  <si>
    <t>N/A</t>
  </si>
  <si>
    <t>None</t>
  </si>
  <si>
    <t>Defective</t>
  </si>
  <si>
    <t>Jane Smith</t>
  </si>
  <si>
    <t>M-B02</t>
  </si>
  <si>
    <t>Alignment Issue</t>
  </si>
  <si>
    <t>High</t>
  </si>
  <si>
    <t>Recalibrated Machine</t>
  </si>
  <si>
    <t>Alice Johnson</t>
  </si>
  <si>
    <t>M-C03</t>
  </si>
  <si>
    <t>Circuit Break</t>
  </si>
  <si>
    <t>Medium</t>
  </si>
  <si>
    <t>Replaced Circuit</t>
  </si>
  <si>
    <t>Mark Wilson</t>
  </si>
  <si>
    <t>Emma Brown</t>
  </si>
  <si>
    <t>Adjusted Machine Calibration</t>
  </si>
  <si>
    <t>Power Fluctuation</t>
  </si>
  <si>
    <t>Low</t>
  </si>
  <si>
    <t>Scheduled Maintenance</t>
  </si>
  <si>
    <t>Machine Serviced</t>
  </si>
  <si>
    <t>Experimantal Summary Table</t>
  </si>
  <si>
    <t>Category</t>
  </si>
  <si>
    <t>Count</t>
  </si>
  <si>
    <t>Probability</t>
  </si>
  <si>
    <t>Total Trials Conducted</t>
  </si>
  <si>
    <t>% of Defective Probability</t>
  </si>
  <si>
    <t>Machine Analysis</t>
  </si>
  <si>
    <t>Please Select The Macine From The List</t>
  </si>
  <si>
    <t>Defect Count For The Selected Machine</t>
  </si>
  <si>
    <t>Machine Name</t>
  </si>
  <si>
    <t>Defective Category</t>
  </si>
  <si>
    <t>Count Defective</t>
  </si>
  <si>
    <t>Count Non-Defective</t>
  </si>
  <si>
    <t>Defective Probability</t>
  </si>
  <si>
    <t>Non-Defective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</si>
</sst>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2" fontId="1" fillId="0" borderId="0" xfId="0" applyNumberFormat="1" applyFont="1"/>
    <xf numFmtId="0" fontId="1" fillId="0" borderId="0" xfId="0" applyFont="1" applyAlignment="1">
      <alignment horizontal="left" vertical="center"/>
    </xf>
    <xf numFmtId="166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936BBD2-366D-43FC-9BB5-FEF1FEBC963C}" autoFormatId="16" applyNumberFormats="0" applyBorderFormats="0" applyFontFormats="0" applyPatternFormats="0" applyAlignmentFormats="0" applyWidthHeightFormats="0">
  <queryTableRefresh nextId="9">
    <queryTableFields count="8">
      <queryTableField id="1" name="Trial Number" tableColumnId="1"/>
      <queryTableField id="2" name="Outcome" tableColumnId="2"/>
      <queryTableField id="3" name="Inspection Time (s)" tableColumnId="3"/>
      <queryTableField id="4" name="Inspector Name" tableColumnId="4"/>
      <queryTableField id="5" name="Machine Used" tableColumnId="5"/>
      <queryTableField id="6" name="Error Type (if Defective)" tableColumnId="6"/>
      <queryTableField id="7" name="Severity Level (if Defective)" tableColumnId="7"/>
      <queryTableField id="8" name="Action Taken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3156D3-990D-4000-85C6-00B8CFB82E1B}" name="QualityControlInfo" displayName="QualityControlInfo" ref="A1:H21" tableType="queryTable" totalsRowShown="0">
  <autoFilter ref="A1:H21" xr:uid="{BD3156D3-990D-4000-85C6-00B8CFB82E1B}"/>
  <tableColumns count="8">
    <tableColumn id="1" xr3:uid="{103D2D7A-2ABB-4619-9964-6891922921EE}" uniqueName="1" name="Trial Number" queryTableFieldId="1"/>
    <tableColumn id="2" xr3:uid="{6CB6CF3E-E3D2-4B78-A69B-262B417A4331}" uniqueName="2" name="Outcome" queryTableFieldId="2" dataDxfId="5"/>
    <tableColumn id="3" xr3:uid="{E265B111-B496-4D46-8739-FF0C198A5740}" uniqueName="3" name="Inspection Time (s)" queryTableFieldId="3"/>
    <tableColumn id="4" xr3:uid="{C1865446-E15D-47A8-B6C9-FAD7782EADD2}" uniqueName="4" name="Inspector Name" queryTableFieldId="4" dataDxfId="4"/>
    <tableColumn id="5" xr3:uid="{C6F4B38B-DF57-464C-A971-FEBA836BDC7F}" uniqueName="5" name="Machine Used" queryTableFieldId="5" dataDxfId="3"/>
    <tableColumn id="6" xr3:uid="{62467A07-1B13-4943-B7CD-813ECA587217}" uniqueName="6" name="Error Type (if Defective)" queryTableFieldId="6" dataDxfId="2"/>
    <tableColumn id="7" xr3:uid="{5D350244-F522-47BC-8193-2B39C353450B}" uniqueName="7" name="Severity Level (if Defective)" queryTableFieldId="7" dataDxfId="1"/>
    <tableColumn id="8" xr3:uid="{38CB044C-4572-4471-B5C2-C0EAAF451A6C}" uniqueName="8" name="Action Taken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E25DC-91BC-4547-B5BE-9A327D186CA3}">
  <dimension ref="A1:H38"/>
  <sheetViews>
    <sheetView tabSelected="1" topLeftCell="A19" workbookViewId="0">
      <selection activeCell="D31" sqref="D31"/>
    </sheetView>
  </sheetViews>
  <sheetFormatPr defaultRowHeight="15" x14ac:dyDescent="0.25"/>
  <cols>
    <col min="1" max="1" width="18.7109375" customWidth="1"/>
    <col min="2" max="2" width="23" bestFit="1" customWidth="1"/>
    <col min="3" max="3" width="24" customWidth="1"/>
    <col min="4" max="4" width="30.42578125" bestFit="1" customWidth="1"/>
    <col min="5" max="5" width="25.28515625" bestFit="1" customWidth="1"/>
    <col min="6" max="6" width="26.28515625" customWidth="1"/>
    <col min="7" max="7" width="30.7109375" customWidth="1"/>
    <col min="8" max="8" width="29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s="1" t="s">
        <v>8</v>
      </c>
      <c r="C2">
        <v>45</v>
      </c>
      <c r="D2" s="1" t="s">
        <v>9</v>
      </c>
      <c r="E2" s="1" t="s">
        <v>10</v>
      </c>
      <c r="F2" s="1" t="s">
        <v>11</v>
      </c>
      <c r="G2" s="1" t="s">
        <v>11</v>
      </c>
      <c r="H2" s="1" t="s">
        <v>12</v>
      </c>
    </row>
    <row r="3" spans="1:8" x14ac:dyDescent="0.25">
      <c r="A3">
        <v>2</v>
      </c>
      <c r="B3" s="1" t="s">
        <v>13</v>
      </c>
      <c r="C3">
        <v>60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</row>
    <row r="4" spans="1:8" x14ac:dyDescent="0.25">
      <c r="A4">
        <v>3</v>
      </c>
      <c r="B4" s="1" t="s">
        <v>8</v>
      </c>
      <c r="C4">
        <v>50</v>
      </c>
      <c r="D4" s="1" t="s">
        <v>9</v>
      </c>
      <c r="E4" s="1" t="s">
        <v>10</v>
      </c>
      <c r="F4" s="1" t="s">
        <v>11</v>
      </c>
      <c r="G4" s="1" t="s">
        <v>11</v>
      </c>
      <c r="H4" s="1" t="s">
        <v>12</v>
      </c>
    </row>
    <row r="5" spans="1:8" x14ac:dyDescent="0.25">
      <c r="A5">
        <v>4</v>
      </c>
      <c r="B5" s="1" t="s">
        <v>13</v>
      </c>
      <c r="C5">
        <v>55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23</v>
      </c>
    </row>
    <row r="6" spans="1:8" x14ac:dyDescent="0.25">
      <c r="A6">
        <v>5</v>
      </c>
      <c r="B6" s="1" t="s">
        <v>8</v>
      </c>
      <c r="C6">
        <v>40</v>
      </c>
      <c r="D6" s="1" t="s">
        <v>24</v>
      </c>
      <c r="E6" s="1" t="s">
        <v>10</v>
      </c>
      <c r="F6" s="1" t="s">
        <v>11</v>
      </c>
      <c r="G6" s="1" t="s">
        <v>11</v>
      </c>
      <c r="H6" s="1" t="s">
        <v>12</v>
      </c>
    </row>
    <row r="7" spans="1:8" x14ac:dyDescent="0.25">
      <c r="A7">
        <v>6</v>
      </c>
      <c r="B7" s="1" t="s">
        <v>8</v>
      </c>
      <c r="C7">
        <v>42</v>
      </c>
      <c r="D7" s="1" t="s">
        <v>25</v>
      </c>
      <c r="E7" s="1" t="s">
        <v>15</v>
      </c>
      <c r="F7" s="1" t="s">
        <v>11</v>
      </c>
      <c r="G7" s="1" t="s">
        <v>11</v>
      </c>
      <c r="H7" s="1" t="s">
        <v>12</v>
      </c>
    </row>
    <row r="8" spans="1:8" x14ac:dyDescent="0.25">
      <c r="A8">
        <v>7</v>
      </c>
      <c r="B8" s="1" t="s">
        <v>13</v>
      </c>
      <c r="C8">
        <v>65</v>
      </c>
      <c r="D8" s="1" t="s">
        <v>14</v>
      </c>
      <c r="E8" s="1" t="s">
        <v>20</v>
      </c>
      <c r="F8" s="1" t="s">
        <v>16</v>
      </c>
      <c r="G8" s="1" t="s">
        <v>17</v>
      </c>
      <c r="H8" s="1" t="s">
        <v>26</v>
      </c>
    </row>
    <row r="9" spans="1:8" x14ac:dyDescent="0.25">
      <c r="A9">
        <v>8</v>
      </c>
      <c r="B9" s="1" t="s">
        <v>8</v>
      </c>
      <c r="C9">
        <v>48</v>
      </c>
      <c r="D9" s="1" t="s">
        <v>9</v>
      </c>
      <c r="E9" s="1" t="s">
        <v>10</v>
      </c>
      <c r="F9" s="1" t="s">
        <v>11</v>
      </c>
      <c r="G9" s="1" t="s">
        <v>11</v>
      </c>
      <c r="H9" s="1" t="s">
        <v>12</v>
      </c>
    </row>
    <row r="10" spans="1:8" x14ac:dyDescent="0.25">
      <c r="A10">
        <v>9</v>
      </c>
      <c r="B10" s="1" t="s">
        <v>8</v>
      </c>
      <c r="C10">
        <v>50</v>
      </c>
      <c r="D10" s="1" t="s">
        <v>24</v>
      </c>
      <c r="E10" s="1" t="s">
        <v>15</v>
      </c>
      <c r="F10" s="1" t="s">
        <v>11</v>
      </c>
      <c r="G10" s="1" t="s">
        <v>11</v>
      </c>
      <c r="H10" s="1" t="s">
        <v>12</v>
      </c>
    </row>
    <row r="11" spans="1:8" x14ac:dyDescent="0.25">
      <c r="A11">
        <v>10</v>
      </c>
      <c r="B11" s="1" t="s">
        <v>13</v>
      </c>
      <c r="C11">
        <v>62</v>
      </c>
      <c r="D11" s="1" t="s">
        <v>19</v>
      </c>
      <c r="E11" s="1" t="s">
        <v>20</v>
      </c>
      <c r="F11" s="1" t="s">
        <v>27</v>
      </c>
      <c r="G11" s="1" t="s">
        <v>28</v>
      </c>
      <c r="H11" s="1" t="s">
        <v>29</v>
      </c>
    </row>
    <row r="12" spans="1:8" x14ac:dyDescent="0.25">
      <c r="A12">
        <v>11</v>
      </c>
      <c r="B12" s="1" t="s">
        <v>8</v>
      </c>
      <c r="C12">
        <v>44</v>
      </c>
      <c r="D12" s="1" t="s">
        <v>9</v>
      </c>
      <c r="E12" s="1" t="s">
        <v>10</v>
      </c>
      <c r="F12" s="1" t="s">
        <v>11</v>
      </c>
      <c r="G12" s="1" t="s">
        <v>11</v>
      </c>
      <c r="H12" s="1" t="s">
        <v>12</v>
      </c>
    </row>
    <row r="13" spans="1:8" x14ac:dyDescent="0.25">
      <c r="A13">
        <v>12</v>
      </c>
      <c r="B13" s="1" t="s">
        <v>8</v>
      </c>
      <c r="C13">
        <v>46</v>
      </c>
      <c r="D13" s="1" t="s">
        <v>24</v>
      </c>
      <c r="E13" s="1" t="s">
        <v>15</v>
      </c>
      <c r="F13" s="1" t="s">
        <v>11</v>
      </c>
      <c r="G13" s="1" t="s">
        <v>11</v>
      </c>
      <c r="H13" s="1" t="s">
        <v>12</v>
      </c>
    </row>
    <row r="14" spans="1:8" x14ac:dyDescent="0.25">
      <c r="A14">
        <v>13</v>
      </c>
      <c r="B14" s="1" t="s">
        <v>13</v>
      </c>
      <c r="C14">
        <v>58</v>
      </c>
      <c r="D14" s="1" t="s">
        <v>14</v>
      </c>
      <c r="E14" s="1" t="s">
        <v>20</v>
      </c>
      <c r="F14" s="1" t="s">
        <v>21</v>
      </c>
      <c r="G14" s="1" t="s">
        <v>22</v>
      </c>
      <c r="H14" s="1" t="s">
        <v>23</v>
      </c>
    </row>
    <row r="15" spans="1:8" x14ac:dyDescent="0.25">
      <c r="A15">
        <v>14</v>
      </c>
      <c r="B15" s="1" t="s">
        <v>8</v>
      </c>
      <c r="C15">
        <v>41</v>
      </c>
      <c r="D15" s="1" t="s">
        <v>25</v>
      </c>
      <c r="E15" s="1" t="s">
        <v>10</v>
      </c>
      <c r="F15" s="1" t="s">
        <v>11</v>
      </c>
      <c r="G15" s="1" t="s">
        <v>11</v>
      </c>
      <c r="H15" s="1" t="s">
        <v>12</v>
      </c>
    </row>
    <row r="16" spans="1:8" x14ac:dyDescent="0.25">
      <c r="A16">
        <v>15</v>
      </c>
      <c r="B16" s="1" t="s">
        <v>13</v>
      </c>
      <c r="C16">
        <v>61</v>
      </c>
      <c r="D16" s="1" t="s">
        <v>19</v>
      </c>
      <c r="E16" s="1" t="s">
        <v>20</v>
      </c>
      <c r="F16" s="1" t="s">
        <v>16</v>
      </c>
      <c r="G16" s="1" t="s">
        <v>17</v>
      </c>
      <c r="H16" s="1" t="s">
        <v>30</v>
      </c>
    </row>
    <row r="17" spans="1:8" x14ac:dyDescent="0.25">
      <c r="A17">
        <v>16</v>
      </c>
      <c r="B17" s="1" t="s">
        <v>8</v>
      </c>
      <c r="C17">
        <v>49</v>
      </c>
      <c r="D17" s="1" t="s">
        <v>9</v>
      </c>
      <c r="E17" s="1" t="s">
        <v>10</v>
      </c>
      <c r="F17" s="1" t="s">
        <v>11</v>
      </c>
      <c r="G17" s="1" t="s">
        <v>11</v>
      </c>
      <c r="H17" s="1" t="s">
        <v>12</v>
      </c>
    </row>
    <row r="18" spans="1:8" x14ac:dyDescent="0.25">
      <c r="A18">
        <v>17</v>
      </c>
      <c r="B18" s="1" t="s">
        <v>8</v>
      </c>
      <c r="C18">
        <v>43</v>
      </c>
      <c r="D18" s="1" t="s">
        <v>24</v>
      </c>
      <c r="E18" s="1" t="s">
        <v>15</v>
      </c>
      <c r="F18" s="1" t="s">
        <v>11</v>
      </c>
      <c r="G18" s="1" t="s">
        <v>11</v>
      </c>
      <c r="H18" s="1" t="s">
        <v>12</v>
      </c>
    </row>
    <row r="19" spans="1:8" x14ac:dyDescent="0.25">
      <c r="A19">
        <v>18</v>
      </c>
      <c r="B19" s="1" t="s">
        <v>13</v>
      </c>
      <c r="C19">
        <v>60</v>
      </c>
      <c r="D19" s="1" t="s">
        <v>14</v>
      </c>
      <c r="E19" s="1" t="s">
        <v>20</v>
      </c>
      <c r="F19" s="1" t="s">
        <v>21</v>
      </c>
      <c r="G19" s="1" t="s">
        <v>22</v>
      </c>
      <c r="H19" s="1" t="s">
        <v>23</v>
      </c>
    </row>
    <row r="20" spans="1:8" x14ac:dyDescent="0.25">
      <c r="A20">
        <v>19</v>
      </c>
      <c r="B20" s="1" t="s">
        <v>8</v>
      </c>
      <c r="C20">
        <v>47</v>
      </c>
      <c r="D20" s="1" t="s">
        <v>25</v>
      </c>
      <c r="E20" s="1" t="s">
        <v>10</v>
      </c>
      <c r="F20" s="1" t="s">
        <v>11</v>
      </c>
      <c r="G20" s="1" t="s">
        <v>11</v>
      </c>
      <c r="H20" s="1" t="s">
        <v>12</v>
      </c>
    </row>
    <row r="21" spans="1:8" x14ac:dyDescent="0.25">
      <c r="A21">
        <v>20</v>
      </c>
      <c r="B21" s="1" t="s">
        <v>8</v>
      </c>
      <c r="C21">
        <v>45</v>
      </c>
      <c r="D21" s="1" t="s">
        <v>24</v>
      </c>
      <c r="E21" s="1" t="s">
        <v>15</v>
      </c>
      <c r="F21" s="1" t="s">
        <v>11</v>
      </c>
      <c r="G21" s="1" t="s">
        <v>11</v>
      </c>
      <c r="H21" s="1" t="s">
        <v>12</v>
      </c>
    </row>
    <row r="23" spans="1:8" ht="18.75" x14ac:dyDescent="0.3">
      <c r="A23" s="3" t="s">
        <v>31</v>
      </c>
      <c r="B23" s="3"/>
      <c r="C23" s="3"/>
    </row>
    <row r="24" spans="1:8" ht="18.75" x14ac:dyDescent="0.25">
      <c r="A24" s="6" t="s">
        <v>32</v>
      </c>
      <c r="B24" s="6" t="s">
        <v>33</v>
      </c>
      <c r="C24" s="6" t="s">
        <v>34</v>
      </c>
      <c r="D24" s="6" t="s">
        <v>36</v>
      </c>
    </row>
    <row r="25" spans="1:8" ht="18.75" x14ac:dyDescent="0.3">
      <c r="A25" s="5" t="s">
        <v>13</v>
      </c>
      <c r="B25" s="7">
        <f>COUNTIF(QualityControlInfo[Outcome], "Defective")</f>
        <v>7</v>
      </c>
      <c r="C25" s="7">
        <f>B25 / C28</f>
        <v>0.35</v>
      </c>
      <c r="D25" s="9" t="str">
        <f>(B25 / C28) * 100 &amp;" %"</f>
        <v>35 %</v>
      </c>
    </row>
    <row r="26" spans="1:8" ht="18.75" x14ac:dyDescent="0.3">
      <c r="A26" s="5" t="s">
        <v>8</v>
      </c>
      <c r="B26" s="7">
        <f>COUNTIF(QualityControlInfo[Outcome], "Non-Defective")</f>
        <v>13</v>
      </c>
      <c r="C26" s="7">
        <f>B26 / C28</f>
        <v>0.65</v>
      </c>
      <c r="D26" s="9" t="str">
        <f>(B26 / C28) * 100 &amp; " %"</f>
        <v>65 %</v>
      </c>
    </row>
    <row r="28" spans="1:8" ht="18.75" x14ac:dyDescent="0.3">
      <c r="A28" s="8" t="s">
        <v>35</v>
      </c>
      <c r="B28" s="8"/>
      <c r="C28" s="7">
        <f>COUNTA(QualityControlInfo[Trial Number])</f>
        <v>20</v>
      </c>
    </row>
    <row r="30" spans="1:8" ht="18.75" x14ac:dyDescent="0.3">
      <c r="A30" s="3" t="s">
        <v>37</v>
      </c>
      <c r="B30" s="3"/>
      <c r="C30" s="3"/>
    </row>
    <row r="31" spans="1:8" ht="18.75" x14ac:dyDescent="0.3">
      <c r="A31" s="2" t="s">
        <v>38</v>
      </c>
      <c r="B31" s="2"/>
      <c r="C31" s="2"/>
      <c r="D31" s="5" t="s">
        <v>15</v>
      </c>
    </row>
    <row r="32" spans="1:8" ht="18.75" x14ac:dyDescent="0.3">
      <c r="A32" s="2" t="s">
        <v>39</v>
      </c>
      <c r="B32" s="2"/>
      <c r="C32" s="2"/>
      <c r="D32" s="7">
        <f>COUNTIFS(QualityControlInfo[Outcome], "Defective", QualityControlInfo[Machine Used], D31)</f>
        <v>1</v>
      </c>
    </row>
    <row r="34" spans="1:5" ht="18.75" x14ac:dyDescent="0.25">
      <c r="A34" s="6" t="s">
        <v>40</v>
      </c>
      <c r="B34" s="10" t="s">
        <v>41</v>
      </c>
      <c r="C34" s="10"/>
      <c r="D34" s="10" t="s">
        <v>34</v>
      </c>
      <c r="E34" s="10"/>
    </row>
    <row r="35" spans="1:5" ht="15.75" x14ac:dyDescent="0.25">
      <c r="B35" s="4" t="s">
        <v>42</v>
      </c>
      <c r="C35" s="4" t="s">
        <v>43</v>
      </c>
      <c r="D35" s="4" t="s">
        <v>44</v>
      </c>
      <c r="E35" s="4" t="s">
        <v>45</v>
      </c>
    </row>
    <row r="36" spans="1:5" ht="18.75" x14ac:dyDescent="0.3">
      <c r="A36" s="5" t="s">
        <v>10</v>
      </c>
      <c r="B36" s="7">
        <f>COUNTIFS(QualityControlInfo[Outcome], "Defective", QualityControlInfo[Machine Used], A36)</f>
        <v>0</v>
      </c>
      <c r="C36" s="7">
        <f>COUNTIFS(QualityControlInfo[Outcome], "Non-Defective", QualityControlInfo[Machine Used], A36)</f>
        <v>8</v>
      </c>
      <c r="D36" s="7">
        <f>B36 / C28</f>
        <v>0</v>
      </c>
      <c r="E36" s="7">
        <f>C36 / $C$28</f>
        <v>0.4</v>
      </c>
    </row>
    <row r="37" spans="1:5" ht="18.75" x14ac:dyDescent="0.3">
      <c r="A37" s="5" t="s">
        <v>15</v>
      </c>
      <c r="B37" s="7">
        <f>COUNTIFS(QualityControlInfo[Outcome], "Defective", QualityControlInfo[Machine Used], A37)</f>
        <v>1</v>
      </c>
      <c r="C37" s="7">
        <f>COUNTIFS(QualityControlInfo[Outcome], "Non-Defective", QualityControlInfo[Machine Used], A37)</f>
        <v>5</v>
      </c>
      <c r="D37" s="7">
        <f>B37 / C28</f>
        <v>0.05</v>
      </c>
      <c r="E37" s="7">
        <f t="shared" ref="E37:E38" si="0">C37 / $C$28</f>
        <v>0.25</v>
      </c>
    </row>
    <row r="38" spans="1:5" ht="18.75" x14ac:dyDescent="0.3">
      <c r="A38" s="5" t="s">
        <v>20</v>
      </c>
      <c r="B38" s="7">
        <f>COUNTIFS(QualityControlInfo[Outcome], "Defective", QualityControlInfo[Machine Used], A38)</f>
        <v>6</v>
      </c>
      <c r="C38" s="7">
        <f>COUNTIFS(QualityControlInfo[Outcome], "Non-Defective", QualityControlInfo[Machine Used], A38)</f>
        <v>0</v>
      </c>
      <c r="D38" s="7">
        <f>B38 / C28</f>
        <v>0.3</v>
      </c>
      <c r="E38" s="7">
        <f t="shared" si="0"/>
        <v>0</v>
      </c>
    </row>
  </sheetData>
  <mergeCells count="7">
    <mergeCell ref="D34:E34"/>
    <mergeCell ref="A23:C23"/>
    <mergeCell ref="A28:B28"/>
    <mergeCell ref="A30:C30"/>
    <mergeCell ref="A31:C31"/>
    <mergeCell ref="A32:C32"/>
    <mergeCell ref="B34:C34"/>
  </mergeCells>
  <dataValidations count="1">
    <dataValidation type="list" allowBlank="1" showInputMessage="1" showErrorMessage="1" sqref="D31" xr:uid="{C3D84898-C914-4E9C-8EB9-ECC73498E84A}">
      <formula1>$E$2:$E$21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E A A B Q S w M E F A A C A A g A k o m e W U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J K J n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i Z 5 Z K T b l K 5 0 B A A A U A w A A E w A c A E Z v c m 1 1 b G F z L 1 N l Y 3 R p b 2 4 x L m 0 g o h g A K K A U A A A A A A A A A A A A A A A A A A A A A A A A A A A A h V L B a u M w E L 0 H 8 g 9 C e 7 H B h L R 0 9 9 C S Q 0 i z r N m m u 4 u 9 9 J C E M H b G j Y g s B W l U H E L + f a X E d F u c U l 9 s v f d m 3 p u x L J Y k t G L Z + X 1 1 1 + / 1 e 3 Y D B t f s j w M p a D / R i o y W q a o 0 G z G J 1 O 8 x / 2 T a m R I 9 M m 1 K l I M n b b a F 1 t v o u 5 A 4 C D W o y E Z 8 e r s Y p 7 O H 6 + H 1 z S K t d x J r j 0 P w s o v h 8 G r 1 2 + g C C h G M / P n r a t r s 0 I i T S L 7 l 7 o E g Q 7 K L G S h X Q U n O C P X 8 P m L Q W K R B I 2 3 D 4 4 Q p J 2 X C y D i M k 3 P o 7 k i r b I N I f o z z P I d 5 S l i P e F f I k 5 9 C r U f 8 p O f L 4 z y 4 L d u + X 7 j P W m v y W / u B s E Z j u W + Z Q + F 3 0 T I t H n 0 U I W H z V j m W M i t B g r G j k H 0 Z v 5 p M N q C e v U e + 3 + F / g 9 y A s p U 2 9 U R L V 6 t A 2 u h C o u R w 4 L k R I N m j q w s 0 P G G p o m 8 3 g 1 B x T N i B / 3 J U 6 h o 9 Q R 5 i h A 2 d 8 F T Z X X t R c v 9 v W G T j b n E r 0 o Y 9 w o U e M y g 3 Q i H 7 a 3 H d I a f G + L r Q i k W i Y v d Y B b s X j D v K D F / 8 / a A 9 e / A f 8 j P 1 u A 0 N W 1 T v y G P c 7 w l 1 c a 9 3 / w B Q S w E C L Q A U A A I A C A C S i Z 5 Z T H W Q k q U A A A D 2 A A A A E g A A A A A A A A A A A A A A A A A A A A A A Q 2 9 u Z m l n L 1 B h Y 2 t h Z 2 U u e G 1 s U E s B A i 0 A F A A C A A g A k o m e W Q / K 6 a u k A A A A 6 Q A A A B M A A A A A A A A A A A A A A A A A 8 Q A A A F t D b 2 5 0 Z W 5 0 X 1 R 5 c G V z X S 5 4 b W x Q S w E C L Q A U A A I A C A C S i Z 5 Z K T b l K 5 0 B A A A U A w A A E w A A A A A A A A A A A A A A A A D i A Q A A R m 9 y b X V s Y X M v U 2 V j d G l v b j E u b V B L B Q Y A A A A A A w A D A M I A A A D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D w A A A A A A A P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d W F s a X R 5 Q 2 9 u d H J v b E l u Z m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j k 5 M j U w N C 0 w N G Y w L T Q 5 Z j c t O D Q 4 N y 0 w Y T R j Z T J h N G Y w N G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V h b G l 0 e U N v b n R y b 2 x J b m Z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M w V D E x O j Q y O j M 3 L j A 3 O T Y y O T d a I i A v P j x F b n R y e S B U e X B l P S J G a W x s Q 2 9 s d W 1 u V H l w Z X M i I F Z h b H V l P S J z Q X d Z R E J n W U d C Z 1 k 9 I i A v P j x F b n R y e S B U e X B l P S J G a W x s Q 2 9 s d W 1 u T m F t Z X M i I F Z h b H V l P S J z W y Z x d W 9 0 O 1 R y a W F s I E 5 1 b W J l c i Z x d W 9 0 O y w m c X V v d D t P d X R j b 2 1 l J n F 1 b 3 Q 7 L C Z x d W 9 0 O 0 l u c 3 B l Y 3 R p b 2 4 g V G l t Z S A o c y k m c X V v d D s s J n F 1 b 3 Q 7 S W 5 z c G V j d G 9 y I E 5 h b W U m c X V v d D s s J n F 1 b 3 Q 7 T W F j a G l u Z S B V c 2 V k J n F 1 b 3 Q 7 L C Z x d W 9 0 O 0 V y c m 9 y I F R 5 c G U g K G l m I E R l Z m V j d G l 2 Z S k m c X V v d D s s J n F 1 b 3 Q 7 U 2 V 2 Z X J p d H k g T G V 2 Z W w g K G l m I E R l Z m V j d G l 2 Z S k m c X V v d D s s J n F 1 b 3 Q 7 Q W N 0 a W 9 u I F R h a 2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h b G l 0 e U N v b n R y b 2 x J b m Z v L 0 F 1 d G 9 S Z W 1 v d m V k Q 2 9 s d W 1 u c z E u e 1 R y a W F s I E 5 1 b W J l c i w w f S Z x d W 9 0 O y w m c X V v d D t T Z W N 0 a W 9 u M S 9 R d W F s a X R 5 Q 2 9 u d H J v b E l u Z m 8 v Q X V 0 b 1 J l b W 9 2 Z W R D b 2 x 1 b W 5 z M S 5 7 T 3 V 0 Y 2 9 t Z S w x f S Z x d W 9 0 O y w m c X V v d D t T Z W N 0 a W 9 u M S 9 R d W F s a X R 5 Q 2 9 u d H J v b E l u Z m 8 v Q X V 0 b 1 J l b W 9 2 Z W R D b 2 x 1 b W 5 z M S 5 7 S W 5 z c G V j d G l v b i B U a W 1 l I C h z K S w y f S Z x d W 9 0 O y w m c X V v d D t T Z W N 0 a W 9 u M S 9 R d W F s a X R 5 Q 2 9 u d H J v b E l u Z m 8 v Q X V 0 b 1 J l b W 9 2 Z W R D b 2 x 1 b W 5 z M S 5 7 S W 5 z c G V j d G 9 y I E 5 h b W U s M 3 0 m c X V v d D s s J n F 1 b 3 Q 7 U 2 V j d G l v b j E v U X V h b G l 0 e U N v b n R y b 2 x J b m Z v L 0 F 1 d G 9 S Z W 1 v d m V k Q 2 9 s d W 1 u c z E u e 0 1 h Y 2 h p b m U g V X N l Z C w 0 f S Z x d W 9 0 O y w m c X V v d D t T Z W N 0 a W 9 u M S 9 R d W F s a X R 5 Q 2 9 u d H J v b E l u Z m 8 v Q X V 0 b 1 J l b W 9 2 Z W R D b 2 x 1 b W 5 z M S 5 7 R X J y b 3 I g V H l w Z S A o a W Y g R G V m Z W N 0 a X Z l K S w 1 f S Z x d W 9 0 O y w m c X V v d D t T Z W N 0 a W 9 u M S 9 R d W F s a X R 5 Q 2 9 u d H J v b E l u Z m 8 v Q X V 0 b 1 J l b W 9 2 Z W R D b 2 x 1 b W 5 z M S 5 7 U 2 V 2 Z X J p d H k g T G V 2 Z W w g K G l m I E R l Z m V j d G l 2 Z S k s N n 0 m c X V v d D s s J n F 1 b 3 Q 7 U 2 V j d G l v b j E v U X V h b G l 0 e U N v b n R y b 2 x J b m Z v L 0 F 1 d G 9 S Z W 1 v d m V k Q 2 9 s d W 1 u c z E u e 0 F j d G l v b i B U Y W t l b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R d W F s a X R 5 Q 2 9 u d H J v b E l u Z m 8 v Q X V 0 b 1 J l b W 9 2 Z W R D b 2 x 1 b W 5 z M S 5 7 V H J p Y W w g T n V t Y m V y L D B 9 J n F 1 b 3 Q 7 L C Z x d W 9 0 O 1 N l Y 3 R p b 2 4 x L 1 F 1 Y W x p d H l D b 2 5 0 c m 9 s S W 5 m b y 9 B d X R v U m V t b 3 Z l Z E N v b H V t b n M x L n t P d X R j b 2 1 l L D F 9 J n F 1 b 3 Q 7 L C Z x d W 9 0 O 1 N l Y 3 R p b 2 4 x L 1 F 1 Y W x p d H l D b 2 5 0 c m 9 s S W 5 m b y 9 B d X R v U m V t b 3 Z l Z E N v b H V t b n M x L n t J b n N w Z W N 0 a W 9 u I F R p b W U g K H M p L D J 9 J n F 1 b 3 Q 7 L C Z x d W 9 0 O 1 N l Y 3 R p b 2 4 x L 1 F 1 Y W x p d H l D b 2 5 0 c m 9 s S W 5 m b y 9 B d X R v U m V t b 3 Z l Z E N v b H V t b n M x L n t J b n N w Z W N 0 b 3 I g T m F t Z S w z f S Z x d W 9 0 O y w m c X V v d D t T Z W N 0 a W 9 u M S 9 R d W F s a X R 5 Q 2 9 u d H J v b E l u Z m 8 v Q X V 0 b 1 J l b W 9 2 Z W R D b 2 x 1 b W 5 z M S 5 7 T W F j a G l u Z S B V c 2 V k L D R 9 J n F 1 b 3 Q 7 L C Z x d W 9 0 O 1 N l Y 3 R p b 2 4 x L 1 F 1 Y W x p d H l D b 2 5 0 c m 9 s S W 5 m b y 9 B d X R v U m V t b 3 Z l Z E N v b H V t b n M x L n t F c n J v c i B U e X B l I C h p Z i B E Z W Z l Y 3 R p d m U p L D V 9 J n F 1 b 3 Q 7 L C Z x d W 9 0 O 1 N l Y 3 R p b 2 4 x L 1 F 1 Y W x p d H l D b 2 5 0 c m 9 s S W 5 m b y 9 B d X R v U m V t b 3 Z l Z E N v b H V t b n M x L n t T Z X Z l c m l 0 e S B M Z X Z l b C A o a W Y g R G V m Z W N 0 a X Z l K S w 2 f S Z x d W 9 0 O y w m c X V v d D t T Z W N 0 a W 9 u M S 9 R d W F s a X R 5 Q 2 9 u d H J v b E l u Z m 8 v Q X V 0 b 1 J l b W 9 2 Z W R D b 2 x 1 b W 5 z M S 5 7 Q W N 0 a W 9 u I F R h a 2 V u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F s a X R 5 Q 2 9 u d H J v b E l u Z m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h b G l 0 e U N v b n R y b 2 x J b m Z v L 1 F 1 Y W x p d H l D b 2 5 0 c m 9 s S W 5 m b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W x p d H l D b 2 5 0 c m 9 s S W 5 m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F s a X R 5 Q 2 9 u d H J v b E l u Z m 8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L s E b c y z H U C J t 6 W N k b O R w w A A A A A C A A A A A A A Q Z g A A A A E A A C A A A A A J H z C F Q n Y X j p E Q r U D n P L g 1 k S X A 0 a S h B H j D i 3 L W j h s r c g A A A A A O g A A A A A I A A C A A A A C i r t W T d R T w e e B N U P X u F Q 7 k q A p m P t y y Y + f b n 2 g f m G X f 9 l A A A A D 2 V h O E a o C b j K o z 9 1 X P b s P a C T y W a c W Y c Q a c L + W n 5 0 J t F t q G D x p E D k d z 6 8 w 4 a J P Y G 0 8 g 2 N l W K h y W F q D i t r g D e z 0 a T F b s Y t A K C p r B M 0 8 i e i w P p E A A A A B m 3 Q R t Q T A 1 D 9 E C 3 m 1 C p 9 0 N P G U S v R 9 C q 6 I q / Y n i 1 a i R D k o r T 7 E A h L F q E e D 5 e J y q B X C g K M C 0 m f u E u k T J 0 f a I 5 9 c e < / D a t a M a s h u p > 
</file>

<file path=customXml/itemProps1.xml><?xml version="1.0" encoding="utf-8"?>
<ds:datastoreItem xmlns:ds="http://schemas.openxmlformats.org/officeDocument/2006/customXml" ds:itemID="{09233BDE-C53C-4E1C-BA5B-96F4570A87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QualityControlInfo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Yellanki</dc:creator>
  <cp:lastModifiedBy>Sathish Yellanki</cp:lastModifiedBy>
  <dcterms:created xsi:type="dcterms:W3CDTF">2024-12-30T11:41:16Z</dcterms:created>
  <dcterms:modified xsi:type="dcterms:W3CDTF">2024-12-30T12:09:13Z</dcterms:modified>
</cp:coreProperties>
</file>