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892A2466-4F4F-4294-BB8F-E4F791A5803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2" i="1" l="1"/>
  <c r="Z40" i="1"/>
  <c r="T72" i="1"/>
  <c r="T40" i="1"/>
  <c r="N88" i="1"/>
  <c r="N72" i="1"/>
  <c r="N56" i="1"/>
  <c r="N40" i="1"/>
  <c r="R40" i="1"/>
  <c r="T32" i="1"/>
  <c r="T24" i="1"/>
  <c r="R25" i="1" l="1"/>
  <c r="R21" i="1"/>
  <c r="H88" i="1"/>
  <c r="H80" i="1"/>
  <c r="D84" i="1" s="1"/>
  <c r="D68" i="1"/>
  <c r="D85" i="1"/>
  <c r="F84" i="1"/>
  <c r="D81" i="1"/>
  <c r="D80" i="1"/>
  <c r="H72" i="1"/>
  <c r="H56" i="1"/>
  <c r="H40" i="1"/>
  <c r="H24" i="1"/>
  <c r="J8" i="1"/>
  <c r="J9" i="1" s="1"/>
  <c r="X33" i="1" l="1"/>
  <c r="R33" i="1"/>
  <c r="R32" i="1"/>
  <c r="R29" i="1"/>
  <c r="R16" i="1"/>
  <c r="X17" i="1"/>
  <c r="R17" i="1"/>
  <c r="D16" i="1"/>
  <c r="L16" i="1"/>
  <c r="R13" i="1"/>
  <c r="L61" i="1"/>
  <c r="L45" i="1"/>
  <c r="L65" i="1"/>
  <c r="L64" i="1"/>
  <c r="N64" i="1" s="1"/>
  <c r="L37" i="1"/>
  <c r="L36" i="1"/>
  <c r="N32" i="1"/>
  <c r="L33" i="1"/>
  <c r="L32" i="1"/>
  <c r="F32" i="1"/>
  <c r="L17" i="1"/>
  <c r="L20" i="1"/>
  <c r="L24" i="1" s="1"/>
  <c r="X21" i="1"/>
  <c r="X25" i="1" s="1"/>
  <c r="R20" i="1"/>
  <c r="R24" i="1" s="1"/>
  <c r="L13" i="1"/>
  <c r="L21" i="1"/>
  <c r="L25" i="1" s="1"/>
  <c r="F77" i="1"/>
  <c r="D77" i="1"/>
  <c r="D69" i="1"/>
  <c r="D65" i="1"/>
  <c r="D64" i="1"/>
  <c r="F61" i="1"/>
  <c r="D61" i="1"/>
  <c r="D49" i="1"/>
  <c r="D48" i="1"/>
  <c r="F45" i="1"/>
  <c r="D45" i="1"/>
  <c r="D33" i="1"/>
  <c r="D32" i="1"/>
  <c r="D29" i="1"/>
  <c r="F29" i="1"/>
  <c r="F81" i="1"/>
  <c r="F85" i="1" s="1"/>
  <c r="F89" i="1" s="1"/>
  <c r="F80" i="1"/>
  <c r="F88" i="1" s="1"/>
  <c r="F65" i="1"/>
  <c r="F69" i="1" s="1"/>
  <c r="F73" i="1" s="1"/>
  <c r="F64" i="1"/>
  <c r="F68" i="1" s="1"/>
  <c r="F72" i="1" s="1"/>
  <c r="F49" i="1"/>
  <c r="F53" i="1" s="1"/>
  <c r="F57" i="1" s="1"/>
  <c r="F48" i="1"/>
  <c r="F52" i="1" s="1"/>
  <c r="F56" i="1" s="1"/>
  <c r="F37" i="1"/>
  <c r="F41" i="1" s="1"/>
  <c r="F33" i="1"/>
  <c r="F36" i="1"/>
  <c r="F40" i="1" s="1"/>
  <c r="D24" i="1"/>
  <c r="D20" i="1"/>
  <c r="D17" i="1"/>
  <c r="H16" i="1"/>
  <c r="D21" i="1" s="1"/>
  <c r="F16" i="1"/>
  <c r="F13" i="1"/>
  <c r="D13" i="1"/>
  <c r="F25" i="1"/>
  <c r="F24" i="1"/>
  <c r="F21" i="1"/>
  <c r="F20" i="1"/>
  <c r="F17" i="1"/>
  <c r="R36" i="1" l="1"/>
  <c r="L69" i="1"/>
  <c r="L73" i="1" s="1"/>
  <c r="L68" i="1"/>
  <c r="L72" i="1" s="1"/>
  <c r="L29" i="1"/>
  <c r="H32" i="1"/>
  <c r="D37" i="1" s="1"/>
  <c r="D41" i="1" s="1"/>
  <c r="D25" i="1"/>
  <c r="R37" i="1" l="1"/>
  <c r="R41" i="1" s="1"/>
  <c r="R49" i="1" s="1"/>
  <c r="R53" i="1" s="1"/>
  <c r="R57" i="1" s="1"/>
  <c r="R65" i="1" s="1"/>
  <c r="R48" i="1"/>
  <c r="R52" i="1" s="1"/>
  <c r="R56" i="1" s="1"/>
  <c r="D36" i="1"/>
  <c r="D40" i="1" s="1"/>
  <c r="R45" i="1" l="1"/>
  <c r="R64" i="1"/>
  <c r="T64" i="1" s="1"/>
  <c r="R68" i="1" s="1"/>
  <c r="R72" i="1" s="1"/>
  <c r="R61" i="1"/>
  <c r="R69" i="1" l="1"/>
  <c r="R73" i="1" s="1"/>
  <c r="R81" i="1" s="1"/>
  <c r="R85" i="1" s="1"/>
  <c r="R89" i="1" s="1"/>
  <c r="R77" i="1"/>
  <c r="R80" i="1"/>
  <c r="R84" i="1" s="1"/>
  <c r="R88" i="1" s="1"/>
  <c r="H48" i="1"/>
  <c r="D53" i="1" s="1"/>
  <c r="D57" i="1" s="1"/>
  <c r="X13" i="1" l="1"/>
  <c r="X16" i="1"/>
  <c r="X20" i="1" s="1"/>
  <c r="X24" i="1" s="1"/>
  <c r="D52" i="1"/>
  <c r="D56" i="1" s="1"/>
  <c r="X32" i="1" l="1"/>
  <c r="Z32" i="1" s="1"/>
  <c r="X29" i="1"/>
  <c r="H64" i="1"/>
  <c r="X36" i="1" l="1"/>
  <c r="X40" i="1" s="1"/>
  <c r="X37" i="1"/>
  <c r="X41" i="1" s="1"/>
  <c r="X49" i="1" s="1"/>
  <c r="X53" i="1" s="1"/>
  <c r="X57" i="1" s="1"/>
  <c r="X48" i="1"/>
  <c r="X52" i="1" s="1"/>
  <c r="X56" i="1" s="1"/>
  <c r="D72" i="1"/>
  <c r="D73" i="1"/>
  <c r="X64" i="1" l="1"/>
  <c r="X61" i="1"/>
  <c r="X45" i="1"/>
  <c r="X65" i="1"/>
  <c r="D88" i="1"/>
  <c r="Z64" i="1" l="1"/>
  <c r="X68" i="1"/>
  <c r="X72" i="1" s="1"/>
  <c r="X69" i="1"/>
  <c r="X73" i="1" s="1"/>
  <c r="X81" i="1" s="1"/>
  <c r="X85" i="1" s="1"/>
  <c r="X89" i="1" s="1"/>
  <c r="J16" i="1"/>
  <c r="X77" i="1"/>
  <c r="X80" i="1"/>
  <c r="X84" i="1" s="1"/>
  <c r="X88" i="1" s="1"/>
  <c r="D89" i="1"/>
  <c r="J13" i="1" s="1"/>
  <c r="J17" i="1" l="1"/>
  <c r="N16" i="1" l="1"/>
  <c r="J20" i="1" s="1"/>
  <c r="J24" i="1" s="1"/>
  <c r="J21" i="1"/>
  <c r="J25" i="1" s="1"/>
  <c r="J32" i="1" l="1"/>
  <c r="J36" i="1" s="1"/>
  <c r="J40" i="1" s="1"/>
  <c r="J29" i="1"/>
  <c r="J33" i="1"/>
  <c r="J37" i="1" s="1"/>
  <c r="J41" i="1" s="1"/>
  <c r="N24" i="1"/>
  <c r="J49" i="1" l="1"/>
  <c r="J45" i="1"/>
  <c r="J48" i="1"/>
  <c r="N48" i="1" l="1"/>
  <c r="J53" i="1" s="1"/>
  <c r="J57" i="1" s="1"/>
  <c r="J52" i="1"/>
  <c r="J56" i="1" s="1"/>
  <c r="J64" i="1" l="1"/>
  <c r="J68" i="1" s="1"/>
  <c r="J72" i="1" s="1"/>
  <c r="J61" i="1"/>
  <c r="J65" i="1"/>
  <c r="J69" i="1" s="1"/>
  <c r="J73" i="1" s="1"/>
  <c r="L41" i="1"/>
  <c r="L49" i="1" s="1"/>
  <c r="L53" i="1" s="1"/>
  <c r="L57" i="1" s="1"/>
  <c r="L81" i="1" s="1"/>
  <c r="L85" i="1" s="1"/>
  <c r="L89" i="1" s="1"/>
  <c r="L40" i="1"/>
  <c r="J81" i="1" l="1"/>
  <c r="J77" i="1"/>
  <c r="J80" i="1"/>
  <c r="L48" i="1"/>
  <c r="L52" i="1" s="1"/>
  <c r="L56" i="1" s="1"/>
  <c r="N80" i="1" l="1"/>
  <c r="J85" i="1" s="1"/>
  <c r="J89" i="1" s="1"/>
  <c r="P17" i="1" l="1"/>
  <c r="J84" i="1"/>
  <c r="J88" i="1" s="1"/>
  <c r="L80" i="1"/>
  <c r="L84" i="1" s="1"/>
  <c r="L88" i="1" s="1"/>
  <c r="L77" i="1"/>
  <c r="P16" i="1" l="1"/>
  <c r="P13" i="1"/>
  <c r="T16" i="1" l="1"/>
  <c r="P21" i="1" s="1"/>
  <c r="P25" i="1" s="1"/>
  <c r="P20" i="1"/>
  <c r="P24" i="1" s="1"/>
  <c r="P32" i="1" l="1"/>
  <c r="P36" i="1" s="1"/>
  <c r="P40" i="1" s="1"/>
  <c r="P29" i="1"/>
  <c r="P33" i="1"/>
  <c r="P37" i="1" s="1"/>
  <c r="P41" i="1" s="1"/>
  <c r="P49" i="1" l="1"/>
  <c r="P48" i="1"/>
  <c r="P45" i="1"/>
  <c r="T48" i="1" l="1"/>
  <c r="P52" i="1" s="1"/>
  <c r="P56" i="1" s="1"/>
  <c r="P64" i="1" l="1"/>
  <c r="P68" i="1" s="1"/>
  <c r="P72" i="1" s="1"/>
  <c r="P53" i="1"/>
  <c r="P57" i="1" s="1"/>
  <c r="T56" i="1" l="1"/>
  <c r="P65" i="1"/>
  <c r="P69" i="1" s="1"/>
  <c r="P73" i="1" s="1"/>
  <c r="P61" i="1"/>
  <c r="P80" i="1"/>
  <c r="P77" i="1"/>
  <c r="P81" i="1" l="1"/>
  <c r="T80" i="1" s="1"/>
  <c r="P85" i="1" l="1"/>
  <c r="P89" i="1" s="1"/>
  <c r="P84" i="1"/>
  <c r="P88" i="1" s="1"/>
  <c r="V16" i="1" l="1"/>
  <c r="V13" i="1"/>
  <c r="V17" i="1"/>
  <c r="T88" i="1"/>
  <c r="Z16" i="1" l="1"/>
  <c r="V21" i="1" s="1"/>
  <c r="V25" i="1" s="1"/>
  <c r="V20" i="1"/>
  <c r="V24" i="1" s="1"/>
  <c r="Z24" i="1" l="1"/>
  <c r="V33" i="1"/>
  <c r="V37" i="1" s="1"/>
  <c r="V41" i="1" s="1"/>
  <c r="V29" i="1"/>
  <c r="V32" i="1"/>
  <c r="V36" i="1" s="1"/>
  <c r="V40" i="1" s="1"/>
  <c r="V49" i="1" l="1"/>
  <c r="V48" i="1"/>
  <c r="V45" i="1"/>
  <c r="Z48" i="1" l="1"/>
  <c r="V52" i="1" s="1"/>
  <c r="V56" i="1" s="1"/>
  <c r="V64" i="1" l="1"/>
  <c r="V68" i="1" s="1"/>
  <c r="V72" i="1" s="1"/>
  <c r="V53" i="1"/>
  <c r="V57" i="1" s="1"/>
  <c r="V61" i="1" s="1"/>
  <c r="Z56" i="1" l="1"/>
  <c r="V65" i="1"/>
  <c r="V69" i="1" s="1"/>
  <c r="V73" i="1" s="1"/>
  <c r="V77" i="1"/>
  <c r="V80" i="1"/>
  <c r="V81" i="1" l="1"/>
  <c r="Z80" i="1" s="1"/>
  <c r="V85" i="1" l="1"/>
  <c r="V89" i="1" s="1"/>
  <c r="V84" i="1"/>
  <c r="V88" i="1" s="1"/>
  <c r="Z88" i="1" l="1"/>
</calcChain>
</file>

<file path=xl/sharedStrings.xml><?xml version="1.0" encoding="utf-8"?>
<sst xmlns="http://schemas.openxmlformats.org/spreadsheetml/2006/main" count="227" uniqueCount="37">
  <si>
    <t>x1</t>
  </si>
  <si>
    <t>x2</t>
  </si>
  <si>
    <t>x3</t>
  </si>
  <si>
    <t>x4</t>
  </si>
  <si>
    <t>x5</t>
  </si>
  <si>
    <t>w01</t>
  </si>
  <si>
    <t>w02</t>
  </si>
  <si>
    <t>d1</t>
  </si>
  <si>
    <t>d2</t>
  </si>
  <si>
    <t>w1</t>
  </si>
  <si>
    <t>w2</t>
  </si>
  <si>
    <t>n</t>
  </si>
  <si>
    <t>w1_norm</t>
  </si>
  <si>
    <t>w2_norm</t>
  </si>
  <si>
    <t>w11</t>
  </si>
  <si>
    <t>w21</t>
  </si>
  <si>
    <t>krok1(1)</t>
  </si>
  <si>
    <t>krok2(2)</t>
  </si>
  <si>
    <t>krok3(3)</t>
  </si>
  <si>
    <t>krok4(4)</t>
  </si>
  <si>
    <t>krok5(5)</t>
  </si>
  <si>
    <t>krok1(6)</t>
  </si>
  <si>
    <t>krok2(7)</t>
  </si>
  <si>
    <t>krok3(8)</t>
  </si>
  <si>
    <t>krok4(9)</t>
  </si>
  <si>
    <t>krok5(10)</t>
  </si>
  <si>
    <t>krok1(11)</t>
  </si>
  <si>
    <t>krok2(12)</t>
  </si>
  <si>
    <t>krok3(13)</t>
  </si>
  <si>
    <t>krok4(14)</t>
  </si>
  <si>
    <t>krok5(15)</t>
  </si>
  <si>
    <t>krok1(16)</t>
  </si>
  <si>
    <t>krok2(17)</t>
  </si>
  <si>
    <t>krok3(18)</t>
  </si>
  <si>
    <t>krok4(19)</t>
  </si>
  <si>
    <t>krok5(20)</t>
  </si>
  <si>
    <t>stopni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</si>
</sst>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AG95"/>
  <sheetViews>
    <sheetView tabSelected="1" topLeftCell="A51" zoomScale="85" zoomScaleNormal="85" workbookViewId="0">
      <selection activeCell="Z88" sqref="Z88"/>
    </sheetView>
  </sheetViews>
  <sheetFormatPr defaultRowHeight="15" x14ac:dyDescent="0.25"/>
  <cols>
    <col min="3" max="3" width="3.85546875" customWidth="1"/>
    <col min="4" max="4" width="9" customWidth="1"/>
    <col min="5" max="5" width="3.28515625" customWidth="1"/>
    <col min="6" max="6" width="9.42578125" customWidth="1"/>
    <col min="7" max="7" width="3.42578125" customWidth="1"/>
    <col min="8" max="8" width="6.85546875" customWidth="1"/>
    <col min="9" max="9" width="3.5703125" customWidth="1"/>
    <col min="10" max="10" width="7.85546875" customWidth="1"/>
    <col min="11" max="11" width="3.7109375" customWidth="1"/>
    <col min="12" max="12" width="5.7109375" customWidth="1"/>
    <col min="13" max="13" width="3.42578125" customWidth="1"/>
    <col min="14" max="14" width="7.140625" customWidth="1"/>
    <col min="15" max="15" width="3.140625" customWidth="1"/>
    <col min="16" max="16" width="9.140625" customWidth="1"/>
    <col min="17" max="17" width="3.5703125" customWidth="1"/>
    <col min="18" max="18" width="6.42578125" customWidth="1"/>
    <col min="19" max="19" width="3.28515625" customWidth="1"/>
    <col min="20" max="20" width="6.140625" customWidth="1"/>
    <col min="21" max="21" width="3" customWidth="1"/>
    <col min="22" max="22" width="6.7109375" customWidth="1"/>
    <col min="23" max="23" width="2.5703125" customWidth="1"/>
    <col min="24" max="24" width="6.7109375" customWidth="1"/>
    <col min="25" max="25" width="2.5703125" customWidth="1"/>
    <col min="27" max="27" width="3.42578125" customWidth="1"/>
    <col min="28" max="28" width="9.140625" customWidth="1"/>
    <col min="29" max="29" width="3.5703125" customWidth="1"/>
    <col min="31" max="31" width="3" customWidth="1"/>
  </cols>
  <sheetData>
    <row r="2" spans="4:33" x14ac:dyDescent="0.25">
      <c r="D2" t="s">
        <v>0</v>
      </c>
      <c r="F2" t="s">
        <v>1</v>
      </c>
      <c r="H2" t="s">
        <v>2</v>
      </c>
      <c r="J2" t="s">
        <v>3</v>
      </c>
      <c r="L2" t="s">
        <v>4</v>
      </c>
    </row>
    <row r="3" spans="4:33" x14ac:dyDescent="0.25">
      <c r="D3">
        <v>0.8</v>
      </c>
      <c r="F3">
        <v>0.1736</v>
      </c>
      <c r="H3">
        <v>0.70699999999999996</v>
      </c>
      <c r="J3">
        <v>0.34200000000000003</v>
      </c>
      <c r="L3">
        <v>0.6</v>
      </c>
    </row>
    <row r="4" spans="4:33" x14ac:dyDescent="0.25">
      <c r="D4">
        <v>0.6</v>
      </c>
      <c r="F4">
        <v>-0.98450000000000004</v>
      </c>
      <c r="H4">
        <v>0.70699999999999996</v>
      </c>
      <c r="J4">
        <v>-0.93969999999999998</v>
      </c>
      <c r="L4">
        <v>0.8</v>
      </c>
    </row>
    <row r="7" spans="4:33" x14ac:dyDescent="0.25">
      <c r="D7" t="s">
        <v>5</v>
      </c>
      <c r="F7" t="s">
        <v>6</v>
      </c>
    </row>
    <row r="8" spans="4:33" x14ac:dyDescent="0.25">
      <c r="D8">
        <v>1</v>
      </c>
      <c r="F8">
        <v>-1</v>
      </c>
      <c r="J8">
        <f>ATAN(D25/D24)</f>
        <v>0.32175055439664219</v>
      </c>
    </row>
    <row r="9" spans="4:33" x14ac:dyDescent="0.25">
      <c r="D9">
        <v>0</v>
      </c>
      <c r="F9">
        <v>0</v>
      </c>
      <c r="J9">
        <f>DEGREES(J8)</f>
        <v>18.43494882292201</v>
      </c>
    </row>
    <row r="11" spans="4:33" x14ac:dyDescent="0.25">
      <c r="D11" s="1" t="s">
        <v>16</v>
      </c>
      <c r="E11" s="1"/>
      <c r="F11" s="1"/>
      <c r="G11" s="1"/>
      <c r="H11" s="1"/>
      <c r="J11" s="1" t="s">
        <v>21</v>
      </c>
      <c r="K11" s="1"/>
      <c r="L11" s="1"/>
      <c r="M11" s="1"/>
      <c r="N11" s="1"/>
      <c r="P11" s="1" t="s">
        <v>26</v>
      </c>
      <c r="Q11" s="1"/>
      <c r="R11" s="1"/>
      <c r="S11" s="1"/>
      <c r="T11" s="1"/>
      <c r="V11" s="1" t="s">
        <v>31</v>
      </c>
      <c r="W11" s="1"/>
      <c r="X11" s="1"/>
      <c r="Y11" s="1"/>
      <c r="Z11" s="1"/>
      <c r="AB11" s="2"/>
      <c r="AC11" s="2"/>
      <c r="AD11" s="2"/>
      <c r="AE11" s="2"/>
      <c r="AF11" s="2"/>
      <c r="AG11" s="2"/>
    </row>
    <row r="12" spans="4:33" x14ac:dyDescent="0.25">
      <c r="D12" s="1" t="s">
        <v>7</v>
      </c>
      <c r="E12" s="1"/>
      <c r="F12" s="1" t="s">
        <v>8</v>
      </c>
      <c r="G12" s="1"/>
      <c r="H12" s="1"/>
      <c r="J12" s="1" t="s">
        <v>7</v>
      </c>
      <c r="K12" s="1"/>
      <c r="L12" s="1" t="s">
        <v>8</v>
      </c>
      <c r="M12" s="1"/>
      <c r="N12" s="1"/>
      <c r="P12" s="1" t="s">
        <v>7</v>
      </c>
      <c r="Q12" s="1"/>
      <c r="R12" s="1" t="s">
        <v>8</v>
      </c>
      <c r="S12" s="1"/>
      <c r="T12" s="1"/>
      <c r="V12" s="1" t="s">
        <v>7</v>
      </c>
      <c r="W12" s="1"/>
      <c r="X12" s="1" t="s">
        <v>8</v>
      </c>
      <c r="Y12" s="1"/>
      <c r="Z12" s="1"/>
      <c r="AB12" s="2"/>
      <c r="AC12" s="2"/>
      <c r="AD12" s="2"/>
      <c r="AE12" s="2"/>
      <c r="AF12" s="2"/>
      <c r="AG12" s="2"/>
    </row>
    <row r="13" spans="4:33" x14ac:dyDescent="0.25">
      <c r="D13" s="1">
        <f>SQRT(($D$3-D8)^2 +($D$4-D9)^2)</f>
        <v>0.63245553203367588</v>
      </c>
      <c r="E13" s="1"/>
      <c r="F13" s="1">
        <f>SQRT(($D$3-F8)^2 +($D$4-F9)^2)</f>
        <v>1.8973665961010275</v>
      </c>
      <c r="G13" s="1"/>
      <c r="H13" s="1"/>
      <c r="J13" s="1">
        <f>SQRT(($D$3-D88)^2 +($D$4-D89)^2)</f>
        <v>0.45036970936652077</v>
      </c>
      <c r="K13" s="1"/>
      <c r="L13" s="1">
        <f>SQRT(($D$3-F88)^2 +($D$4-F89)^2)</f>
        <v>1.8973665961010275</v>
      </c>
      <c r="M13" s="1"/>
      <c r="N13" s="1"/>
      <c r="P13" s="1">
        <f>SQRT(($D$3-J88)^2 +($D$4-J89)^2)</f>
        <v>0.12050804395537412</v>
      </c>
      <c r="Q13" s="1"/>
      <c r="R13" s="1">
        <f>SQRT(($D$3-L88)^2 +($D$4-L89)^2)</f>
        <v>1.8903492276368645</v>
      </c>
      <c r="S13" s="1"/>
      <c r="T13" s="1"/>
      <c r="V13" s="1">
        <f>SQRT(($D$3-P88)^2 +($D$4-P89)^2)</f>
        <v>0.19214559415877175</v>
      </c>
      <c r="W13" s="1"/>
      <c r="X13" s="1">
        <f>SQRT(($D$3-R88)^2 +($D$4-R89)^2)</f>
        <v>1.7687466688149101</v>
      </c>
      <c r="Y13" s="1"/>
      <c r="Z13" s="1"/>
      <c r="AB13" s="2"/>
      <c r="AC13" s="2"/>
      <c r="AD13" s="2"/>
      <c r="AE13" s="2"/>
      <c r="AF13" s="2"/>
      <c r="AG13" s="2"/>
    </row>
    <row r="14" spans="4:33" x14ac:dyDescent="0.25">
      <c r="D14" s="1"/>
      <c r="E14" s="1"/>
      <c r="F14" s="1"/>
      <c r="G14" s="1"/>
      <c r="H14" s="1"/>
      <c r="J14" s="1"/>
      <c r="K14" s="1"/>
      <c r="L14" s="1"/>
      <c r="M14" s="1"/>
      <c r="N14" s="1"/>
      <c r="P14" s="1"/>
      <c r="Q14" s="1"/>
      <c r="R14" s="1"/>
      <c r="S14" s="1"/>
      <c r="T14" s="1"/>
      <c r="V14" s="1"/>
      <c r="W14" s="1"/>
      <c r="X14" s="1"/>
      <c r="Y14" s="1"/>
      <c r="Z14" s="1"/>
      <c r="AB14" s="2"/>
      <c r="AC14" s="2"/>
      <c r="AD14" s="2"/>
      <c r="AE14" s="2"/>
      <c r="AF14" s="2"/>
      <c r="AG14" s="2"/>
    </row>
    <row r="15" spans="4:33" x14ac:dyDescent="0.25">
      <c r="D15" s="1" t="s">
        <v>9</v>
      </c>
      <c r="E15" s="1"/>
      <c r="F15" s="1" t="s">
        <v>10</v>
      </c>
      <c r="G15" s="1"/>
      <c r="H15" s="1" t="s">
        <v>11</v>
      </c>
      <c r="J15" s="1" t="s">
        <v>9</v>
      </c>
      <c r="K15" s="1"/>
      <c r="L15" s="1" t="s">
        <v>10</v>
      </c>
      <c r="M15" s="1"/>
      <c r="N15" s="1" t="s">
        <v>11</v>
      </c>
      <c r="P15" s="1" t="s">
        <v>9</v>
      </c>
      <c r="Q15" s="1"/>
      <c r="R15" s="1" t="s">
        <v>10</v>
      </c>
      <c r="S15" s="1"/>
      <c r="T15" s="1" t="s">
        <v>11</v>
      </c>
      <c r="V15" s="1" t="s">
        <v>9</v>
      </c>
      <c r="W15" s="1"/>
      <c r="X15" s="1" t="s">
        <v>10</v>
      </c>
      <c r="Y15" s="1"/>
      <c r="Z15" s="1" t="s">
        <v>11</v>
      </c>
      <c r="AB15" s="2"/>
      <c r="AC15" s="2"/>
      <c r="AD15" s="2"/>
      <c r="AE15" s="2"/>
      <c r="AF15" s="2"/>
      <c r="AG15" s="2"/>
    </row>
    <row r="16" spans="4:33" x14ac:dyDescent="0.25">
      <c r="D16" s="1">
        <f>D8+0.5*($D$3-D8)</f>
        <v>0.9</v>
      </c>
      <c r="E16" s="1"/>
      <c r="F16" s="1">
        <f>F8</f>
        <v>-1</v>
      </c>
      <c r="G16" s="1"/>
      <c r="H16" s="1">
        <f>SQRT(D16^2 + D17^2)</f>
        <v>0.94868329805051377</v>
      </c>
      <c r="J16" s="1">
        <f>D88+0.5*($D$3-D88)</f>
        <v>0.8910741569626961</v>
      </c>
      <c r="K16" s="1"/>
      <c r="L16" s="1">
        <f>F88</f>
        <v>-1</v>
      </c>
      <c r="M16" s="1"/>
      <c r="N16" s="1">
        <f>SQRT(J16^2 + J17^2)</f>
        <v>0.97431605817685207</v>
      </c>
      <c r="P16" s="1">
        <f>J88+0.5*($D$3-J88)</f>
        <v>0.76100883527580709</v>
      </c>
      <c r="Q16" s="1"/>
      <c r="R16" s="1">
        <f>L88</f>
        <v>-0.25897450922131149</v>
      </c>
      <c r="S16" s="1"/>
      <c r="T16" s="1">
        <f>SQRT(P16^2 + P17^2)</f>
        <v>0.99818307581100185</v>
      </c>
      <c r="V16" s="1">
        <f>P88+0.5*($D$3-P88)</f>
        <v>0.7352389776485575</v>
      </c>
      <c r="W16" s="1"/>
      <c r="X16" s="1">
        <f>R88</f>
        <v>4.3983700067344401E-2</v>
      </c>
      <c r="Y16" s="1"/>
      <c r="Z16" s="1">
        <f>SQRT(V16^2 + V17^2)</f>
        <v>0.99537431032820156</v>
      </c>
      <c r="AB16" s="2"/>
      <c r="AC16" s="2"/>
      <c r="AD16" s="2"/>
      <c r="AE16" s="2"/>
      <c r="AF16" s="2"/>
      <c r="AG16" s="2"/>
    </row>
    <row r="17" spans="4:33" x14ac:dyDescent="0.25">
      <c r="D17" s="1">
        <f>D9+0.5*($D$4-D9)</f>
        <v>0.3</v>
      </c>
      <c r="E17" s="1"/>
      <c r="F17" s="1">
        <f>F9</f>
        <v>0</v>
      </c>
      <c r="G17" s="1"/>
      <c r="H17" s="1"/>
      <c r="J17" s="1">
        <f>D89+0.5*($D$4-D89)</f>
        <v>0.39405409275187009</v>
      </c>
      <c r="K17" s="1"/>
      <c r="L17" s="1">
        <f>L9</f>
        <v>0</v>
      </c>
      <c r="M17" s="1"/>
      <c r="N17" s="1"/>
      <c r="P17" s="1">
        <f>J89+0.5*($D$4-J89)</f>
        <v>0.64593730769144453</v>
      </c>
      <c r="Q17" s="1"/>
      <c r="R17" s="1">
        <f>R9</f>
        <v>0</v>
      </c>
      <c r="S17" s="1"/>
      <c r="T17" s="1"/>
      <c r="V17" s="1">
        <f>P89+0.5*($D$4-P89)</f>
        <v>0.67096472590416179</v>
      </c>
      <c r="W17" s="1"/>
      <c r="X17" s="1">
        <f>X9</f>
        <v>0</v>
      </c>
      <c r="Y17" s="1"/>
      <c r="Z17" s="1"/>
      <c r="AB17" s="2"/>
      <c r="AC17" s="2"/>
      <c r="AD17" s="2"/>
      <c r="AE17" s="2"/>
      <c r="AF17" s="2"/>
      <c r="AG17" s="2"/>
    </row>
    <row r="18" spans="4:33" x14ac:dyDescent="0.25">
      <c r="D18" s="1"/>
      <c r="E18" s="1"/>
      <c r="F18" s="1"/>
      <c r="G18" s="1"/>
      <c r="H18" s="1"/>
      <c r="J18" s="1"/>
      <c r="K18" s="1"/>
      <c r="L18" s="1"/>
      <c r="M18" s="1"/>
      <c r="N18" s="1"/>
      <c r="P18" s="1"/>
      <c r="Q18" s="1"/>
      <c r="R18" s="1"/>
      <c r="S18" s="1"/>
      <c r="T18" s="1"/>
      <c r="V18" s="1"/>
      <c r="W18" s="1"/>
      <c r="X18" s="1"/>
      <c r="Y18" s="1"/>
      <c r="Z18" s="1"/>
      <c r="AB18" s="2"/>
      <c r="AC18" s="2"/>
      <c r="AD18" s="2"/>
      <c r="AE18" s="2"/>
      <c r="AF18" s="2"/>
      <c r="AG18" s="2"/>
    </row>
    <row r="19" spans="4:33" x14ac:dyDescent="0.25">
      <c r="D19" s="1" t="s">
        <v>12</v>
      </c>
      <c r="E19" s="1"/>
      <c r="F19" s="1" t="s">
        <v>13</v>
      </c>
      <c r="G19" s="1"/>
      <c r="H19" s="1"/>
      <c r="J19" s="1" t="s">
        <v>12</v>
      </c>
      <c r="K19" s="1"/>
      <c r="L19" s="1" t="s">
        <v>13</v>
      </c>
      <c r="M19" s="1"/>
      <c r="N19" s="1"/>
      <c r="P19" s="1" t="s">
        <v>12</v>
      </c>
      <c r="Q19" s="1"/>
      <c r="R19" s="1" t="s">
        <v>13</v>
      </c>
      <c r="S19" s="1"/>
      <c r="T19" s="1"/>
      <c r="V19" s="1" t="s">
        <v>12</v>
      </c>
      <c r="W19" s="1"/>
      <c r="X19" s="1" t="s">
        <v>13</v>
      </c>
      <c r="Y19" s="1"/>
      <c r="Z19" s="1"/>
      <c r="AB19" s="2"/>
      <c r="AC19" s="2"/>
      <c r="AD19" s="2"/>
      <c r="AE19" s="2"/>
      <c r="AF19" s="2"/>
      <c r="AG19" s="2"/>
    </row>
    <row r="20" spans="4:33" x14ac:dyDescent="0.25">
      <c r="D20" s="1">
        <f>D16/H16</f>
        <v>0.94868329805051388</v>
      </c>
      <c r="E20" s="1"/>
      <c r="F20" s="1">
        <f>F16</f>
        <v>-1</v>
      </c>
      <c r="G20" s="1"/>
      <c r="H20" s="1"/>
      <c r="J20" s="1">
        <f>J16/N16</f>
        <v>0.91456375935143785</v>
      </c>
      <c r="K20" s="1"/>
      <c r="L20" s="1">
        <f>L16</f>
        <v>-1</v>
      </c>
      <c r="M20" s="1"/>
      <c r="N20" s="1"/>
      <c r="P20" s="1">
        <f>P16/T16</f>
        <v>0.76239404746218931</v>
      </c>
      <c r="Q20" s="1"/>
      <c r="R20" s="1">
        <f>R16</f>
        <v>-0.25897450922131149</v>
      </c>
      <c r="S20" s="1"/>
      <c r="T20" s="1"/>
      <c r="V20" s="1">
        <f>V16/Z16</f>
        <v>0.73865577001492988</v>
      </c>
      <c r="W20" s="1"/>
      <c r="X20" s="1">
        <f>X16</f>
        <v>4.3983700067344401E-2</v>
      </c>
      <c r="Y20" s="1"/>
      <c r="Z20" s="1"/>
      <c r="AB20" s="2"/>
      <c r="AC20" s="2"/>
      <c r="AD20" s="2"/>
      <c r="AE20" s="2"/>
      <c r="AF20" s="2"/>
      <c r="AG20" s="2"/>
    </row>
    <row r="21" spans="4:33" x14ac:dyDescent="0.25">
      <c r="D21" s="1">
        <f>D17/H16</f>
        <v>0.31622776601683794</v>
      </c>
      <c r="E21" s="1"/>
      <c r="F21" s="1">
        <f>F17</f>
        <v>0</v>
      </c>
      <c r="G21" s="1"/>
      <c r="H21" s="1"/>
      <c r="J21" s="1">
        <f>J17/N16</f>
        <v>0.40444175115950282</v>
      </c>
      <c r="K21" s="1"/>
      <c r="L21" s="1">
        <f>L17</f>
        <v>0</v>
      </c>
      <c r="M21" s="1"/>
      <c r="N21" s="1"/>
      <c r="P21" s="1">
        <f>P17/T16</f>
        <v>0.64711306306875083</v>
      </c>
      <c r="Q21" s="1"/>
      <c r="R21" s="1">
        <f>R17</f>
        <v>0</v>
      </c>
      <c r="S21" s="1"/>
      <c r="T21" s="1"/>
      <c r="V21" s="1">
        <f>V17/Z16</f>
        <v>0.67408282386042973</v>
      </c>
      <c r="W21" s="1"/>
      <c r="X21" s="1">
        <f>X17</f>
        <v>0</v>
      </c>
      <c r="Y21" s="1"/>
      <c r="Z21" s="1"/>
      <c r="AB21" s="2"/>
      <c r="AC21" s="2"/>
      <c r="AD21" s="2"/>
      <c r="AE21" s="2"/>
      <c r="AF21" s="2"/>
      <c r="AG21" s="2"/>
    </row>
    <row r="22" spans="4:33" x14ac:dyDescent="0.25">
      <c r="D22" s="1"/>
      <c r="E22" s="1"/>
      <c r="F22" s="1"/>
      <c r="G22" s="1"/>
      <c r="H22" s="1"/>
      <c r="J22" s="1"/>
      <c r="K22" s="1"/>
      <c r="L22" s="1"/>
      <c r="M22" s="1"/>
      <c r="N22" s="1"/>
      <c r="P22" s="1"/>
      <c r="Q22" s="1"/>
      <c r="R22" s="1"/>
      <c r="S22" s="1"/>
      <c r="T22" s="1"/>
      <c r="V22" s="1"/>
      <c r="W22" s="1"/>
      <c r="X22" s="1"/>
      <c r="Y22" s="1"/>
      <c r="Z22" s="1"/>
      <c r="AB22" s="2"/>
      <c r="AC22" s="2"/>
      <c r="AD22" s="2"/>
      <c r="AE22" s="2"/>
      <c r="AF22" s="2"/>
      <c r="AG22" s="2"/>
    </row>
    <row r="23" spans="4:33" x14ac:dyDescent="0.25">
      <c r="D23" s="1" t="s">
        <v>14</v>
      </c>
      <c r="E23" s="1"/>
      <c r="F23" s="1" t="s">
        <v>15</v>
      </c>
      <c r="G23" s="1"/>
      <c r="H23" s="1" t="s">
        <v>36</v>
      </c>
      <c r="J23" s="1" t="s">
        <v>14</v>
      </c>
      <c r="K23" s="1"/>
      <c r="L23" s="1" t="s">
        <v>15</v>
      </c>
      <c r="M23" s="1"/>
      <c r="N23" s="1" t="s">
        <v>36</v>
      </c>
      <c r="P23" s="1" t="s">
        <v>14</v>
      </c>
      <c r="Q23" s="1"/>
      <c r="R23" s="1" t="s">
        <v>15</v>
      </c>
      <c r="S23" s="1"/>
      <c r="T23" s="1" t="s">
        <v>36</v>
      </c>
      <c r="V23" s="1" t="s">
        <v>14</v>
      </c>
      <c r="W23" s="1"/>
      <c r="X23" s="1" t="s">
        <v>15</v>
      </c>
      <c r="Y23" s="1"/>
      <c r="Z23" s="1" t="s">
        <v>36</v>
      </c>
      <c r="AB23" s="2"/>
      <c r="AC23" s="2"/>
      <c r="AD23" s="2"/>
      <c r="AE23" s="2"/>
      <c r="AF23" s="2"/>
      <c r="AG23" s="2"/>
    </row>
    <row r="24" spans="4:33" x14ac:dyDescent="0.25">
      <c r="D24" s="1">
        <f>D20</f>
        <v>0.94868329805051388</v>
      </c>
      <c r="E24" s="1"/>
      <c r="F24" s="1">
        <f t="shared" ref="F24:F25" si="0">F20</f>
        <v>-1</v>
      </c>
      <c r="G24" s="1"/>
      <c r="H24" s="1">
        <f>DEGREES(ATAN(D25/D24))</f>
        <v>18.43494882292201</v>
      </c>
      <c r="J24" s="1">
        <f>J20</f>
        <v>0.91456375935143785</v>
      </c>
      <c r="K24" s="1"/>
      <c r="L24" s="1">
        <f t="shared" ref="L24" si="1">L20</f>
        <v>-1</v>
      </c>
      <c r="M24" s="1"/>
      <c r="N24" s="1">
        <f>DEGREES(ATAN(J25/J24))</f>
        <v>23.856149128343986</v>
      </c>
      <c r="P24" s="1">
        <f>P20</f>
        <v>0.76239404746218931</v>
      </c>
      <c r="Q24" s="1"/>
      <c r="R24" s="1">
        <f t="shared" ref="R24" si="2">R20</f>
        <v>-0.25897450922131149</v>
      </c>
      <c r="S24" s="1"/>
      <c r="T24" s="1">
        <f>DEGREES(ATAN(P25/P24))</f>
        <v>40.324291181103213</v>
      </c>
      <c r="V24" s="1">
        <f>V20</f>
        <v>0.73865577001492988</v>
      </c>
      <c r="W24" s="1"/>
      <c r="X24" s="1">
        <f t="shared" ref="X24" si="3">X20</f>
        <v>4.3983700067344401E-2</v>
      </c>
      <c r="Y24" s="1"/>
      <c r="Z24" s="1">
        <f>DEGREES(ATAN(V25/V24))</f>
        <v>42.382966650923372</v>
      </c>
      <c r="AB24" s="2"/>
      <c r="AC24" s="2"/>
      <c r="AD24" s="2"/>
      <c r="AE24" s="2"/>
      <c r="AF24" s="2"/>
      <c r="AG24" s="2"/>
    </row>
    <row r="25" spans="4:33" x14ac:dyDescent="0.25">
      <c r="D25" s="1">
        <f>D21</f>
        <v>0.31622776601683794</v>
      </c>
      <c r="E25" s="1"/>
      <c r="F25" s="1">
        <f t="shared" si="0"/>
        <v>0</v>
      </c>
      <c r="G25" s="1"/>
      <c r="H25" s="1"/>
      <c r="J25" s="1">
        <f>J21</f>
        <v>0.40444175115950282</v>
      </c>
      <c r="K25" s="1"/>
      <c r="L25" s="1">
        <f t="shared" ref="L25" si="4">L21</f>
        <v>0</v>
      </c>
      <c r="M25" s="1"/>
      <c r="N25" s="1"/>
      <c r="P25" s="1">
        <f>P21</f>
        <v>0.64711306306875083</v>
      </c>
      <c r="Q25" s="1"/>
      <c r="R25" s="1">
        <f t="shared" ref="R25" si="5">R21</f>
        <v>0</v>
      </c>
      <c r="S25" s="1"/>
      <c r="T25" s="1"/>
      <c r="V25" s="1">
        <f>V21</f>
        <v>0.67408282386042973</v>
      </c>
      <c r="W25" s="1"/>
      <c r="X25" s="1">
        <f t="shared" ref="X25" si="6">X21</f>
        <v>0</v>
      </c>
      <c r="Y25" s="1"/>
      <c r="Z25" s="1"/>
      <c r="AB25" s="2"/>
      <c r="AC25" s="2"/>
      <c r="AD25" s="2"/>
      <c r="AE25" s="2"/>
      <c r="AF25" s="2"/>
      <c r="AG25" s="2"/>
    </row>
    <row r="26" spans="4:33" x14ac:dyDescent="0.25">
      <c r="AB26" s="2"/>
      <c r="AC26" s="2"/>
      <c r="AD26" s="2"/>
      <c r="AE26" s="2"/>
      <c r="AF26" s="2"/>
      <c r="AG26" s="2"/>
    </row>
    <row r="27" spans="4:33" x14ac:dyDescent="0.25">
      <c r="D27" s="1" t="s">
        <v>17</v>
      </c>
      <c r="E27" s="1"/>
      <c r="F27" s="1"/>
      <c r="G27" s="1"/>
      <c r="H27" s="1"/>
      <c r="J27" s="1" t="s">
        <v>22</v>
      </c>
      <c r="K27" s="1"/>
      <c r="L27" s="1"/>
      <c r="M27" s="1"/>
      <c r="N27" s="1"/>
      <c r="P27" s="1" t="s">
        <v>27</v>
      </c>
      <c r="Q27" s="1"/>
      <c r="R27" s="1"/>
      <c r="S27" s="1"/>
      <c r="T27" s="1"/>
      <c r="V27" s="1" t="s">
        <v>32</v>
      </c>
      <c r="W27" s="1"/>
      <c r="X27" s="1"/>
      <c r="Y27" s="1"/>
      <c r="Z27" s="1"/>
      <c r="AB27" s="2"/>
      <c r="AC27" s="2"/>
      <c r="AD27" s="2"/>
      <c r="AE27" s="2"/>
      <c r="AF27" s="2"/>
      <c r="AG27" s="2"/>
    </row>
    <row r="28" spans="4:33" x14ac:dyDescent="0.25">
      <c r="D28" s="1" t="s">
        <v>7</v>
      </c>
      <c r="E28" s="1"/>
      <c r="F28" s="1" t="s">
        <v>8</v>
      </c>
      <c r="G28" s="1"/>
      <c r="H28" s="1"/>
      <c r="J28" s="1" t="s">
        <v>7</v>
      </c>
      <c r="K28" s="1"/>
      <c r="L28" s="1" t="s">
        <v>8</v>
      </c>
      <c r="M28" s="1"/>
      <c r="N28" s="1"/>
      <c r="P28" s="1" t="s">
        <v>7</v>
      </c>
      <c r="Q28" s="1"/>
      <c r="R28" s="1" t="s">
        <v>8</v>
      </c>
      <c r="S28" s="1"/>
      <c r="T28" s="1"/>
      <c r="V28" s="1" t="s">
        <v>7</v>
      </c>
      <c r="W28" s="1"/>
      <c r="X28" s="1" t="s">
        <v>8</v>
      </c>
      <c r="Y28" s="1"/>
      <c r="Z28" s="1"/>
      <c r="AB28" s="2"/>
      <c r="AC28" s="2"/>
      <c r="AD28" s="2"/>
      <c r="AE28" s="2"/>
      <c r="AF28" s="2"/>
      <c r="AG28" s="2"/>
    </row>
    <row r="29" spans="4:33" x14ac:dyDescent="0.25">
      <c r="D29" s="1">
        <f>SQRT(($F$3-D24)^2 +($F$4-D25)^2)</f>
        <v>1.5141488831036449</v>
      </c>
      <c r="E29" s="1"/>
      <c r="F29" s="1">
        <f>SQRT(($F$3-F24)^2 +($F$4-F25)^2)</f>
        <v>1.5318541738690405</v>
      </c>
      <c r="G29" s="1"/>
      <c r="H29" s="1"/>
      <c r="J29" s="1">
        <f>SQRT(($F$3-J24)^2 +($F$4-J25)^2)</f>
        <v>1.5742256765744365</v>
      </c>
      <c r="K29" s="1"/>
      <c r="L29" s="1">
        <f>SQRT(($F$3-L24)^2 +($F$4-L25)^2)</f>
        <v>1.5318541738690405</v>
      </c>
      <c r="M29" s="1"/>
      <c r="N29" s="1"/>
      <c r="P29" s="1">
        <f>SQRT(($F$3-P24)^2 +($F$4-P25)^2)</f>
        <v>1.7346007084927351</v>
      </c>
      <c r="Q29" s="1"/>
      <c r="R29" s="1">
        <f>SQRT(($F$3-R24)^2 +($F$4-R25)^2)</f>
        <v>1.0753422506476988</v>
      </c>
      <c r="S29" s="1"/>
      <c r="T29" s="1"/>
      <c r="V29" s="1">
        <f>SQRT(($F$3-V24)^2 +($F$4-V25)^2)</f>
        <v>1.7521943404862379</v>
      </c>
      <c r="W29" s="1"/>
      <c r="X29" s="1">
        <f>SQRT(($F$3-X24)^2 +($F$4-X25)^2)</f>
        <v>0.99299578811203038</v>
      </c>
      <c r="Y29" s="1"/>
      <c r="Z29" s="1"/>
      <c r="AB29" s="2"/>
      <c r="AC29" s="2"/>
      <c r="AD29" s="2"/>
      <c r="AE29" s="2"/>
      <c r="AF29" s="2"/>
      <c r="AG29" s="2"/>
    </row>
    <row r="30" spans="4:33" x14ac:dyDescent="0.25">
      <c r="D30" s="1"/>
      <c r="E30" s="1"/>
      <c r="F30" s="1"/>
      <c r="G30" s="1"/>
      <c r="H30" s="1"/>
      <c r="J30" s="1"/>
      <c r="K30" s="1"/>
      <c r="L30" s="1"/>
      <c r="M30" s="1"/>
      <c r="N30" s="1"/>
      <c r="P30" s="1"/>
      <c r="Q30" s="1"/>
      <c r="R30" s="1"/>
      <c r="S30" s="1"/>
      <c r="T30" s="1"/>
      <c r="V30" s="1"/>
      <c r="W30" s="1"/>
      <c r="X30" s="1"/>
      <c r="Y30" s="1"/>
      <c r="Z30" s="1"/>
      <c r="AB30" s="2"/>
      <c r="AC30" s="2"/>
      <c r="AD30" s="2"/>
      <c r="AE30" s="2"/>
      <c r="AF30" s="2"/>
      <c r="AG30" s="2"/>
    </row>
    <row r="31" spans="4:33" x14ac:dyDescent="0.25">
      <c r="D31" s="1" t="s">
        <v>9</v>
      </c>
      <c r="E31" s="1"/>
      <c r="F31" s="1" t="s">
        <v>10</v>
      </c>
      <c r="G31" s="1"/>
      <c r="H31" s="1" t="s">
        <v>11</v>
      </c>
      <c r="J31" s="1" t="s">
        <v>9</v>
      </c>
      <c r="K31" s="1"/>
      <c r="L31" s="1" t="s">
        <v>10</v>
      </c>
      <c r="M31" s="1"/>
      <c r="N31" s="1" t="s">
        <v>11</v>
      </c>
      <c r="P31" s="1" t="s">
        <v>9</v>
      </c>
      <c r="Q31" s="1"/>
      <c r="R31" s="1" t="s">
        <v>10</v>
      </c>
      <c r="S31" s="1"/>
      <c r="T31" s="1" t="s">
        <v>11</v>
      </c>
      <c r="V31" s="1" t="s">
        <v>9</v>
      </c>
      <c r="W31" s="1"/>
      <c r="X31" s="1" t="s">
        <v>10</v>
      </c>
      <c r="Y31" s="1"/>
      <c r="Z31" s="1" t="s">
        <v>11</v>
      </c>
      <c r="AB31" s="2"/>
      <c r="AC31" s="2"/>
      <c r="AD31" s="2"/>
      <c r="AE31" s="2"/>
      <c r="AF31" s="2"/>
      <c r="AG31" s="2"/>
    </row>
    <row r="32" spans="4:33" x14ac:dyDescent="0.25">
      <c r="D32" s="1">
        <f>D24+0.5*($F$3-D24)</f>
        <v>0.56114164902525698</v>
      </c>
      <c r="E32" s="1"/>
      <c r="F32" s="1">
        <f>F24</f>
        <v>-1</v>
      </c>
      <c r="G32" s="1"/>
      <c r="H32" s="1">
        <f>SQRT(D32^2 + D33^2)</f>
        <v>0.65309026554450822</v>
      </c>
      <c r="J32" s="1">
        <f>J24</f>
        <v>0.91456375935143785</v>
      </c>
      <c r="K32" s="1"/>
      <c r="L32" s="1">
        <f>L24+0.5*($F$3-L24)</f>
        <v>-0.41320000000000001</v>
      </c>
      <c r="M32" s="1"/>
      <c r="N32" s="1">
        <f>SQRT(L32^2 + L33^2)</f>
        <v>0.64268522816383455</v>
      </c>
      <c r="P32" s="1">
        <f>P24</f>
        <v>0.76239404746218931</v>
      </c>
      <c r="Q32" s="1"/>
      <c r="R32" s="1">
        <f>R24+0.5*($F$3-R24)</f>
        <v>-4.2687254610655756E-2</v>
      </c>
      <c r="S32" s="1"/>
      <c r="T32" s="1">
        <f>SQRT(R32^2 + R33^2)</f>
        <v>0.49409742380040295</v>
      </c>
      <c r="V32" s="1">
        <f>V24</f>
        <v>0.73865577001492988</v>
      </c>
      <c r="W32" s="1"/>
      <c r="X32" s="1">
        <f>X24+0.5*($F$3-X24)</f>
        <v>0.1087918500336722</v>
      </c>
      <c r="Y32" s="1"/>
      <c r="Z32" s="1">
        <f>SQRT(X32^2 + X33^2)</f>
        <v>0.50412868310953018</v>
      </c>
      <c r="AB32" s="2"/>
      <c r="AC32" s="2"/>
      <c r="AD32" s="2"/>
      <c r="AE32" s="2"/>
      <c r="AF32" s="2"/>
      <c r="AG32" s="2"/>
    </row>
    <row r="33" spans="4:33" x14ac:dyDescent="0.25">
      <c r="D33" s="1">
        <f>D25+0.5*($F$4-D25)</f>
        <v>-0.33413611699158102</v>
      </c>
      <c r="E33" s="1"/>
      <c r="F33" s="1">
        <f>F25</f>
        <v>0</v>
      </c>
      <c r="G33" s="1"/>
      <c r="H33" s="1"/>
      <c r="J33" s="1">
        <f>J25</f>
        <v>0.40444175115950282</v>
      </c>
      <c r="K33" s="1"/>
      <c r="L33" s="1">
        <f>L25+0.5*($F$4-L25)</f>
        <v>-0.49225000000000002</v>
      </c>
      <c r="M33" s="1"/>
      <c r="N33" s="1"/>
      <c r="P33" s="1">
        <f>P25</f>
        <v>0.64711306306875083</v>
      </c>
      <c r="Q33" s="1"/>
      <c r="R33" s="1">
        <f>R25+0.5*($F$4-R25)</f>
        <v>-0.49225000000000002</v>
      </c>
      <c r="S33" s="1"/>
      <c r="T33" s="1"/>
      <c r="V33" s="1">
        <f>V25</f>
        <v>0.67408282386042973</v>
      </c>
      <c r="W33" s="1"/>
      <c r="X33" s="1">
        <f>X25+0.5*($F$4-X25)</f>
        <v>-0.49225000000000002</v>
      </c>
      <c r="Y33" s="1"/>
      <c r="Z33" s="1"/>
      <c r="AB33" s="2"/>
      <c r="AC33" s="2"/>
      <c r="AD33" s="2"/>
      <c r="AE33" s="2"/>
      <c r="AF33" s="2"/>
      <c r="AG33" s="2"/>
    </row>
    <row r="34" spans="4:33" x14ac:dyDescent="0.25">
      <c r="D34" s="1"/>
      <c r="E34" s="1"/>
      <c r="F34" s="1"/>
      <c r="G34" s="1"/>
      <c r="H34" s="1"/>
      <c r="J34" s="1"/>
      <c r="K34" s="1"/>
      <c r="L34" s="1"/>
      <c r="M34" s="1"/>
      <c r="N34" s="1"/>
      <c r="P34" s="1"/>
      <c r="Q34" s="1"/>
      <c r="R34" s="1"/>
      <c r="S34" s="1"/>
      <c r="T34" s="1"/>
      <c r="V34" s="1"/>
      <c r="W34" s="1"/>
      <c r="X34" s="1"/>
      <c r="Y34" s="1"/>
      <c r="Z34" s="1"/>
      <c r="AB34" s="2"/>
      <c r="AC34" s="2"/>
      <c r="AD34" s="2"/>
      <c r="AE34" s="2"/>
      <c r="AF34" s="2"/>
      <c r="AG34" s="2"/>
    </row>
    <row r="35" spans="4:33" x14ac:dyDescent="0.25">
      <c r="D35" s="1" t="s">
        <v>12</v>
      </c>
      <c r="E35" s="1"/>
      <c r="F35" s="1" t="s">
        <v>13</v>
      </c>
      <c r="G35" s="1"/>
      <c r="H35" s="1"/>
      <c r="J35" s="1" t="s">
        <v>12</v>
      </c>
      <c r="K35" s="1"/>
      <c r="L35" s="1" t="s">
        <v>13</v>
      </c>
      <c r="M35" s="1"/>
      <c r="N35" s="1"/>
      <c r="P35" s="1" t="s">
        <v>12</v>
      </c>
      <c r="Q35" s="1"/>
      <c r="R35" s="1" t="s">
        <v>13</v>
      </c>
      <c r="S35" s="1"/>
      <c r="T35" s="1"/>
      <c r="V35" s="1" t="s">
        <v>12</v>
      </c>
      <c r="W35" s="1"/>
      <c r="X35" s="1" t="s">
        <v>13</v>
      </c>
      <c r="Y35" s="1"/>
      <c r="Z35" s="1"/>
      <c r="AB35" s="2"/>
      <c r="AC35" s="2"/>
      <c r="AD35" s="2"/>
      <c r="AE35" s="2"/>
      <c r="AF35" s="2"/>
      <c r="AG35" s="2"/>
    </row>
    <row r="36" spans="4:33" x14ac:dyDescent="0.25">
      <c r="D36" s="1">
        <f>D32/H32</f>
        <v>0.85920994176419108</v>
      </c>
      <c r="E36" s="1"/>
      <c r="F36" s="1">
        <f>F32</f>
        <v>-1</v>
      </c>
      <c r="G36" s="1"/>
      <c r="H36" s="1"/>
      <c r="J36" s="1">
        <f>J32</f>
        <v>0.91456375935143785</v>
      </c>
      <c r="K36" s="1"/>
      <c r="L36" s="1">
        <f>L32/N32</f>
        <v>-0.64292748906104669</v>
      </c>
      <c r="M36" s="1"/>
      <c r="N36" s="1"/>
      <c r="P36" s="1">
        <f>P32</f>
        <v>0.76239404746218931</v>
      </c>
      <c r="Q36" s="1"/>
      <c r="R36" s="1">
        <f>R32/T32</f>
        <v>-8.6394408378659804E-2</v>
      </c>
      <c r="S36" s="1"/>
      <c r="T36" s="1"/>
      <c r="V36" s="1">
        <f>V32</f>
        <v>0.73865577001492988</v>
      </c>
      <c r="W36" s="1"/>
      <c r="X36" s="1">
        <f>X32/Z32</f>
        <v>0.21580174601974669</v>
      </c>
      <c r="Y36" s="1"/>
      <c r="Z36" s="1"/>
      <c r="AB36" s="2"/>
      <c r="AC36" s="2"/>
      <c r="AD36" s="2"/>
      <c r="AE36" s="2"/>
      <c r="AF36" s="2"/>
      <c r="AG36" s="2"/>
    </row>
    <row r="37" spans="4:33" x14ac:dyDescent="0.25">
      <c r="D37" s="1">
        <f>D33/H32</f>
        <v>-0.51162317771341759</v>
      </c>
      <c r="E37" s="1"/>
      <c r="F37" s="1">
        <f>F33</f>
        <v>0</v>
      </c>
      <c r="G37" s="1"/>
      <c r="H37" s="1"/>
      <c r="J37" s="1">
        <f>J33</f>
        <v>0.40444175115950282</v>
      </c>
      <c r="K37" s="1"/>
      <c r="L37" s="1">
        <f>L33/N32</f>
        <v>-0.76592704862124927</v>
      </c>
      <c r="M37" s="1"/>
      <c r="N37" s="1"/>
      <c r="P37" s="1">
        <f>P33</f>
        <v>0.64711306306875083</v>
      </c>
      <c r="Q37" s="1"/>
      <c r="R37" s="1">
        <f>R33/T32</f>
        <v>-0.99626101308888992</v>
      </c>
      <c r="S37" s="1"/>
      <c r="T37" s="1"/>
      <c r="V37" s="1">
        <f>V33</f>
        <v>0.67408282386042973</v>
      </c>
      <c r="W37" s="1"/>
      <c r="X37" s="1">
        <f>X33/Z32</f>
        <v>-0.97643720044600335</v>
      </c>
      <c r="Y37" s="1"/>
      <c r="Z37" s="1"/>
      <c r="AB37" s="2"/>
      <c r="AC37" s="2"/>
      <c r="AD37" s="2"/>
      <c r="AE37" s="2"/>
      <c r="AF37" s="2"/>
      <c r="AG37" s="2"/>
    </row>
    <row r="38" spans="4:33" x14ac:dyDescent="0.25">
      <c r="D38" s="1"/>
      <c r="E38" s="1"/>
      <c r="F38" s="1"/>
      <c r="G38" s="1"/>
      <c r="H38" s="1"/>
      <c r="J38" s="1"/>
      <c r="K38" s="1"/>
      <c r="L38" s="1"/>
      <c r="M38" s="1"/>
      <c r="N38" s="1"/>
      <c r="P38" s="1"/>
      <c r="Q38" s="1"/>
      <c r="R38" s="1"/>
      <c r="S38" s="1"/>
      <c r="T38" s="1"/>
      <c r="V38" s="1"/>
      <c r="W38" s="1"/>
      <c r="X38" s="1"/>
      <c r="Y38" s="1"/>
      <c r="Z38" s="1"/>
      <c r="AB38" s="2"/>
      <c r="AC38" s="2"/>
      <c r="AD38" s="2"/>
      <c r="AE38" s="2"/>
      <c r="AF38" s="2"/>
      <c r="AG38" s="2"/>
    </row>
    <row r="39" spans="4:33" x14ac:dyDescent="0.25">
      <c r="D39" s="1" t="s">
        <v>14</v>
      </c>
      <c r="E39" s="1"/>
      <c r="F39" s="1" t="s">
        <v>15</v>
      </c>
      <c r="G39" s="1"/>
      <c r="H39" s="1" t="s">
        <v>36</v>
      </c>
      <c r="J39" s="1" t="s">
        <v>14</v>
      </c>
      <c r="K39" s="1"/>
      <c r="L39" s="1" t="s">
        <v>15</v>
      </c>
      <c r="M39" s="1"/>
      <c r="N39" s="1" t="s">
        <v>36</v>
      </c>
      <c r="P39" s="1" t="s">
        <v>14</v>
      </c>
      <c r="Q39" s="1"/>
      <c r="R39" s="1" t="s">
        <v>15</v>
      </c>
      <c r="S39" s="1"/>
      <c r="T39" s="1" t="s">
        <v>36</v>
      </c>
      <c r="V39" s="1" t="s">
        <v>14</v>
      </c>
      <c r="W39" s="1"/>
      <c r="X39" s="1" t="s">
        <v>15</v>
      </c>
      <c r="Y39" s="1"/>
      <c r="Z39" s="1" t="s">
        <v>36</v>
      </c>
      <c r="AB39" s="2"/>
      <c r="AC39" s="2"/>
      <c r="AD39" s="2"/>
      <c r="AE39" s="2"/>
      <c r="AF39" s="2"/>
      <c r="AG39" s="2"/>
    </row>
    <row r="40" spans="4:33" x14ac:dyDescent="0.25">
      <c r="D40" s="1">
        <f>D36</f>
        <v>0.85920994176419108</v>
      </c>
      <c r="E40" s="1"/>
      <c r="F40" s="1">
        <f t="shared" ref="F40" si="7">F36</f>
        <v>-1</v>
      </c>
      <c r="G40" s="1"/>
      <c r="H40" s="1">
        <f>DEGREES(ATAN(D41/D40))</f>
        <v>-30.772009400001124</v>
      </c>
      <c r="J40" s="1">
        <f>J36</f>
        <v>0.91456375935143785</v>
      </c>
      <c r="K40" s="1"/>
      <c r="L40" s="1">
        <f t="shared" ref="L40" si="8">L36</f>
        <v>-0.64292748906104669</v>
      </c>
      <c r="M40" s="1"/>
      <c r="N40" s="1">
        <f>DEGREES(ATAN(L41/L40))-180</f>
        <v>-130.01046298553354</v>
      </c>
      <c r="P40" s="1">
        <f>P36</f>
        <v>0.76239404746218931</v>
      </c>
      <c r="Q40" s="1"/>
      <c r="R40" s="1">
        <f>R36</f>
        <v>-8.6394408378659804E-2</v>
      </c>
      <c r="S40" s="1"/>
      <c r="T40" s="1">
        <f>DEGREES(ATAN(R41/R40))-180</f>
        <v>-94.956213587309279</v>
      </c>
      <c r="V40" s="1">
        <f>V36</f>
        <v>0.73865577001492988</v>
      </c>
      <c r="W40" s="1"/>
      <c r="X40" s="1">
        <f t="shared" ref="X40" si="9">X36</f>
        <v>0.21580174601974669</v>
      </c>
      <c r="Y40" s="1"/>
      <c r="Z40" s="1">
        <f>DEGREES(ATAN(X41/X40))</f>
        <v>-77.537431778357757</v>
      </c>
      <c r="AB40" s="2"/>
      <c r="AC40" s="2"/>
      <c r="AD40" s="2"/>
      <c r="AE40" s="2"/>
      <c r="AF40" s="2"/>
      <c r="AG40" s="2"/>
    </row>
    <row r="41" spans="4:33" x14ac:dyDescent="0.25">
      <c r="D41" s="1">
        <f>D37</f>
        <v>-0.51162317771341759</v>
      </c>
      <c r="E41" s="1"/>
      <c r="F41" s="1">
        <f t="shared" ref="F41" si="10">F37</f>
        <v>0</v>
      </c>
      <c r="G41" s="1"/>
      <c r="H41" s="1"/>
      <c r="J41" s="1">
        <f>J37</f>
        <v>0.40444175115950282</v>
      </c>
      <c r="K41" s="1"/>
      <c r="L41" s="1">
        <f t="shared" ref="L41" si="11">L37</f>
        <v>-0.76592704862124927</v>
      </c>
      <c r="M41" s="1"/>
      <c r="N41" s="1"/>
      <c r="P41" s="1">
        <f>P37</f>
        <v>0.64711306306875083</v>
      </c>
      <c r="Q41" s="1"/>
      <c r="R41" s="1">
        <f t="shared" ref="R41" si="12">R37</f>
        <v>-0.99626101308888992</v>
      </c>
      <c r="S41" s="1"/>
      <c r="T41" s="1"/>
      <c r="V41" s="1">
        <f>V37</f>
        <v>0.67408282386042973</v>
      </c>
      <c r="W41" s="1"/>
      <c r="X41" s="1">
        <f t="shared" ref="X41" si="13">X37</f>
        <v>-0.97643720044600335</v>
      </c>
      <c r="Y41" s="1"/>
      <c r="Z41" s="1"/>
      <c r="AB41" s="2"/>
      <c r="AC41" s="2"/>
      <c r="AD41" s="2"/>
      <c r="AE41" s="2"/>
      <c r="AF41" s="2"/>
      <c r="AG41" s="2"/>
    </row>
    <row r="42" spans="4:33" x14ac:dyDescent="0.25">
      <c r="AB42" s="2"/>
      <c r="AC42" s="2"/>
      <c r="AD42" s="2"/>
      <c r="AE42" s="2"/>
      <c r="AF42" s="2"/>
      <c r="AG42" s="2"/>
    </row>
    <row r="43" spans="4:33" x14ac:dyDescent="0.25">
      <c r="D43" s="1" t="s">
        <v>18</v>
      </c>
      <c r="E43" s="1"/>
      <c r="F43" s="1"/>
      <c r="G43" s="1"/>
      <c r="H43" s="1"/>
      <c r="J43" s="1" t="s">
        <v>23</v>
      </c>
      <c r="K43" s="1"/>
      <c r="L43" s="1"/>
      <c r="M43" s="1"/>
      <c r="N43" s="1"/>
      <c r="P43" s="1" t="s">
        <v>28</v>
      </c>
      <c r="Q43" s="1"/>
      <c r="R43" s="1"/>
      <c r="S43" s="1"/>
      <c r="T43" s="1"/>
      <c r="V43" s="1" t="s">
        <v>33</v>
      </c>
      <c r="W43" s="1"/>
      <c r="X43" s="1"/>
      <c r="Y43" s="1"/>
      <c r="Z43" s="1"/>
      <c r="AB43" s="2"/>
      <c r="AC43" s="2"/>
      <c r="AD43" s="2"/>
      <c r="AE43" s="2"/>
      <c r="AF43" s="2"/>
      <c r="AG43" s="2"/>
    </row>
    <row r="44" spans="4:33" x14ac:dyDescent="0.25">
      <c r="D44" s="1" t="s">
        <v>7</v>
      </c>
      <c r="E44" s="1"/>
      <c r="F44" s="1" t="s">
        <v>8</v>
      </c>
      <c r="G44" s="1"/>
      <c r="H44" s="1"/>
      <c r="J44" s="1" t="s">
        <v>7</v>
      </c>
      <c r="K44" s="1"/>
      <c r="L44" s="1" t="s">
        <v>8</v>
      </c>
      <c r="M44" s="1"/>
      <c r="N44" s="1"/>
      <c r="P44" s="1" t="s">
        <v>7</v>
      </c>
      <c r="Q44" s="1"/>
      <c r="R44" s="1" t="s">
        <v>8</v>
      </c>
      <c r="S44" s="1"/>
      <c r="T44" s="1"/>
      <c r="V44" s="1" t="s">
        <v>7</v>
      </c>
      <c r="W44" s="1"/>
      <c r="X44" s="1" t="s">
        <v>8</v>
      </c>
      <c r="Y44" s="1"/>
      <c r="Z44" s="1"/>
      <c r="AB44" s="2"/>
      <c r="AC44" s="2"/>
      <c r="AD44" s="2"/>
      <c r="AE44" s="2"/>
      <c r="AF44" s="2"/>
      <c r="AG44" s="2"/>
    </row>
    <row r="45" spans="4:33" x14ac:dyDescent="0.25">
      <c r="D45" s="1">
        <f>SQRT(($H$3-D40)^2 +($H$4-D41)^2)</f>
        <v>1.2280921446016198</v>
      </c>
      <c r="E45" s="1"/>
      <c r="F45" s="1">
        <f>SQRT(($H$3-F40)^2 +($H$4-F41)^2)</f>
        <v>1.8476195495826513</v>
      </c>
      <c r="G45" s="1"/>
      <c r="H45" s="1"/>
      <c r="J45" s="1">
        <f>SQRT(($H$3-J40)^2 +($H$4-J41)^2)</f>
        <v>0.36691171708945164</v>
      </c>
      <c r="K45" s="1"/>
      <c r="L45" s="1">
        <f>SQRT(($H$3-L40)^2 +($H$4-L41)^2)</f>
        <v>1.9979535320629371</v>
      </c>
      <c r="M45" s="1"/>
      <c r="N45" s="1"/>
      <c r="P45" s="1">
        <f>SQRT(($H$3-P40)^2 +($H$4-P41)^2)</f>
        <v>8.1577850604503524E-2</v>
      </c>
      <c r="Q45" s="1"/>
      <c r="R45" s="1">
        <f>SQRT(($H$3-R40)^2 +($H$4-R41)^2)</f>
        <v>1.8789818429019252</v>
      </c>
      <c r="S45" s="1"/>
      <c r="T45" s="1"/>
      <c r="V45" s="1">
        <f>SQRT(($H$3-V40)^2 +($H$4-V41)^2)</f>
        <v>4.5668679204041232E-2</v>
      </c>
      <c r="W45" s="1"/>
      <c r="X45" s="1">
        <f>SQRT(($H$3-X40)^2 +($H$4-X41)^2)</f>
        <v>1.7536352336100933</v>
      </c>
      <c r="Y45" s="1"/>
      <c r="Z45" s="1"/>
      <c r="AB45" s="2"/>
      <c r="AC45" s="2"/>
      <c r="AD45" s="2"/>
      <c r="AE45" s="2"/>
      <c r="AF45" s="2"/>
      <c r="AG45" s="2"/>
    </row>
    <row r="46" spans="4:33" x14ac:dyDescent="0.25">
      <c r="D46" s="1"/>
      <c r="E46" s="1"/>
      <c r="F46" s="1"/>
      <c r="G46" s="1"/>
      <c r="H46" s="1"/>
      <c r="J46" s="1"/>
      <c r="K46" s="1"/>
      <c r="L46" s="1"/>
      <c r="M46" s="1"/>
      <c r="N46" s="1"/>
      <c r="P46" s="1"/>
      <c r="Q46" s="1"/>
      <c r="R46" s="1"/>
      <c r="S46" s="1"/>
      <c r="T46" s="1"/>
      <c r="V46" s="1"/>
      <c r="W46" s="1"/>
      <c r="X46" s="1"/>
      <c r="Y46" s="1"/>
      <c r="Z46" s="1"/>
      <c r="AB46" s="2"/>
      <c r="AC46" s="2"/>
      <c r="AD46" s="2"/>
      <c r="AE46" s="2"/>
      <c r="AF46" s="2"/>
      <c r="AG46" s="2"/>
    </row>
    <row r="47" spans="4:33" x14ac:dyDescent="0.25">
      <c r="D47" s="1" t="s">
        <v>9</v>
      </c>
      <c r="E47" s="1"/>
      <c r="F47" s="1" t="s">
        <v>10</v>
      </c>
      <c r="G47" s="1"/>
      <c r="H47" s="1" t="s">
        <v>11</v>
      </c>
      <c r="J47" s="1" t="s">
        <v>9</v>
      </c>
      <c r="K47" s="1"/>
      <c r="L47" s="1" t="s">
        <v>10</v>
      </c>
      <c r="M47" s="1"/>
      <c r="N47" s="1" t="s">
        <v>11</v>
      </c>
      <c r="P47" s="1" t="s">
        <v>9</v>
      </c>
      <c r="Q47" s="1"/>
      <c r="R47" s="1" t="s">
        <v>10</v>
      </c>
      <c r="S47" s="1"/>
      <c r="T47" s="1" t="s">
        <v>11</v>
      </c>
      <c r="V47" s="1" t="s">
        <v>9</v>
      </c>
      <c r="W47" s="1"/>
      <c r="X47" s="1" t="s">
        <v>10</v>
      </c>
      <c r="Y47" s="1"/>
      <c r="Z47" s="1" t="s">
        <v>11</v>
      </c>
      <c r="AB47" s="2"/>
      <c r="AC47" s="2"/>
      <c r="AD47" s="2"/>
      <c r="AE47" s="2"/>
      <c r="AF47" s="2"/>
      <c r="AG47" s="2"/>
    </row>
    <row r="48" spans="4:33" x14ac:dyDescent="0.25">
      <c r="D48" s="1">
        <f>D40+0.5*($H$3-D40)</f>
        <v>0.78310497088209552</v>
      </c>
      <c r="E48" s="1"/>
      <c r="F48" s="1">
        <f>F40</f>
        <v>-1</v>
      </c>
      <c r="G48" s="1"/>
      <c r="H48" s="1">
        <f>SQRT(D48^2 + D49^2)</f>
        <v>0.78917451878019251</v>
      </c>
      <c r="J48" s="1">
        <f>J40+0.5*($H$3-J40)</f>
        <v>0.81078187967571891</v>
      </c>
      <c r="K48" s="1"/>
      <c r="L48" s="1">
        <f>L40</f>
        <v>-0.64292748906104669</v>
      </c>
      <c r="M48" s="1"/>
      <c r="N48" s="1">
        <f>SQRT(J48^2 + J49^2)</f>
        <v>0.98295114220678204</v>
      </c>
      <c r="P48" s="1">
        <f>P40+0.5*($H$3-P40)</f>
        <v>0.73469702373109458</v>
      </c>
      <c r="Q48" s="1"/>
      <c r="R48" s="1">
        <f>R40</f>
        <v>-8.6394408378659804E-2</v>
      </c>
      <c r="S48" s="1"/>
      <c r="T48" s="1">
        <f>SQRT(P48^2 + P49^2)</f>
        <v>0.99909221975385598</v>
      </c>
      <c r="V48" s="1">
        <f>V40+0.5*($H$3-V40)</f>
        <v>0.72282788500746498</v>
      </c>
      <c r="W48" s="1"/>
      <c r="X48" s="1">
        <f>X40</f>
        <v>0.21580174601974669</v>
      </c>
      <c r="Y48" s="1"/>
      <c r="Z48" s="1">
        <f>SQRT(V48^2 + V49^2)</f>
        <v>0.99966373993205315</v>
      </c>
      <c r="AB48" s="2"/>
      <c r="AC48" s="2"/>
      <c r="AD48" s="2"/>
      <c r="AE48" s="2"/>
      <c r="AF48" s="2"/>
      <c r="AG48" s="2"/>
    </row>
    <row r="49" spans="4:33" x14ac:dyDescent="0.25">
      <c r="D49" s="1">
        <f>D41+0.5*($H$4-D41)</f>
        <v>9.7688411143291187E-2</v>
      </c>
      <c r="E49" s="1"/>
      <c r="F49" s="1">
        <f>F41</f>
        <v>0</v>
      </c>
      <c r="G49" s="1"/>
      <c r="H49" s="1"/>
      <c r="J49" s="1">
        <f>J41+0.5*($H$4-J41)</f>
        <v>0.55572087557975136</v>
      </c>
      <c r="K49" s="1"/>
      <c r="L49" s="1">
        <f>L41</f>
        <v>-0.76592704862124927</v>
      </c>
      <c r="M49" s="1"/>
      <c r="N49" s="1"/>
      <c r="P49" s="1">
        <f>P41+0.5*($H$4-P41)</f>
        <v>0.67705653153437539</v>
      </c>
      <c r="Q49" s="1"/>
      <c r="R49" s="1">
        <f>R41</f>
        <v>-0.99626101308888992</v>
      </c>
      <c r="S49" s="1"/>
      <c r="T49" s="1"/>
      <c r="V49" s="1">
        <f>V41+0.5*($H$4-V41)</f>
        <v>0.6905414119302149</v>
      </c>
      <c r="W49" s="1"/>
      <c r="X49" s="1">
        <f>X41</f>
        <v>-0.97643720044600335</v>
      </c>
      <c r="Y49" s="1"/>
      <c r="Z49" s="1"/>
      <c r="AB49" s="2"/>
      <c r="AC49" s="2"/>
      <c r="AD49" s="2"/>
      <c r="AE49" s="2"/>
      <c r="AF49" s="2"/>
      <c r="AG49" s="2"/>
    </row>
    <row r="50" spans="4:33" x14ac:dyDescent="0.25">
      <c r="D50" s="1"/>
      <c r="E50" s="1"/>
      <c r="F50" s="1"/>
      <c r="G50" s="1"/>
      <c r="H50" s="1"/>
      <c r="J50" s="1"/>
      <c r="K50" s="1"/>
      <c r="L50" s="1"/>
      <c r="M50" s="1"/>
      <c r="N50" s="1"/>
      <c r="P50" s="1"/>
      <c r="Q50" s="1"/>
      <c r="R50" s="1"/>
      <c r="S50" s="1"/>
      <c r="T50" s="1"/>
      <c r="V50" s="1"/>
      <c r="W50" s="1"/>
      <c r="X50" s="1"/>
      <c r="Y50" s="1"/>
      <c r="Z50" s="1"/>
      <c r="AB50" s="2"/>
      <c r="AC50" s="2"/>
      <c r="AD50" s="2"/>
      <c r="AE50" s="2"/>
      <c r="AF50" s="2"/>
      <c r="AG50" s="2"/>
    </row>
    <row r="51" spans="4:33" x14ac:dyDescent="0.25">
      <c r="D51" s="1" t="s">
        <v>12</v>
      </c>
      <c r="E51" s="1"/>
      <c r="F51" s="1" t="s">
        <v>13</v>
      </c>
      <c r="G51" s="1"/>
      <c r="H51" s="1"/>
      <c r="J51" s="1" t="s">
        <v>12</v>
      </c>
      <c r="K51" s="1"/>
      <c r="L51" s="1" t="s">
        <v>13</v>
      </c>
      <c r="M51" s="1"/>
      <c r="N51" s="1"/>
      <c r="P51" s="1" t="s">
        <v>12</v>
      </c>
      <c r="Q51" s="1"/>
      <c r="R51" s="1" t="s">
        <v>13</v>
      </c>
      <c r="S51" s="1"/>
      <c r="T51" s="1"/>
      <c r="V51" s="1" t="s">
        <v>12</v>
      </c>
      <c r="W51" s="1"/>
      <c r="X51" s="1" t="s">
        <v>13</v>
      </c>
      <c r="Y51" s="1"/>
      <c r="Z51" s="1"/>
      <c r="AB51" s="2"/>
      <c r="AC51" s="2"/>
      <c r="AD51" s="2"/>
      <c r="AE51" s="2"/>
      <c r="AF51" s="2"/>
      <c r="AG51" s="2"/>
    </row>
    <row r="52" spans="4:33" x14ac:dyDescent="0.25">
      <c r="D52" s="1">
        <f>D48/H48</f>
        <v>0.99230899154286112</v>
      </c>
      <c r="E52" s="1"/>
      <c r="F52" s="1">
        <f>F48</f>
        <v>-1</v>
      </c>
      <c r="G52" s="1"/>
      <c r="H52" s="1"/>
      <c r="J52" s="1">
        <f>J48/N48</f>
        <v>0.82484453688661152</v>
      </c>
      <c r="K52" s="1"/>
      <c r="L52" s="1">
        <f>L48</f>
        <v>-0.64292748906104669</v>
      </c>
      <c r="M52" s="1"/>
      <c r="N52" s="1"/>
      <c r="P52" s="1">
        <f>P48/T48</f>
        <v>0.73536457316432724</v>
      </c>
      <c r="Q52" s="1"/>
      <c r="R52" s="1">
        <f>R48</f>
        <v>-8.6394408378659804E-2</v>
      </c>
      <c r="S52" s="1"/>
      <c r="T52" s="1"/>
      <c r="V52" s="1">
        <f>V48/Z48</f>
        <v>0.72307102491943476</v>
      </c>
      <c r="W52" s="1"/>
      <c r="X52" s="1">
        <f>X48</f>
        <v>0.21580174601974669</v>
      </c>
      <c r="Y52" s="1"/>
      <c r="Z52" s="1"/>
      <c r="AB52" s="2"/>
      <c r="AC52" s="2"/>
      <c r="AD52" s="2"/>
      <c r="AE52" s="2"/>
      <c r="AF52" s="2"/>
      <c r="AG52" s="2"/>
    </row>
    <row r="53" spans="4:33" x14ac:dyDescent="0.25">
      <c r="D53" s="1">
        <f>D49/H48</f>
        <v>0.12378556177192054</v>
      </c>
      <c r="E53" s="1"/>
      <c r="F53" s="1">
        <f>F49</f>
        <v>0</v>
      </c>
      <c r="G53" s="1"/>
      <c r="H53" s="1"/>
      <c r="J53" s="1">
        <f>J49/N48</f>
        <v>0.56535961119301004</v>
      </c>
      <c r="K53" s="1"/>
      <c r="L53" s="1">
        <f>L49</f>
        <v>-0.76592704862124927</v>
      </c>
      <c r="M53" s="1"/>
      <c r="N53" s="1"/>
      <c r="P53" s="1">
        <f>P49/T48</f>
        <v>0.67767170852474479</v>
      </c>
      <c r="Q53" s="1"/>
      <c r="R53" s="1">
        <f>R49</f>
        <v>-0.99626101308888992</v>
      </c>
      <c r="S53" s="1"/>
      <c r="T53" s="1"/>
      <c r="V53" s="1">
        <f>V49/Z48</f>
        <v>0.69077369153866763</v>
      </c>
      <c r="W53" s="1"/>
      <c r="X53" s="1">
        <f>X49</f>
        <v>-0.97643720044600335</v>
      </c>
      <c r="Y53" s="1"/>
      <c r="Z53" s="1"/>
      <c r="AB53" s="2"/>
      <c r="AC53" s="2"/>
      <c r="AD53" s="2"/>
      <c r="AE53" s="2"/>
      <c r="AF53" s="2"/>
      <c r="AG53" s="2"/>
    </row>
    <row r="54" spans="4:33" x14ac:dyDescent="0.25">
      <c r="D54" s="1"/>
      <c r="E54" s="1"/>
      <c r="F54" s="1"/>
      <c r="G54" s="1"/>
      <c r="H54" s="1"/>
      <c r="J54" s="1"/>
      <c r="K54" s="1"/>
      <c r="L54" s="1"/>
      <c r="M54" s="1"/>
      <c r="N54" s="1"/>
      <c r="P54" s="1"/>
      <c r="Q54" s="1"/>
      <c r="R54" s="1"/>
      <c r="S54" s="1"/>
      <c r="T54" s="1"/>
      <c r="V54" s="1"/>
      <c r="W54" s="1"/>
      <c r="X54" s="1"/>
      <c r="Y54" s="1"/>
      <c r="Z54" s="1"/>
      <c r="AB54" s="2"/>
      <c r="AC54" s="2"/>
      <c r="AD54" s="2"/>
      <c r="AE54" s="2"/>
      <c r="AF54" s="2"/>
      <c r="AG54" s="2"/>
    </row>
    <row r="55" spans="4:33" x14ac:dyDescent="0.25">
      <c r="D55" s="1" t="s">
        <v>14</v>
      </c>
      <c r="E55" s="1"/>
      <c r="F55" s="1" t="s">
        <v>15</v>
      </c>
      <c r="G55" s="1"/>
      <c r="H55" s="1" t="s">
        <v>36</v>
      </c>
      <c r="J55" s="1" t="s">
        <v>14</v>
      </c>
      <c r="K55" s="1"/>
      <c r="L55" s="1" t="s">
        <v>15</v>
      </c>
      <c r="M55" s="1"/>
      <c r="N55" s="1" t="s">
        <v>36</v>
      </c>
      <c r="P55" s="1" t="s">
        <v>14</v>
      </c>
      <c r="Q55" s="1"/>
      <c r="R55" s="1" t="s">
        <v>15</v>
      </c>
      <c r="S55" s="1"/>
      <c r="T55" s="1" t="s">
        <v>36</v>
      </c>
      <c r="V55" s="1" t="s">
        <v>14</v>
      </c>
      <c r="W55" s="1"/>
      <c r="X55" s="1" t="s">
        <v>15</v>
      </c>
      <c r="Y55" s="1"/>
      <c r="Z55" s="1" t="s">
        <v>36</v>
      </c>
      <c r="AB55" s="2"/>
      <c r="AC55" s="2"/>
      <c r="AD55" s="2"/>
      <c r="AE55" s="2"/>
      <c r="AF55" s="2"/>
      <c r="AG55" s="2"/>
    </row>
    <row r="56" spans="4:33" x14ac:dyDescent="0.25">
      <c r="D56" s="1">
        <f>D52</f>
        <v>0.99230899154286112</v>
      </c>
      <c r="E56" s="1"/>
      <c r="F56" s="1">
        <f t="shared" ref="F56" si="14">F52</f>
        <v>-1</v>
      </c>
      <c r="G56" s="1"/>
      <c r="H56" s="1">
        <f>DEGREES(ATAN(D57/D56))</f>
        <v>7.1106289205122239</v>
      </c>
      <c r="J56" s="1">
        <f>J52</f>
        <v>0.82484453688661152</v>
      </c>
      <c r="K56" s="1"/>
      <c r="L56" s="1">
        <f t="shared" ref="L56" si="15">L52</f>
        <v>-0.64292748906104669</v>
      </c>
      <c r="M56" s="1"/>
      <c r="N56" s="1">
        <f>DEGREES(ATAN(J57/J56))</f>
        <v>34.427267078568796</v>
      </c>
      <c r="P56" s="1">
        <f>P52</f>
        <v>0.73536457316432724</v>
      </c>
      <c r="Q56" s="1"/>
      <c r="R56" s="1">
        <f t="shared" ref="R56" si="16">R52</f>
        <v>-8.6394408378659804E-2</v>
      </c>
      <c r="S56" s="1"/>
      <c r="T56" s="1">
        <f>DEGREES(ATAN(P57/P56))</f>
        <v>42.661968957849467</v>
      </c>
      <c r="V56" s="1">
        <f>V52</f>
        <v>0.72307102491943476</v>
      </c>
      <c r="W56" s="1"/>
      <c r="X56" s="1">
        <f t="shared" ref="X56" si="17">X52</f>
        <v>0.21580174601974669</v>
      </c>
      <c r="Y56" s="1"/>
      <c r="Z56" s="1">
        <f>DEGREES(ATAN(V57/V56))</f>
        <v>43.691384500350175</v>
      </c>
      <c r="AB56" s="2"/>
      <c r="AC56" s="2"/>
      <c r="AD56" s="2"/>
      <c r="AE56" s="2"/>
      <c r="AF56" s="2"/>
      <c r="AG56" s="2"/>
    </row>
    <row r="57" spans="4:33" x14ac:dyDescent="0.25">
      <c r="D57" s="1">
        <f>D53</f>
        <v>0.12378556177192054</v>
      </c>
      <c r="E57" s="1"/>
      <c r="F57" s="1">
        <f t="shared" ref="F57" si="18">F53</f>
        <v>0</v>
      </c>
      <c r="G57" s="1"/>
      <c r="H57" s="1"/>
      <c r="J57" s="1">
        <f>J53</f>
        <v>0.56535961119301004</v>
      </c>
      <c r="K57" s="1"/>
      <c r="L57" s="1">
        <f t="shared" ref="L57" si="19">L53</f>
        <v>-0.76592704862124927</v>
      </c>
      <c r="M57" s="1"/>
      <c r="N57" s="1"/>
      <c r="P57" s="1">
        <f>P53</f>
        <v>0.67767170852474479</v>
      </c>
      <c r="Q57" s="1"/>
      <c r="R57" s="1">
        <f t="shared" ref="R57" si="20">R53</f>
        <v>-0.99626101308888992</v>
      </c>
      <c r="S57" s="1"/>
      <c r="T57" s="1"/>
      <c r="V57" s="1">
        <f>V53</f>
        <v>0.69077369153866763</v>
      </c>
      <c r="W57" s="1"/>
      <c r="X57" s="1">
        <f t="shared" ref="X57" si="21">X53</f>
        <v>-0.97643720044600335</v>
      </c>
      <c r="Y57" s="1"/>
      <c r="Z57" s="1"/>
      <c r="AB57" s="2"/>
      <c r="AC57" s="2"/>
      <c r="AD57" s="2"/>
      <c r="AE57" s="2"/>
      <c r="AF57" s="2"/>
      <c r="AG57" s="2"/>
    </row>
    <row r="58" spans="4:33" x14ac:dyDescent="0.25">
      <c r="AB58" s="2"/>
      <c r="AC58" s="2"/>
      <c r="AD58" s="2"/>
      <c r="AE58" s="2"/>
      <c r="AF58" s="2"/>
      <c r="AG58" s="2"/>
    </row>
    <row r="59" spans="4:33" x14ac:dyDescent="0.25">
      <c r="D59" s="1" t="s">
        <v>19</v>
      </c>
      <c r="E59" s="1"/>
      <c r="F59" s="1"/>
      <c r="G59" s="1"/>
      <c r="H59" s="1"/>
      <c r="J59" s="1" t="s">
        <v>24</v>
      </c>
      <c r="K59" s="1"/>
      <c r="L59" s="1"/>
      <c r="M59" s="1"/>
      <c r="N59" s="1"/>
      <c r="P59" s="1" t="s">
        <v>29</v>
      </c>
      <c r="Q59" s="1"/>
      <c r="R59" s="1"/>
      <c r="S59" s="1"/>
      <c r="T59" s="1"/>
      <c r="V59" s="1" t="s">
        <v>34</v>
      </c>
      <c r="W59" s="1"/>
      <c r="X59" s="1"/>
      <c r="Y59" s="1"/>
      <c r="Z59" s="1"/>
      <c r="AB59" s="2"/>
      <c r="AC59" s="2"/>
      <c r="AD59" s="2"/>
      <c r="AE59" s="2"/>
      <c r="AF59" s="2"/>
      <c r="AG59" s="2"/>
    </row>
    <row r="60" spans="4:33" x14ac:dyDescent="0.25">
      <c r="D60" s="1" t="s">
        <v>7</v>
      </c>
      <c r="E60" s="1"/>
      <c r="F60" s="1" t="s">
        <v>8</v>
      </c>
      <c r="G60" s="1"/>
      <c r="H60" s="1"/>
      <c r="J60" s="1" t="s">
        <v>7</v>
      </c>
      <c r="K60" s="1"/>
      <c r="L60" s="1" t="s">
        <v>8</v>
      </c>
      <c r="M60" s="1"/>
      <c r="N60" s="1"/>
      <c r="P60" s="1" t="s">
        <v>7</v>
      </c>
      <c r="Q60" s="1"/>
      <c r="R60" s="1" t="s">
        <v>8</v>
      </c>
      <c r="S60" s="1"/>
      <c r="T60" s="1"/>
      <c r="V60" s="1" t="s">
        <v>7</v>
      </c>
      <c r="W60" s="1"/>
      <c r="X60" s="1" t="s">
        <v>8</v>
      </c>
      <c r="Y60" s="1"/>
      <c r="Z60" s="1"/>
      <c r="AB60" s="2"/>
      <c r="AC60" s="2"/>
      <c r="AD60" s="2"/>
      <c r="AE60" s="2"/>
      <c r="AF60" s="2"/>
      <c r="AG60" s="2"/>
    </row>
    <row r="61" spans="4:33" x14ac:dyDescent="0.25">
      <c r="D61" s="1">
        <f>SQRT(($J$3-D56)^2 +($J$4-D57)^2)</f>
        <v>1.246556586994281</v>
      </c>
      <c r="E61" s="1"/>
      <c r="F61" s="1">
        <f>SQRT(($J$3-F56)^2 +($J$4-F57)^2)</f>
        <v>1.6382918207694257</v>
      </c>
      <c r="G61" s="1"/>
      <c r="H61" s="1"/>
      <c r="J61" s="1">
        <f>SQRT(($J$3-J56)^2 +($J$4-J57)^2)</f>
        <v>1.5806148424096558</v>
      </c>
      <c r="K61" s="1"/>
      <c r="L61" s="1">
        <f>SQRT(($J$3-L56)^2 +($J$4-L57)^2)</f>
        <v>1.0001395889269558</v>
      </c>
      <c r="M61" s="1"/>
      <c r="N61" s="1"/>
      <c r="P61" s="1">
        <f>SQRT(($J$3-P56)^2 +($J$4-P57)^2)</f>
        <v>1.6645200302060066</v>
      </c>
      <c r="Q61" s="1"/>
      <c r="R61" s="1">
        <f>SQRT(($J$3-R56)^2 +($J$4-R57)^2)</f>
        <v>0.43211215827808358</v>
      </c>
      <c r="S61" s="1"/>
      <c r="T61" s="1"/>
      <c r="V61" s="1">
        <f>SQRT(($J$3-V56)^2 +($J$4-V57)^2)</f>
        <v>1.674413206121141</v>
      </c>
      <c r="W61" s="1"/>
      <c r="X61" s="1">
        <f>SQRT(($J$3-X56)^2 +($J$4-X57)^2)</f>
        <v>0.13143675743213676</v>
      </c>
      <c r="Y61" s="1"/>
      <c r="Z61" s="1"/>
      <c r="AB61" s="2"/>
      <c r="AC61" s="2"/>
      <c r="AD61" s="2"/>
      <c r="AE61" s="2"/>
      <c r="AF61" s="2"/>
      <c r="AG61" s="2"/>
    </row>
    <row r="62" spans="4:33" x14ac:dyDescent="0.25">
      <c r="D62" s="1"/>
      <c r="E62" s="1"/>
      <c r="F62" s="1"/>
      <c r="G62" s="1"/>
      <c r="H62" s="1"/>
      <c r="J62" s="1"/>
      <c r="K62" s="1"/>
      <c r="L62" s="1"/>
      <c r="M62" s="1"/>
      <c r="N62" s="1"/>
      <c r="P62" s="1"/>
      <c r="Q62" s="1"/>
      <c r="R62" s="1"/>
      <c r="S62" s="1"/>
      <c r="T62" s="1"/>
      <c r="V62" s="1"/>
      <c r="W62" s="1"/>
      <c r="X62" s="1"/>
      <c r="Y62" s="1"/>
      <c r="Z62" s="1"/>
      <c r="AB62" s="2"/>
      <c r="AC62" s="2"/>
      <c r="AD62" s="2"/>
      <c r="AE62" s="2"/>
      <c r="AF62" s="2"/>
      <c r="AG62" s="2"/>
    </row>
    <row r="63" spans="4:33" x14ac:dyDescent="0.25">
      <c r="D63" s="1" t="s">
        <v>9</v>
      </c>
      <c r="E63" s="1"/>
      <c r="F63" s="1" t="s">
        <v>10</v>
      </c>
      <c r="G63" s="1"/>
      <c r="H63" s="1" t="s">
        <v>11</v>
      </c>
      <c r="J63" s="1" t="s">
        <v>9</v>
      </c>
      <c r="K63" s="1"/>
      <c r="L63" s="1" t="s">
        <v>10</v>
      </c>
      <c r="M63" s="1"/>
      <c r="N63" s="1" t="s">
        <v>11</v>
      </c>
      <c r="P63" s="1" t="s">
        <v>9</v>
      </c>
      <c r="Q63" s="1"/>
      <c r="R63" s="1" t="s">
        <v>10</v>
      </c>
      <c r="S63" s="1"/>
      <c r="T63" s="1" t="s">
        <v>11</v>
      </c>
      <c r="V63" s="1" t="s">
        <v>9</v>
      </c>
      <c r="W63" s="1"/>
      <c r="X63" s="1" t="s">
        <v>10</v>
      </c>
      <c r="Y63" s="1"/>
      <c r="Z63" s="1" t="s">
        <v>11</v>
      </c>
      <c r="AB63" s="2"/>
      <c r="AC63" s="2"/>
      <c r="AD63" s="2"/>
      <c r="AE63" s="2"/>
      <c r="AF63" s="2"/>
      <c r="AG63" s="2"/>
    </row>
    <row r="64" spans="4:33" x14ac:dyDescent="0.25">
      <c r="D64" s="1">
        <f>D56+0.5*($J$3-D56)</f>
        <v>0.6671544957714306</v>
      </c>
      <c r="E64" s="1"/>
      <c r="F64" s="1">
        <f>F56</f>
        <v>-1</v>
      </c>
      <c r="G64" s="1"/>
      <c r="H64" s="1">
        <f>SQRT(D64^2 + D65^2)</f>
        <v>0.78200013673610858</v>
      </c>
      <c r="J64" s="1">
        <f>J56</f>
        <v>0.82484453688661152</v>
      </c>
      <c r="K64" s="1"/>
      <c r="L64" s="1">
        <f>L56+0.5*($F$3-L56)</f>
        <v>-0.23466374453052335</v>
      </c>
      <c r="M64" s="1"/>
      <c r="N64" s="1">
        <f>SQRT(L64^2 + L65^2)</f>
        <v>0.90612680466550111</v>
      </c>
      <c r="P64" s="1">
        <f>P56</f>
        <v>0.73536457316432724</v>
      </c>
      <c r="Q64" s="1"/>
      <c r="R64" s="1">
        <f>R56+0.5*($F$3-R56)</f>
        <v>4.3602795810670114E-2</v>
      </c>
      <c r="S64" s="1"/>
      <c r="T64" s="1">
        <f>SQRT(R64^2 + R65^2)</f>
        <v>0.99133987690687519</v>
      </c>
      <c r="V64" s="1">
        <f>V56</f>
        <v>0.72307102491943476</v>
      </c>
      <c r="W64" s="1"/>
      <c r="X64" s="1">
        <f>X56+0.5*($F$3-X56)</f>
        <v>0.19470087300987335</v>
      </c>
      <c r="Y64" s="1"/>
      <c r="Z64" s="1">
        <f>SQRT(X64^2 + X65^2)</f>
        <v>0.99961347828751235</v>
      </c>
      <c r="AB64" s="2"/>
      <c r="AC64" s="2"/>
      <c r="AD64" s="2"/>
      <c r="AE64" s="2"/>
      <c r="AF64" s="2"/>
      <c r="AG64" s="2"/>
    </row>
    <row r="65" spans="4:33" x14ac:dyDescent="0.25">
      <c r="D65" s="1">
        <f>D57+0.5*($J$4-D57)</f>
        <v>-0.4079572191140397</v>
      </c>
      <c r="E65" s="1"/>
      <c r="F65" s="1">
        <f>F57</f>
        <v>0</v>
      </c>
      <c r="G65" s="1"/>
      <c r="H65" s="1"/>
      <c r="J65" s="1">
        <f>J57</f>
        <v>0.56535961119301004</v>
      </c>
      <c r="K65" s="1"/>
      <c r="L65" s="1">
        <f>L57+0.5*($F$4-L57)</f>
        <v>-0.87521352431062471</v>
      </c>
      <c r="M65" s="1"/>
      <c r="N65" s="1"/>
      <c r="P65" s="1">
        <f>P57</f>
        <v>0.67767170852474479</v>
      </c>
      <c r="Q65" s="1"/>
      <c r="R65" s="1">
        <f>R57+0.5*($F$4-R57)</f>
        <v>-0.99038050654444498</v>
      </c>
      <c r="S65" s="1"/>
      <c r="T65" s="1"/>
      <c r="V65" s="1">
        <f>V57</f>
        <v>0.69077369153866763</v>
      </c>
      <c r="W65" s="1"/>
      <c r="X65" s="1">
        <f>X57+0.5*($F$4-X57)</f>
        <v>-0.98046860022300164</v>
      </c>
      <c r="Y65" s="1"/>
      <c r="Z65" s="1"/>
      <c r="AB65" s="2"/>
      <c r="AC65" s="2"/>
      <c r="AD65" s="2"/>
      <c r="AE65" s="2"/>
      <c r="AF65" s="2"/>
      <c r="AG65" s="2"/>
    </row>
    <row r="66" spans="4:33" x14ac:dyDescent="0.25">
      <c r="D66" s="1"/>
      <c r="E66" s="1"/>
      <c r="F66" s="1"/>
      <c r="G66" s="1"/>
      <c r="H66" s="1"/>
      <c r="J66" s="1"/>
      <c r="K66" s="1"/>
      <c r="L66" s="1"/>
      <c r="M66" s="1"/>
      <c r="N66" s="1"/>
      <c r="P66" s="1"/>
      <c r="Q66" s="1"/>
      <c r="R66" s="1"/>
      <c r="S66" s="1"/>
      <c r="T66" s="1"/>
      <c r="V66" s="1"/>
      <c r="W66" s="1"/>
      <c r="X66" s="1"/>
      <c r="Y66" s="1"/>
      <c r="Z66" s="1"/>
      <c r="AB66" s="2"/>
      <c r="AC66" s="2"/>
      <c r="AD66" s="2"/>
      <c r="AE66" s="2"/>
      <c r="AF66" s="2"/>
      <c r="AG66" s="2"/>
    </row>
    <row r="67" spans="4:33" x14ac:dyDescent="0.25">
      <c r="D67" s="1" t="s">
        <v>12</v>
      </c>
      <c r="E67" s="1"/>
      <c r="F67" s="1" t="s">
        <v>13</v>
      </c>
      <c r="G67" s="1"/>
      <c r="H67" s="1"/>
      <c r="J67" s="1" t="s">
        <v>12</v>
      </c>
      <c r="K67" s="1"/>
      <c r="L67" s="1" t="s">
        <v>13</v>
      </c>
      <c r="M67" s="1"/>
      <c r="N67" s="1"/>
      <c r="P67" s="1" t="s">
        <v>12</v>
      </c>
      <c r="Q67" s="1"/>
      <c r="R67" s="1" t="s">
        <v>13</v>
      </c>
      <c r="S67" s="1"/>
      <c r="T67" s="1"/>
      <c r="V67" s="1" t="s">
        <v>12</v>
      </c>
      <c r="W67" s="1"/>
      <c r="X67" s="1" t="s">
        <v>13</v>
      </c>
      <c r="Y67" s="1"/>
      <c r="Z67" s="1"/>
      <c r="AB67" s="2"/>
      <c r="AC67" s="2"/>
      <c r="AD67" s="2"/>
      <c r="AE67" s="2"/>
      <c r="AF67" s="2"/>
      <c r="AG67" s="2"/>
    </row>
    <row r="68" spans="4:33" x14ac:dyDescent="0.25">
      <c r="D68" s="1">
        <f>D64/H64</f>
        <v>0.85313859222068977</v>
      </c>
      <c r="E68" s="1"/>
      <c r="F68" s="1">
        <f>F64</f>
        <v>-1</v>
      </c>
      <c r="G68" s="1"/>
      <c r="H68" s="1"/>
      <c r="J68" s="1">
        <f>J64</f>
        <v>0.82484453688661152</v>
      </c>
      <c r="K68" s="1"/>
      <c r="L68" s="1">
        <f>L64/N64</f>
        <v>-0.25897450922131149</v>
      </c>
      <c r="M68" s="1"/>
      <c r="N68" s="1"/>
      <c r="P68" s="1">
        <f>P64</f>
        <v>0.73536457316432724</v>
      </c>
      <c r="Q68" s="1"/>
      <c r="R68" s="1">
        <f>R64/T64</f>
        <v>4.3983700067344401E-2</v>
      </c>
      <c r="S68" s="1"/>
      <c r="T68" s="1"/>
      <c r="V68" s="1">
        <f>V64</f>
        <v>0.72307102491943476</v>
      </c>
      <c r="W68" s="1"/>
      <c r="X68" s="1">
        <f>X64/Z64</f>
        <v>0.19477615822410188</v>
      </c>
      <c r="Y68" s="1"/>
      <c r="Z68" s="1"/>
      <c r="AB68" s="2"/>
      <c r="AC68" s="2"/>
      <c r="AD68" s="2"/>
      <c r="AE68" s="2"/>
      <c r="AF68" s="2"/>
      <c r="AG68" s="2"/>
    </row>
    <row r="69" spans="4:33" x14ac:dyDescent="0.25">
      <c r="D69" s="1">
        <f>D65/H64</f>
        <v>-0.52168433220070876</v>
      </c>
      <c r="E69" s="1"/>
      <c r="F69" s="1">
        <f>F65</f>
        <v>0</v>
      </c>
      <c r="G69" s="1"/>
      <c r="H69" s="1"/>
      <c r="J69" s="1">
        <f>J65</f>
        <v>0.56535961119301004</v>
      </c>
      <c r="K69" s="1"/>
      <c r="L69" s="1">
        <f>L65/N64</f>
        <v>-0.96588415639432701</v>
      </c>
      <c r="M69" s="1"/>
      <c r="N69" s="1"/>
      <c r="P69" s="1">
        <f>P65</f>
        <v>0.67767170852474479</v>
      </c>
      <c r="Q69" s="1"/>
      <c r="R69" s="1">
        <f>R65/T64</f>
        <v>-0.99903224879299357</v>
      </c>
      <c r="S69" s="1"/>
      <c r="T69" s="1"/>
      <c r="V69" s="1">
        <f>V65</f>
        <v>0.69077369153866763</v>
      </c>
      <c r="W69" s="1"/>
      <c r="X69" s="1">
        <f>X65/Z64</f>
        <v>-0.98084771916310221</v>
      </c>
      <c r="Y69" s="1"/>
      <c r="Z69" s="1"/>
      <c r="AB69" s="2"/>
      <c r="AC69" s="2"/>
      <c r="AD69" s="2"/>
      <c r="AE69" s="2"/>
      <c r="AF69" s="2"/>
      <c r="AG69" s="2"/>
    </row>
    <row r="70" spans="4:33" x14ac:dyDescent="0.25">
      <c r="D70" s="1"/>
      <c r="E70" s="1"/>
      <c r="F70" s="1"/>
      <c r="G70" s="1"/>
      <c r="H70" s="1"/>
      <c r="J70" s="1"/>
      <c r="K70" s="1"/>
      <c r="L70" s="1"/>
      <c r="M70" s="1"/>
      <c r="N70" s="1"/>
      <c r="P70" s="1"/>
      <c r="Q70" s="1"/>
      <c r="R70" s="1"/>
      <c r="S70" s="1"/>
      <c r="T70" s="1"/>
      <c r="V70" s="1"/>
      <c r="W70" s="1"/>
      <c r="X70" s="1"/>
      <c r="Y70" s="1"/>
      <c r="Z70" s="1"/>
      <c r="AB70" s="2"/>
      <c r="AC70" s="2"/>
      <c r="AD70" s="2"/>
      <c r="AE70" s="2"/>
      <c r="AF70" s="2"/>
      <c r="AG70" s="2"/>
    </row>
    <row r="71" spans="4:33" x14ac:dyDescent="0.25">
      <c r="D71" s="1" t="s">
        <v>14</v>
      </c>
      <c r="E71" s="1"/>
      <c r="F71" s="1" t="s">
        <v>15</v>
      </c>
      <c r="G71" s="1"/>
      <c r="H71" s="1" t="s">
        <v>36</v>
      </c>
      <c r="J71" s="1" t="s">
        <v>14</v>
      </c>
      <c r="K71" s="1"/>
      <c r="L71" s="1" t="s">
        <v>15</v>
      </c>
      <c r="M71" s="1"/>
      <c r="N71" s="1" t="s">
        <v>36</v>
      </c>
      <c r="P71" s="1" t="s">
        <v>14</v>
      </c>
      <c r="Q71" s="1"/>
      <c r="R71" s="1" t="s">
        <v>15</v>
      </c>
      <c r="S71" s="1"/>
      <c r="T71" s="1" t="s">
        <v>36</v>
      </c>
      <c r="V71" s="1" t="s">
        <v>14</v>
      </c>
      <c r="W71" s="1"/>
      <c r="X71" s="1" t="s">
        <v>15</v>
      </c>
      <c r="Y71" s="1"/>
      <c r="Z71" s="1" t="s">
        <v>36</v>
      </c>
      <c r="AB71" s="2"/>
      <c r="AC71" s="2"/>
      <c r="AD71" s="2"/>
      <c r="AE71" s="2"/>
      <c r="AF71" s="2"/>
      <c r="AG71" s="2"/>
    </row>
    <row r="72" spans="4:33" x14ac:dyDescent="0.25">
      <c r="D72" s="1">
        <f>D68</f>
        <v>0.85313859222068977</v>
      </c>
      <c r="E72" s="1"/>
      <c r="F72" s="1">
        <f t="shared" ref="F72" si="22">F68</f>
        <v>-1</v>
      </c>
      <c r="G72" s="1"/>
      <c r="H72" s="1">
        <f>DEGREES(ATAN(D73/D72))</f>
        <v>-31.445301132468071</v>
      </c>
      <c r="J72" s="1">
        <f>J68</f>
        <v>0.82484453688661152</v>
      </c>
      <c r="K72" s="1"/>
      <c r="L72" s="1">
        <f t="shared" ref="L72" si="23">L68</f>
        <v>-0.25897450922131149</v>
      </c>
      <c r="M72" s="1"/>
      <c r="N72" s="1">
        <f>DEGREES(ATAN(L73/L72))-180</f>
        <v>-105.00922185715267</v>
      </c>
      <c r="P72" s="1">
        <f>P68</f>
        <v>0.73536457316432724</v>
      </c>
      <c r="Q72" s="1"/>
      <c r="R72" s="1">
        <f t="shared" ref="R72" si="24">R68</f>
        <v>4.3983700067344401E-2</v>
      </c>
      <c r="S72" s="1"/>
      <c r="T72" s="1">
        <f>DEGREES(ATAN(R73/R72))</f>
        <v>-87.479106367009479</v>
      </c>
      <c r="V72" s="1">
        <f>V68</f>
        <v>0.72307102491943476</v>
      </c>
      <c r="W72" s="1"/>
      <c r="X72" s="1">
        <f t="shared" ref="X72" si="25">X68</f>
        <v>0.19477615822410188</v>
      </c>
      <c r="Y72" s="1"/>
      <c r="Z72" s="1">
        <f>DEGREES(ATAN(X73/X72))</f>
        <v>-78.76835232095813</v>
      </c>
      <c r="AB72" s="2"/>
      <c r="AC72" s="2"/>
      <c r="AD72" s="2"/>
      <c r="AE72" s="2"/>
      <c r="AF72" s="2"/>
      <c r="AG72" s="2"/>
    </row>
    <row r="73" spans="4:33" x14ac:dyDescent="0.25">
      <c r="D73" s="1">
        <f>D69</f>
        <v>-0.52168433220070876</v>
      </c>
      <c r="E73" s="1"/>
      <c r="F73" s="1">
        <f t="shared" ref="F73" si="26">F69</f>
        <v>0</v>
      </c>
      <c r="G73" s="1"/>
      <c r="H73" s="1"/>
      <c r="J73" s="1">
        <f>J69</f>
        <v>0.56535961119301004</v>
      </c>
      <c r="K73" s="1"/>
      <c r="L73" s="1">
        <f t="shared" ref="L73" si="27">L69</f>
        <v>-0.96588415639432701</v>
      </c>
      <c r="M73" s="1"/>
      <c r="N73" s="1"/>
      <c r="P73" s="1">
        <f>P69</f>
        <v>0.67767170852474479</v>
      </c>
      <c r="Q73" s="1"/>
      <c r="R73" s="1">
        <f t="shared" ref="R73" si="28">R69</f>
        <v>-0.99903224879299357</v>
      </c>
      <c r="S73" s="1"/>
      <c r="T73" s="1"/>
      <c r="V73" s="1">
        <f>V69</f>
        <v>0.69077369153866763</v>
      </c>
      <c r="W73" s="1"/>
      <c r="X73" s="1">
        <f t="shared" ref="X73" si="29">X69</f>
        <v>-0.98084771916310221</v>
      </c>
      <c r="Y73" s="1"/>
      <c r="Z73" s="1"/>
      <c r="AB73" s="2"/>
      <c r="AC73" s="2"/>
      <c r="AD73" s="2"/>
      <c r="AE73" s="2"/>
      <c r="AF73" s="2"/>
      <c r="AG73" s="2"/>
    </row>
    <row r="74" spans="4:33" x14ac:dyDescent="0.25">
      <c r="AB74" s="2"/>
      <c r="AC74" s="2"/>
      <c r="AD74" s="2"/>
      <c r="AE74" s="2"/>
      <c r="AF74" s="2"/>
      <c r="AG74" s="2"/>
    </row>
    <row r="75" spans="4:33" x14ac:dyDescent="0.25">
      <c r="D75" s="1" t="s">
        <v>20</v>
      </c>
      <c r="E75" s="1"/>
      <c r="F75" s="1"/>
      <c r="G75" s="1"/>
      <c r="H75" s="1"/>
      <c r="J75" s="1" t="s">
        <v>25</v>
      </c>
      <c r="K75" s="1"/>
      <c r="L75" s="1"/>
      <c r="M75" s="1"/>
      <c r="N75" s="1"/>
      <c r="P75" s="1" t="s">
        <v>30</v>
      </c>
      <c r="Q75" s="1"/>
      <c r="R75" s="1"/>
      <c r="S75" s="1"/>
      <c r="T75" s="1"/>
      <c r="V75" s="1" t="s">
        <v>35</v>
      </c>
      <c r="W75" s="1"/>
      <c r="X75" s="1"/>
      <c r="Y75" s="1"/>
      <c r="Z75" s="1"/>
      <c r="AB75" s="2"/>
      <c r="AC75" s="2"/>
      <c r="AD75" s="2"/>
      <c r="AE75" s="2"/>
      <c r="AF75" s="2"/>
      <c r="AG75" s="2"/>
    </row>
    <row r="76" spans="4:33" x14ac:dyDescent="0.25">
      <c r="D76" s="1" t="s">
        <v>7</v>
      </c>
      <c r="E76" s="1"/>
      <c r="F76" s="1" t="s">
        <v>8</v>
      </c>
      <c r="G76" s="1"/>
      <c r="H76" s="1"/>
      <c r="J76" s="1" t="s">
        <v>7</v>
      </c>
      <c r="K76" s="1"/>
      <c r="L76" s="1" t="s">
        <v>8</v>
      </c>
      <c r="M76" s="1"/>
      <c r="N76" s="1"/>
      <c r="P76" s="1" t="s">
        <v>7</v>
      </c>
      <c r="Q76" s="1"/>
      <c r="R76" s="1" t="s">
        <v>8</v>
      </c>
      <c r="S76" s="1"/>
      <c r="T76" s="1"/>
      <c r="V76" s="1" t="s">
        <v>7</v>
      </c>
      <c r="W76" s="1"/>
      <c r="X76" s="1" t="s">
        <v>8</v>
      </c>
      <c r="Y76" s="1"/>
      <c r="Z76" s="1"/>
      <c r="AB76" s="2"/>
      <c r="AC76" s="2"/>
      <c r="AD76" s="2"/>
      <c r="AE76" s="2"/>
      <c r="AF76" s="2"/>
      <c r="AG76" s="2"/>
    </row>
    <row r="77" spans="4:33" x14ac:dyDescent="0.25">
      <c r="D77" s="1">
        <f>SQRT(($L$3-D72)^2 +($L$4-D73)^2)</f>
        <v>1.345707479676139</v>
      </c>
      <c r="E77" s="1"/>
      <c r="F77" s="1">
        <f>SQRT(($L$3-F72)^2 +($L$4-F73)^2)</f>
        <v>1.7888543819998319</v>
      </c>
      <c r="G77" s="1"/>
      <c r="H77" s="1"/>
      <c r="J77" s="1">
        <f>SQRT(($L$3-J72)^2 +($L$4-J73)^2)</f>
        <v>0.32497873442311614</v>
      </c>
      <c r="K77" s="1"/>
      <c r="L77" s="1">
        <f>SQRT(($L$3-L72)^2 +($L$4-L73)^2)</f>
        <v>1.9637168994782566</v>
      </c>
      <c r="M77" s="1"/>
      <c r="N77" s="1"/>
      <c r="P77" s="1">
        <f>SQRT(($L$3-P72)^2 +($L$4-P73)^2)</f>
        <v>0.18244938630539573</v>
      </c>
      <c r="Q77" s="1"/>
      <c r="R77" s="1">
        <f>SQRT(($L$3-R72)^2 +($L$4-R73)^2)</f>
        <v>1.8829952623381656</v>
      </c>
      <c r="S77" s="1"/>
      <c r="T77" s="1"/>
      <c r="V77" s="1">
        <f>SQRT(($L$3-V72)^2 +($L$4-V73)^2)</f>
        <v>0.16455048962190988</v>
      </c>
      <c r="W77" s="1"/>
      <c r="X77" s="1">
        <f>SQRT(($L$3-X72)^2 +($L$4-X73)^2)</f>
        <v>1.8263693385490356</v>
      </c>
      <c r="Y77" s="1"/>
      <c r="Z77" s="1"/>
      <c r="AB77" s="2"/>
      <c r="AC77" s="2"/>
      <c r="AD77" s="2"/>
      <c r="AE77" s="2"/>
      <c r="AF77" s="2"/>
      <c r="AG77" s="2"/>
    </row>
    <row r="78" spans="4:33" x14ac:dyDescent="0.25">
      <c r="D78" s="1"/>
      <c r="E78" s="1"/>
      <c r="F78" s="1"/>
      <c r="G78" s="1"/>
      <c r="H78" s="1"/>
      <c r="J78" s="1"/>
      <c r="K78" s="1"/>
      <c r="L78" s="1"/>
      <c r="M78" s="1"/>
      <c r="N78" s="1"/>
      <c r="P78" s="1"/>
      <c r="Q78" s="1"/>
      <c r="R78" s="1"/>
      <c r="S78" s="1"/>
      <c r="T78" s="1"/>
      <c r="V78" s="1"/>
      <c r="W78" s="1"/>
      <c r="X78" s="1"/>
      <c r="Y78" s="1"/>
      <c r="Z78" s="1"/>
      <c r="AB78" s="2"/>
      <c r="AC78" s="2"/>
      <c r="AD78" s="2"/>
      <c r="AE78" s="2"/>
      <c r="AF78" s="2"/>
      <c r="AG78" s="2"/>
    </row>
    <row r="79" spans="4:33" x14ac:dyDescent="0.25">
      <c r="D79" s="1" t="s">
        <v>9</v>
      </c>
      <c r="E79" s="1"/>
      <c r="F79" s="1" t="s">
        <v>10</v>
      </c>
      <c r="G79" s="1"/>
      <c r="H79" s="1" t="s">
        <v>11</v>
      </c>
      <c r="J79" s="1" t="s">
        <v>9</v>
      </c>
      <c r="K79" s="1"/>
      <c r="L79" s="1" t="s">
        <v>10</v>
      </c>
      <c r="M79" s="1"/>
      <c r="N79" s="1" t="s">
        <v>11</v>
      </c>
      <c r="P79" s="1" t="s">
        <v>9</v>
      </c>
      <c r="Q79" s="1"/>
      <c r="R79" s="1" t="s">
        <v>10</v>
      </c>
      <c r="S79" s="1"/>
      <c r="T79" s="1" t="s">
        <v>11</v>
      </c>
      <c r="V79" s="1" t="s">
        <v>9</v>
      </c>
      <c r="W79" s="1"/>
      <c r="X79" s="1" t="s">
        <v>10</v>
      </c>
      <c r="Y79" s="1"/>
      <c r="Z79" s="1" t="s">
        <v>11</v>
      </c>
      <c r="AB79" s="2"/>
      <c r="AC79" s="2"/>
      <c r="AD79" s="2"/>
      <c r="AE79" s="2"/>
      <c r="AF79" s="2"/>
      <c r="AG79" s="2"/>
    </row>
    <row r="80" spans="4:33" x14ac:dyDescent="0.25">
      <c r="D80" s="1">
        <f>D72+0.5*($L$3-D72)</f>
        <v>0.72656929611034493</v>
      </c>
      <c r="E80" s="1"/>
      <c r="F80" s="1">
        <f>F72</f>
        <v>-1</v>
      </c>
      <c r="G80" s="1"/>
      <c r="H80" s="1">
        <f>SQRT(D80^2 + D81^2)</f>
        <v>0.73977553675822738</v>
      </c>
      <c r="J80" s="1">
        <f>J72+0.5*($L$3-J72)</f>
        <v>0.7124222684433057</v>
      </c>
      <c r="K80" s="1"/>
      <c r="L80" s="1">
        <f>L72</f>
        <v>-0.25897450922131149</v>
      </c>
      <c r="M80" s="1"/>
      <c r="N80" s="1">
        <f>SQRT(J80^2 + J81^2)</f>
        <v>0.98671029463727977</v>
      </c>
      <c r="P80" s="1">
        <f>P72+0.5*($L$3-P72)</f>
        <v>0.66768228658216366</v>
      </c>
      <c r="Q80" s="1"/>
      <c r="R80" s="1">
        <f>R72</f>
        <v>4.3983700067344401E-2</v>
      </c>
      <c r="S80" s="1"/>
      <c r="T80" s="1">
        <f>SQRT(P80^2 + P81^2)</f>
        <v>0.99583033462492809</v>
      </c>
      <c r="V80" s="1">
        <f>V72+0.5*($L$3-V72)</f>
        <v>0.66153551245971731</v>
      </c>
      <c r="W80" s="1"/>
      <c r="X80" s="1">
        <f>X72</f>
        <v>0.19477615822410188</v>
      </c>
      <c r="Y80" s="1"/>
      <c r="Z80" s="1">
        <f>SQRT(V80^2 + V81^2)</f>
        <v>0.99660964479142855</v>
      </c>
      <c r="AB80" s="2"/>
      <c r="AC80" s="2"/>
      <c r="AD80" s="2"/>
      <c r="AE80" s="2"/>
      <c r="AF80" s="2"/>
      <c r="AG80" s="2"/>
    </row>
    <row r="81" spans="4:33" x14ac:dyDescent="0.25">
      <c r="D81" s="1">
        <f>D73+0.5*($L$4-D73)</f>
        <v>0.13915783389964564</v>
      </c>
      <c r="E81" s="1"/>
      <c r="F81" s="1">
        <f>F73</f>
        <v>0</v>
      </c>
      <c r="G81" s="1"/>
      <c r="H81" s="1"/>
      <c r="J81" s="1">
        <f>J73+0.5*($L$4-J73)</f>
        <v>0.6826798055965051</v>
      </c>
      <c r="K81" s="1"/>
      <c r="L81" s="1">
        <f>L73</f>
        <v>-0.96588415639432701</v>
      </c>
      <c r="M81" s="1"/>
      <c r="N81" s="1"/>
      <c r="P81" s="1">
        <f>P73+0.5*($L$4-P73)</f>
        <v>0.73883585426237242</v>
      </c>
      <c r="Q81" s="1"/>
      <c r="R81" s="1">
        <f>R73</f>
        <v>-0.99903224879299357</v>
      </c>
      <c r="S81" s="1"/>
      <c r="T81" s="1"/>
      <c r="V81" s="1">
        <f>V73+0.5*($L$4-V73)</f>
        <v>0.74538684576933378</v>
      </c>
      <c r="W81" s="1"/>
      <c r="X81" s="1">
        <f>X73</f>
        <v>-0.98084771916310221</v>
      </c>
      <c r="Y81" s="1"/>
      <c r="Z81" s="1"/>
      <c r="AB81" s="2"/>
      <c r="AC81" s="2"/>
      <c r="AD81" s="2"/>
      <c r="AE81" s="2"/>
      <c r="AF81" s="2"/>
      <c r="AG81" s="2"/>
    </row>
    <row r="82" spans="4:33" x14ac:dyDescent="0.25">
      <c r="D82" s="1"/>
      <c r="E82" s="1"/>
      <c r="F82" s="1"/>
      <c r="G82" s="1"/>
      <c r="H82" s="1"/>
      <c r="J82" s="1"/>
      <c r="K82" s="1"/>
      <c r="L82" s="1"/>
      <c r="M82" s="1"/>
      <c r="N82" s="1"/>
      <c r="P82" s="1"/>
      <c r="Q82" s="1"/>
      <c r="R82" s="1"/>
      <c r="S82" s="1"/>
      <c r="T82" s="1"/>
      <c r="V82" s="1"/>
      <c r="W82" s="1"/>
      <c r="X82" s="1"/>
      <c r="Y82" s="1"/>
      <c r="Z82" s="1"/>
      <c r="AB82" s="2"/>
      <c r="AC82" s="2"/>
      <c r="AD82" s="2"/>
      <c r="AE82" s="2"/>
      <c r="AF82" s="2"/>
      <c r="AG82" s="2"/>
    </row>
    <row r="83" spans="4:33" x14ac:dyDescent="0.25">
      <c r="D83" s="1" t="s">
        <v>12</v>
      </c>
      <c r="E83" s="1"/>
      <c r="F83" s="1" t="s">
        <v>13</v>
      </c>
      <c r="G83" s="1"/>
      <c r="H83" s="1"/>
      <c r="J83" s="1" t="s">
        <v>12</v>
      </c>
      <c r="K83" s="1"/>
      <c r="L83" s="1" t="s">
        <v>13</v>
      </c>
      <c r="M83" s="1"/>
      <c r="N83" s="1"/>
      <c r="P83" s="1" t="s">
        <v>12</v>
      </c>
      <c r="Q83" s="1"/>
      <c r="R83" s="1" t="s">
        <v>13</v>
      </c>
      <c r="S83" s="1"/>
      <c r="T83" s="1"/>
      <c r="V83" s="1" t="s">
        <v>12</v>
      </c>
      <c r="W83" s="1"/>
      <c r="X83" s="1" t="s">
        <v>13</v>
      </c>
      <c r="Y83" s="1"/>
      <c r="Z83" s="1"/>
      <c r="AB83" s="2"/>
      <c r="AC83" s="2"/>
      <c r="AD83" s="2"/>
      <c r="AE83" s="2"/>
      <c r="AF83" s="2"/>
      <c r="AG83" s="2"/>
    </row>
    <row r="84" spans="4:33" x14ac:dyDescent="0.25">
      <c r="D84" s="1">
        <f>D80/H80</f>
        <v>0.98214831392539204</v>
      </c>
      <c r="E84" s="1"/>
      <c r="F84" s="1">
        <f>F80</f>
        <v>-1</v>
      </c>
      <c r="G84" s="1"/>
      <c r="H84" s="1"/>
      <c r="J84" s="1">
        <f>J80/N80</f>
        <v>0.72201767055161425</v>
      </c>
      <c r="K84" s="1"/>
      <c r="L84" s="1">
        <f>L80</f>
        <v>-0.25897450922131149</v>
      </c>
      <c r="M84" s="1"/>
      <c r="N84" s="1"/>
      <c r="P84" s="1">
        <f>P80/T80</f>
        <v>0.67047795529711507</v>
      </c>
      <c r="Q84" s="1"/>
      <c r="R84" s="1">
        <f>R80</f>
        <v>4.3983700067344401E-2</v>
      </c>
      <c r="S84" s="1"/>
      <c r="T84" s="1"/>
      <c r="V84" s="1">
        <f>V80/Z80</f>
        <v>0.6637859827236211</v>
      </c>
      <c r="W84" s="1"/>
      <c r="X84" s="1">
        <f>X80</f>
        <v>0.19477615822410188</v>
      </c>
      <c r="Y84" s="1"/>
      <c r="Z84" s="1"/>
      <c r="AB84" s="2"/>
      <c r="AC84" s="2"/>
      <c r="AD84" s="2"/>
      <c r="AE84" s="2"/>
      <c r="AF84" s="2"/>
      <c r="AG84" s="2"/>
    </row>
    <row r="85" spans="4:33" x14ac:dyDescent="0.25">
      <c r="D85" s="1">
        <f>D81/H80</f>
        <v>0.18810818550374026</v>
      </c>
      <c r="E85" s="1"/>
      <c r="F85" s="1">
        <f>F81</f>
        <v>0</v>
      </c>
      <c r="G85" s="1"/>
      <c r="H85" s="1"/>
      <c r="J85" s="1">
        <f>J81/N80</f>
        <v>0.69187461538288908</v>
      </c>
      <c r="K85" s="1"/>
      <c r="L85" s="1">
        <f>L81</f>
        <v>-0.96588415639432701</v>
      </c>
      <c r="M85" s="1"/>
      <c r="N85" s="1"/>
      <c r="P85" s="1">
        <f>P81/T80</f>
        <v>0.7419294518083237</v>
      </c>
      <c r="Q85" s="1"/>
      <c r="R85" s="1">
        <f>R81</f>
        <v>-0.99903224879299357</v>
      </c>
      <c r="S85" s="1"/>
      <c r="T85" s="1"/>
      <c r="V85" s="1">
        <f>V81/Z80</f>
        <v>0.74792256894656994</v>
      </c>
      <c r="W85" s="1"/>
      <c r="X85" s="1">
        <f>X81</f>
        <v>-0.98084771916310221</v>
      </c>
      <c r="Y85" s="1"/>
      <c r="Z85" s="1"/>
      <c r="AB85" s="2"/>
      <c r="AC85" s="2"/>
      <c r="AD85" s="2"/>
      <c r="AE85" s="2"/>
      <c r="AF85" s="2"/>
      <c r="AG85" s="2"/>
    </row>
    <row r="86" spans="4:33" x14ac:dyDescent="0.25">
      <c r="D86" s="1"/>
      <c r="E86" s="1"/>
      <c r="F86" s="1"/>
      <c r="G86" s="1"/>
      <c r="H86" s="1"/>
      <c r="J86" s="1"/>
      <c r="K86" s="1"/>
      <c r="L86" s="1"/>
      <c r="M86" s="1"/>
      <c r="N86" s="1"/>
      <c r="P86" s="1"/>
      <c r="Q86" s="1"/>
      <c r="R86" s="1"/>
      <c r="S86" s="1"/>
      <c r="T86" s="1"/>
      <c r="V86" s="1"/>
      <c r="W86" s="1"/>
      <c r="X86" s="1"/>
      <c r="Y86" s="1"/>
      <c r="Z86" s="1"/>
      <c r="AB86" s="2"/>
      <c r="AC86" s="2"/>
      <c r="AD86" s="2"/>
      <c r="AE86" s="2"/>
      <c r="AF86" s="2"/>
      <c r="AG86" s="2"/>
    </row>
    <row r="87" spans="4:33" x14ac:dyDescent="0.25">
      <c r="D87" s="1" t="s">
        <v>14</v>
      </c>
      <c r="E87" s="1"/>
      <c r="F87" s="1" t="s">
        <v>15</v>
      </c>
      <c r="G87" s="1"/>
      <c r="H87" s="1" t="s">
        <v>36</v>
      </c>
      <c r="J87" s="1" t="s">
        <v>14</v>
      </c>
      <c r="K87" s="1"/>
      <c r="L87" s="1" t="s">
        <v>15</v>
      </c>
      <c r="M87" s="1"/>
      <c r="N87" s="1" t="s">
        <v>36</v>
      </c>
      <c r="P87" s="1" t="s">
        <v>14</v>
      </c>
      <c r="Q87" s="1"/>
      <c r="R87" s="1" t="s">
        <v>15</v>
      </c>
      <c r="S87" s="1"/>
      <c r="T87" s="1" t="s">
        <v>36</v>
      </c>
      <c r="V87" s="1" t="s">
        <v>14</v>
      </c>
      <c r="W87" s="1"/>
      <c r="X87" s="1" t="s">
        <v>15</v>
      </c>
      <c r="Y87" s="1"/>
      <c r="Z87" s="1" t="s">
        <v>36</v>
      </c>
      <c r="AB87" s="2"/>
      <c r="AC87" s="2"/>
      <c r="AD87" s="2"/>
      <c r="AE87" s="2"/>
      <c r="AF87" s="2"/>
      <c r="AG87" s="2"/>
    </row>
    <row r="88" spans="4:33" x14ac:dyDescent="0.25">
      <c r="D88" s="1">
        <f>D84</f>
        <v>0.98214831392539204</v>
      </c>
      <c r="E88" s="1"/>
      <c r="F88" s="1">
        <f t="shared" ref="F88" si="30">F84</f>
        <v>-1</v>
      </c>
      <c r="G88" s="1"/>
      <c r="H88" s="1">
        <f>DEGREES(ATAN(D89/D88))</f>
        <v>10.842400610843958</v>
      </c>
      <c r="J88" s="1">
        <f>J84</f>
        <v>0.72201767055161425</v>
      </c>
      <c r="K88" s="1"/>
      <c r="L88" s="1">
        <f t="shared" ref="L88" si="31">L84</f>
        <v>-0.25897450922131149</v>
      </c>
      <c r="M88" s="1"/>
      <c r="N88" s="1">
        <f>DEGREES(ATAN(J89/J88))</f>
        <v>43.778684716362392</v>
      </c>
      <c r="P88" s="1">
        <f>P84</f>
        <v>0.67047795529711507</v>
      </c>
      <c r="Q88" s="1"/>
      <c r="R88" s="1">
        <f t="shared" ref="R88" si="32">R84</f>
        <v>4.3983700067344401E-2</v>
      </c>
      <c r="S88" s="1"/>
      <c r="T88" s="1">
        <f>DEGREES(ATAN(P89/P88))</f>
        <v>47.896035656002731</v>
      </c>
      <c r="V88" s="1">
        <f>V84</f>
        <v>0.6637859827236211</v>
      </c>
      <c r="W88" s="1"/>
      <c r="X88" s="1">
        <f t="shared" ref="X88" si="33">X84</f>
        <v>0.19477615822410188</v>
      </c>
      <c r="Y88" s="1"/>
      <c r="Z88" s="1">
        <f>DEGREES(ATAN(V89/V88))</f>
        <v>48.410743427253081</v>
      </c>
      <c r="AB88" s="2"/>
      <c r="AC88" s="2"/>
      <c r="AD88" s="2"/>
      <c r="AE88" s="2"/>
      <c r="AF88" s="2"/>
      <c r="AG88" s="2"/>
    </row>
    <row r="89" spans="4:33" x14ac:dyDescent="0.25">
      <c r="D89" s="1">
        <f>D85</f>
        <v>0.18810818550374026</v>
      </c>
      <c r="E89" s="1"/>
      <c r="F89" s="1">
        <f t="shared" ref="F89" si="34">F85</f>
        <v>0</v>
      </c>
      <c r="G89" s="1"/>
      <c r="H89" s="1"/>
      <c r="J89" s="1">
        <f>J85</f>
        <v>0.69187461538288908</v>
      </c>
      <c r="K89" s="1"/>
      <c r="L89" s="1">
        <f t="shared" ref="L89" si="35">L85</f>
        <v>-0.96588415639432701</v>
      </c>
      <c r="M89" s="1"/>
      <c r="N89" s="1"/>
      <c r="P89" s="1">
        <f>P85</f>
        <v>0.7419294518083237</v>
      </c>
      <c r="Q89" s="1"/>
      <c r="R89" s="1">
        <f t="shared" ref="R89" si="36">R85</f>
        <v>-0.99903224879299357</v>
      </c>
      <c r="S89" s="1"/>
      <c r="T89" s="1"/>
      <c r="V89" s="1">
        <f>V85</f>
        <v>0.74792256894656994</v>
      </c>
      <c r="W89" s="1"/>
      <c r="X89" s="1">
        <f t="shared" ref="X89" si="37">X85</f>
        <v>-0.98084771916310221</v>
      </c>
      <c r="Y89" s="1"/>
      <c r="Z89" s="1"/>
      <c r="AB89" s="2"/>
      <c r="AC89" s="2"/>
      <c r="AD89" s="2"/>
      <c r="AE89" s="2"/>
      <c r="AF89" s="2"/>
      <c r="AG89" s="2"/>
    </row>
    <row r="90" spans="4:33" x14ac:dyDescent="0.25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4:33" x14ac:dyDescent="0.25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4:33" x14ac:dyDescent="0.25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4:33" x14ac:dyDescent="0.25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4:33" x14ac:dyDescent="0.25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4:33" x14ac:dyDescent="0.25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2022-05-19T18:24:37Z</dcterms:modified>
</cp:coreProperties>
</file>