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t\Downloads\Money Market manual steps\RHBT\Multi Currency\Multi Currency Reversal\"/>
    </mc:Choice>
  </mc:AlternateContent>
  <xr:revisionPtr revIDLastSave="0" documentId="13_ncr:1_{0C3C35AE-110B-466E-B813-7E9E46BB0E41}" xr6:coauthVersionLast="47" xr6:coauthVersionMax="47" xr10:uidLastSave="{00000000-0000-0000-0000-000000000000}"/>
  <bookViews>
    <workbookView xWindow="-110" yWindow="-110" windowWidth="19420" windowHeight="10300" firstSheet="2" activeTab="2" xr2:uid="{DFD23633-3F85-420A-B6D8-1A99C949F976}"/>
  </bookViews>
  <sheets>
    <sheet name="CurrentDate Full withdrawal" sheetId="2" r:id="rId1"/>
    <sheet name="BackDate Full withdrawal" sheetId="3" r:id="rId2"/>
    <sheet name="FutureDate Full withdrawal" sheetId="4" r:id="rId3"/>
    <sheet name="Current reports" sheetId="1" r:id="rId4"/>
    <sheet name="Back Reports" sheetId="5" r:id="rId5"/>
    <sheet name="Future repor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3" l="1"/>
  <c r="O42" i="3"/>
  <c r="O39" i="4"/>
  <c r="O14" i="4"/>
  <c r="O42" i="2"/>
  <c r="O18" i="2"/>
  <c r="D12" i="3" l="1"/>
  <c r="D36" i="3"/>
  <c r="M39" i="4"/>
  <c r="K39" i="4"/>
  <c r="K37" i="4"/>
  <c r="M37" i="4" s="1"/>
  <c r="D37" i="4"/>
  <c r="D41" i="4" s="1"/>
  <c r="C37" i="4"/>
  <c r="C12" i="4"/>
  <c r="D12" i="4"/>
  <c r="C8" i="4" s="1"/>
  <c r="K12" i="4"/>
  <c r="M12" i="4" s="1"/>
  <c r="K14" i="4"/>
  <c r="M14" i="4" s="1"/>
  <c r="M42" i="3"/>
  <c r="M42" i="2"/>
  <c r="H37" i="4" l="1"/>
  <c r="L14" i="4"/>
  <c r="D39" i="4"/>
  <c r="D45" i="4" s="1"/>
  <c r="C33" i="4"/>
  <c r="D14" i="4"/>
  <c r="D20" i="4" s="1"/>
  <c r="D16" i="4"/>
  <c r="H12" i="4"/>
  <c r="K36" i="3" l="1"/>
  <c r="H36" i="3"/>
  <c r="C36" i="3"/>
  <c r="K18" i="3"/>
  <c r="K12" i="3"/>
  <c r="M12" i="3" s="1"/>
  <c r="D17" i="3"/>
  <c r="C8" i="3" s="1"/>
  <c r="D18" i="3" s="1"/>
  <c r="C12" i="3"/>
  <c r="K36" i="2"/>
  <c r="D36" i="2"/>
  <c r="D41" i="2" s="1"/>
  <c r="C36" i="2"/>
  <c r="C32" i="2"/>
  <c r="D42" i="2" s="1"/>
  <c r="K18" i="2"/>
  <c r="K12" i="2"/>
  <c r="M12" i="2" s="1"/>
  <c r="D12" i="2"/>
  <c r="H12" i="2" s="1"/>
  <c r="C12" i="2"/>
  <c r="C8" i="2"/>
  <c r="D18" i="2" s="1"/>
  <c r="M18" i="3" l="1"/>
  <c r="L18" i="3"/>
  <c r="M36" i="3"/>
  <c r="K42" i="3"/>
  <c r="M36" i="2"/>
  <c r="K42" i="2"/>
  <c r="M18" i="2"/>
  <c r="L18" i="2"/>
  <c r="H12" i="3"/>
  <c r="D41" i="3"/>
  <c r="C32" i="3" s="1"/>
  <c r="D42" i="3" s="1"/>
  <c r="H36" i="2"/>
  <c r="D17" i="2"/>
</calcChain>
</file>

<file path=xl/sharedStrings.xml><?xml version="1.0" encoding="utf-8"?>
<sst xmlns="http://schemas.openxmlformats.org/spreadsheetml/2006/main" count="1520" uniqueCount="194">
  <si>
    <t xml:space="preserve">Current Dated </t>
  </si>
  <si>
    <t xml:space="preserve">No change in interest </t>
  </si>
  <si>
    <t xml:space="preserve">Portfolio </t>
  </si>
  <si>
    <t>Portfolio Current Date</t>
  </si>
  <si>
    <t>Portfolio</t>
  </si>
  <si>
    <t>Transaction Date</t>
  </si>
  <si>
    <t>Asset Class</t>
  </si>
  <si>
    <t>CounterParty</t>
  </si>
  <si>
    <t>Term</t>
  </si>
  <si>
    <t>Maturity Date</t>
  </si>
  <si>
    <t>Interest Rate</t>
  </si>
  <si>
    <t>Amount</t>
  </si>
  <si>
    <t>Maturity Amount</t>
  </si>
  <si>
    <t>Deposit Placment</t>
  </si>
  <si>
    <t>REP</t>
  </si>
  <si>
    <t>ABMB IS-HQ_FD</t>
  </si>
  <si>
    <t xml:space="preserve">Approve </t>
  </si>
  <si>
    <t>Intraday</t>
  </si>
  <si>
    <t xml:space="preserve">Verify Accounting Enquiry </t>
  </si>
  <si>
    <t>Portfolio,Module Ref,Amount Pcy,Asset Class,Trans code,Counterparty</t>
  </si>
  <si>
    <t>Verify Bank Transaction Report</t>
  </si>
  <si>
    <t>Portfolio,Counterpartyparty,Credit</t>
  </si>
  <si>
    <t>Portfolio,Counterpartyparty,Debit</t>
  </si>
  <si>
    <t>change in interest</t>
  </si>
  <si>
    <t>ABMB-HQ_FD</t>
  </si>
  <si>
    <t>Full maturity</t>
  </si>
  <si>
    <t>3a.</t>
  </si>
  <si>
    <t>No change in interest</t>
  </si>
  <si>
    <t>Full Withdrawal/Maturity(Full maturity)</t>
  </si>
  <si>
    <t>Verification</t>
  </si>
  <si>
    <t>Run Freeze upto maturity date</t>
  </si>
  <si>
    <t>Bulk Deposit Maturity - Perform Fullwithdrawal/Maturity</t>
  </si>
  <si>
    <t>3b.</t>
  </si>
  <si>
    <t>Interest Amount</t>
  </si>
  <si>
    <t xml:space="preserve">Back Dated </t>
  </si>
  <si>
    <t>Interest Received Tcy</t>
  </si>
  <si>
    <t>Rebuild NAV for same day</t>
  </si>
  <si>
    <t xml:space="preserve">change in interest </t>
  </si>
  <si>
    <t>AFFIN_B</t>
  </si>
  <si>
    <t>Full Maturity</t>
  </si>
  <si>
    <t>Full Withdrawal/Maturity(full maturity)</t>
  </si>
  <si>
    <t>AFFIN_I</t>
  </si>
  <si>
    <t>Rebuild NAV upto maturity date</t>
  </si>
  <si>
    <t>3b</t>
  </si>
  <si>
    <t>AFFINHW_INV</t>
  </si>
  <si>
    <t xml:space="preserve">Future Dated </t>
  </si>
  <si>
    <t>Early Full Withdrawal/Maturity(full maturity)</t>
  </si>
  <si>
    <t>Coupon Rate</t>
  </si>
  <si>
    <t>Interest Received Pcy</t>
  </si>
  <si>
    <t>Entry Date</t>
  </si>
  <si>
    <t>Trans Date</t>
  </si>
  <si>
    <t>Trans ID</t>
  </si>
  <si>
    <t>Ledger ID</t>
  </si>
  <si>
    <t>Module Ref</t>
  </si>
  <si>
    <t>Account Type</t>
  </si>
  <si>
    <t>Control AC</t>
  </si>
  <si>
    <t>Control AC Name</t>
  </si>
  <si>
    <t>GL Entry Code</t>
  </si>
  <si>
    <t>GL Account</t>
  </si>
  <si>
    <t>GL Account Name</t>
  </si>
  <si>
    <t>Currency</t>
  </si>
  <si>
    <t>Credit / Debit</t>
  </si>
  <si>
    <t>Amount Tcy</t>
  </si>
  <si>
    <t>Amount Pcy</t>
  </si>
  <si>
    <t>Exch Rate</t>
  </si>
  <si>
    <t>Asset Group</t>
  </si>
  <si>
    <t>Security</t>
  </si>
  <si>
    <t>Security Type</t>
  </si>
  <si>
    <t>Trans Code</t>
  </si>
  <si>
    <t>Broker</t>
  </si>
  <si>
    <t>Counter Party</t>
  </si>
  <si>
    <t>Narration</t>
  </si>
  <si>
    <t>Is Reversed</t>
  </si>
  <si>
    <t>Is Sysgen</t>
  </si>
  <si>
    <t>BULK_DEPO_MAT</t>
  </si>
  <si>
    <t>INC</t>
  </si>
  <si>
    <t>Interest Income - Deposits</t>
  </si>
  <si>
    <t>INTINCOMEDEP</t>
  </si>
  <si>
    <t>MYR</t>
  </si>
  <si>
    <t>Cr</t>
  </si>
  <si>
    <t>INV</t>
  </si>
  <si>
    <t>CLAMAT</t>
  </si>
  <si>
    <t>Call Deposit Interest Reversal of null</t>
  </si>
  <si>
    <t>N</t>
  </si>
  <si>
    <t>AST</t>
  </si>
  <si>
    <t>Interest Receivable-Deposits</t>
  </si>
  <si>
    <t>INTERESTDEPREC</t>
  </si>
  <si>
    <t>Exces Income Accrual Credit</t>
  </si>
  <si>
    <t>Deposits With Financial Inst</t>
  </si>
  <si>
    <t>DEPOINVEST</t>
  </si>
  <si>
    <t>Call Deposit Maturity</t>
  </si>
  <si>
    <t>Cash At Bank</t>
  </si>
  <si>
    <t>CURRENTBACCOUNT</t>
  </si>
  <si>
    <t>Dr</t>
  </si>
  <si>
    <t>Run Date &amp; Time :</t>
  </si>
  <si>
    <t>Business Date :</t>
  </si>
  <si>
    <t>User ID / Report ID :</t>
  </si>
  <si>
    <t>Portfolio Currency :</t>
  </si>
  <si>
    <t>CParty/Broker</t>
  </si>
  <si>
    <t>Payment Mode</t>
  </si>
  <si>
    <t>Details</t>
  </si>
  <si>
    <t>Debit</t>
  </si>
  <si>
    <t>Credit</t>
  </si>
  <si>
    <t>Balance</t>
  </si>
  <si>
    <t>OPBAL</t>
  </si>
  <si>
    <t>NA</t>
  </si>
  <si>
    <t>opening balance</t>
  </si>
  <si>
    <t>*** End of Report ***</t>
  </si>
  <si>
    <t>Page 1 / 1</t>
  </si>
  <si>
    <t>HAXAGONMYR</t>
  </si>
  <si>
    <t>Trade Cancellation</t>
  </si>
  <si>
    <t>02-Feb-2021</t>
  </si>
  <si>
    <t>06-Jan-2021</t>
  </si>
  <si>
    <t>610220</t>
  </si>
  <si>
    <t/>
  </si>
  <si>
    <t>Y</t>
  </si>
  <si>
    <t>111502</t>
  </si>
  <si>
    <t>080100</t>
  </si>
  <si>
    <t>110100</t>
  </si>
  <si>
    <t>Hexagram Global Fintech Services</t>
  </si>
  <si>
    <t>Bank Transaction From 06-Jan-2021 To 06-Jan-2021</t>
  </si>
  <si>
    <t>USER01 / BNKTRNMYSQL</t>
  </si>
  <si>
    <t>Portfolio : HAXAGONMYR - HAXAGON MYR FUND</t>
  </si>
  <si>
    <t>- 9868575657 - MYR</t>
  </si>
  <si>
    <t>- 96654353457 - USD</t>
  </si>
  <si>
    <t>12-Jan-2021</t>
  </si>
  <si>
    <t>Bank Transaction From 12-Jan-2021 To 12-Jan-2021</t>
  </si>
  <si>
    <t>Exchange Rate</t>
  </si>
  <si>
    <t>USD</t>
  </si>
  <si>
    <t>Portfolio Ccy</t>
  </si>
  <si>
    <t>BK2102818290000038</t>
  </si>
  <si>
    <t>BK210281829000003808</t>
  </si>
  <si>
    <t>610220-REP-INVEST-USD</t>
  </si>
  <si>
    <t>BK210281829000003807</t>
  </si>
  <si>
    <t>111502-REP-REP-ABMB-HQ_FD-USD</t>
  </si>
  <si>
    <t>BK210281829000003806</t>
  </si>
  <si>
    <t>080100-REP-ABMB-HQ_FD-USD</t>
  </si>
  <si>
    <t>BK210281829000003805</t>
  </si>
  <si>
    <t>110100-YESUSD-USD</t>
  </si>
  <si>
    <t>BK210281829000003804</t>
  </si>
  <si>
    <t>BK210281829000003803</t>
  </si>
  <si>
    <t>BK210281829000003802</t>
  </si>
  <si>
    <t>BK210281829000003801</t>
  </si>
  <si>
    <t>BK2102818290000039</t>
  </si>
  <si>
    <t>BK210281829000003906</t>
  </si>
  <si>
    <t>111502-REP-REP-ABMB IS-HQ_FD-USD</t>
  </si>
  <si>
    <t>BK210281829000003905</t>
  </si>
  <si>
    <t>080100-REP-ABMB IS-HQ_FD-USD</t>
  </si>
  <si>
    <t>BK210281829000003904</t>
  </si>
  <si>
    <t>BK210281829000003903</t>
  </si>
  <si>
    <t>BK210281829000003902</t>
  </si>
  <si>
    <t>BK210281829000003901</t>
  </si>
  <si>
    <t>Call Deposit Maturity, Ref : BK2102818290000038</t>
  </si>
  <si>
    <t>Call Deposit Maturity, Ref : BK2102818290000039</t>
  </si>
  <si>
    <t xml:space="preserve">Intra/Freeze up to trans date of Deposit Placement </t>
  </si>
  <si>
    <t>Intra/Freeze up to trans date of Bulk Deposit Maturity</t>
  </si>
  <si>
    <t>BK2102818290000055</t>
  </si>
  <si>
    <t>BK210281829000005506</t>
  </si>
  <si>
    <t>BK210281829000005505</t>
  </si>
  <si>
    <t>BK210281829000005504</t>
  </si>
  <si>
    <t>BK210281829000005503</t>
  </si>
  <si>
    <t>BK210281829000005502</t>
  </si>
  <si>
    <t>BK210281829000005501</t>
  </si>
  <si>
    <t>BK2102818290000054</t>
  </si>
  <si>
    <t>BK210281829000005408</t>
  </si>
  <si>
    <t>BK210281829000005407</t>
  </si>
  <si>
    <t>BK210281829000005406</t>
  </si>
  <si>
    <t>BK210281829000005405</t>
  </si>
  <si>
    <t>BK210281829000005404</t>
  </si>
  <si>
    <t>BK210281829000005403</t>
  </si>
  <si>
    <t>BK210281829000005402</t>
  </si>
  <si>
    <t>BK210281829000005401</t>
  </si>
  <si>
    <t>Call Deposit Maturity, Ref : BK2102818290000054</t>
  </si>
  <si>
    <t>Call Deposit Maturity, Ref : BK2102818290000055</t>
  </si>
  <si>
    <t>13-Jan-2021</t>
  </si>
  <si>
    <t>BK2102818320000006</t>
  </si>
  <si>
    <t>BK210281832000000603</t>
  </si>
  <si>
    <t>BK210281832000000602</t>
  </si>
  <si>
    <t>BK210281832000000601</t>
  </si>
  <si>
    <t>BK2102818320000005</t>
  </si>
  <si>
    <t>BK210281832000000504</t>
  </si>
  <si>
    <t>BK210281832000000503</t>
  </si>
  <si>
    <t>BK210281832000000502</t>
  </si>
  <si>
    <t>BK210281832000000501</t>
  </si>
  <si>
    <t>BK210281832000000505</t>
  </si>
  <si>
    <t>BK210281832000000506</t>
  </si>
  <si>
    <t>BK210281832000000507</t>
  </si>
  <si>
    <t>BK210281832000000508</t>
  </si>
  <si>
    <t>BK210281832000000604</t>
  </si>
  <si>
    <t>BK210281832000000605</t>
  </si>
  <si>
    <t>BK210281832000000606</t>
  </si>
  <si>
    <t>Bank Transaction From 13-Jan-2021 To 13-Jan-2021</t>
  </si>
  <si>
    <t>Call Deposit Maturity, Ref : BK2102818320000005</t>
  </si>
  <si>
    <t>Call Deposit Maturity, Ref : BK2102818320000006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</si>
</sst>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\ hh:mm:ss"/>
    <numFmt numFmtId="165" formatCode="dd\-mmm\-yyyy"/>
    <numFmt numFmtId="166" formatCode="#,##0.00;\(#,##0.00\)"/>
  </numFmts>
  <fonts count="19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name val="Calibri"/>
    </font>
    <font>
      <sz val="10"/>
      <name val="Arial"/>
    </font>
    <font>
      <sz val="6"/>
      <color indexed="8"/>
      <name val="Roboto"/>
    </font>
    <font>
      <b/>
      <sz val="10"/>
      <color indexed="8"/>
      <name val="Roboto"/>
    </font>
    <font>
      <sz val="7"/>
      <color indexed="8"/>
      <name val="Roboto"/>
    </font>
    <font>
      <b/>
      <sz val="9"/>
      <color indexed="8"/>
      <name val="Roboto"/>
    </font>
    <font>
      <sz val="8"/>
      <color indexed="8"/>
      <name val="Arial"/>
    </font>
    <font>
      <sz val="9"/>
      <color indexed="8"/>
      <name val="Roboto"/>
    </font>
    <font>
      <b/>
      <sz val="9"/>
      <color indexed="8"/>
      <name val="Roboto Condensed"/>
    </font>
    <font>
      <sz val="6"/>
      <color rgb="FF000000"/>
      <name val="Roboto"/>
    </font>
    <font>
      <b/>
      <sz val="10"/>
      <color rgb="FF000000"/>
      <name val="Roboto"/>
    </font>
    <font>
      <sz val="7"/>
      <color rgb="FF000000"/>
      <name val="Roboto"/>
    </font>
    <font>
      <sz val="14"/>
      <color rgb="FF000000"/>
      <name val="Times New Roman"/>
      <family val="1"/>
    </font>
    <font>
      <b/>
      <sz val="9"/>
      <color rgb="FF000000"/>
      <name val="Roboto"/>
    </font>
    <font>
      <sz val="8"/>
      <color rgb="FF000000"/>
      <name val="Arial"/>
      <family val="2"/>
    </font>
    <font>
      <sz val="9"/>
      <color rgb="FF000000"/>
      <name val="Roboto"/>
    </font>
    <font>
      <b/>
      <sz val="9"/>
      <color rgb="FF000000"/>
      <name val="Roboto Condensed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DDEE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7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1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4" borderId="2" xfId="0" applyFill="1" applyBorder="1"/>
    <xf numFmtId="14" fontId="0" fillId="0" borderId="1" xfId="0" applyNumberFormat="1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5" borderId="4" xfId="0" applyFill="1" applyBorder="1"/>
    <xf numFmtId="0" fontId="1" fillId="0" borderId="0" xfId="0" applyFont="1"/>
    <xf numFmtId="0" fontId="0" fillId="5" borderId="0" xfId="0" applyFill="1"/>
    <xf numFmtId="0" fontId="2" fillId="0" borderId="0" xfId="0" applyFont="1" applyAlignment="1">
      <alignment horizontal="center" vertical="center"/>
    </xf>
    <xf numFmtId="0" fontId="5" fillId="6" borderId="0" xfId="1" applyFont="1" applyFill="1" applyAlignment="1">
      <alignment horizontal="right" vertical="center" wrapText="1"/>
    </xf>
    <xf numFmtId="0" fontId="3" fillId="0" borderId="0" xfId="1"/>
    <xf numFmtId="0" fontId="4" fillId="0" borderId="0" xfId="1" applyFont="1" applyAlignment="1">
      <alignment horizontal="left" vertical="top" wrapText="1"/>
    </xf>
    <xf numFmtId="0" fontId="6" fillId="0" borderId="0" xfId="1" applyFont="1" applyAlignment="1">
      <alignment horizontal="right" vertical="center" wrapText="1"/>
    </xf>
    <xf numFmtId="0" fontId="5" fillId="6" borderId="0" xfId="1" applyFont="1" applyFill="1" applyAlignment="1">
      <alignment horizontal="left" vertical="center" wrapText="1"/>
    </xf>
    <xf numFmtId="0" fontId="7" fillId="6" borderId="0" xfId="1" applyFont="1" applyFill="1" applyAlignment="1">
      <alignment horizontal="left" vertical="center" wrapText="1"/>
    </xf>
    <xf numFmtId="165" fontId="9" fillId="0" borderId="0" xfId="1" applyNumberFormat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top" wrapText="1"/>
    </xf>
    <xf numFmtId="166" fontId="9" fillId="0" borderId="0" xfId="1" applyNumberFormat="1" applyFont="1" applyAlignment="1">
      <alignment horizontal="right" vertical="center" wrapText="1"/>
    </xf>
    <xf numFmtId="0" fontId="9" fillId="0" borderId="0" xfId="1" applyFont="1" applyAlignment="1">
      <alignment horizontal="center" vertical="center" wrapText="1"/>
    </xf>
    <xf numFmtId="165" fontId="9" fillId="6" borderId="0" xfId="1" applyNumberFormat="1" applyFont="1" applyFill="1" applyAlignment="1">
      <alignment horizontal="left" vertical="center" wrapText="1"/>
    </xf>
    <xf numFmtId="0" fontId="9" fillId="6" borderId="0" xfId="1" applyFont="1" applyFill="1" applyAlignment="1">
      <alignment horizontal="left" vertical="center" wrapText="1"/>
    </xf>
    <xf numFmtId="0" fontId="9" fillId="6" borderId="0" xfId="1" applyFont="1" applyFill="1" applyAlignment="1">
      <alignment horizontal="left" vertical="top" wrapText="1"/>
    </xf>
    <xf numFmtId="166" fontId="9" fillId="6" borderId="0" xfId="1" applyNumberFormat="1" applyFont="1" applyFill="1" applyAlignment="1">
      <alignment horizontal="right" vertical="center" wrapText="1"/>
    </xf>
    <xf numFmtId="0" fontId="9" fillId="6" borderId="0" xfId="1" applyFont="1" applyFill="1" applyAlignment="1">
      <alignment horizontal="center" vertical="center" wrapText="1"/>
    </xf>
    <xf numFmtId="0" fontId="3" fillId="6" borderId="0" xfId="1" applyFill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1" applyFont="1" applyAlignment="1">
      <alignment horizontal="center" vertical="center" wrapText="1"/>
    </xf>
    <xf numFmtId="164" fontId="6" fillId="0" borderId="0" xfId="1" applyNumberFormat="1" applyFont="1" applyAlignment="1">
      <alignment horizontal="left" vertical="center" wrapText="1"/>
    </xf>
    <xf numFmtId="165" fontId="6" fillId="0" borderId="0" xfId="1" applyNumberFormat="1" applyFont="1" applyAlignment="1">
      <alignment horizontal="left" vertical="center" wrapText="1"/>
    </xf>
    <xf numFmtId="0" fontId="6" fillId="0" borderId="0" xfId="1" applyFont="1" applyAlignment="1">
      <alignment horizontal="left" vertical="center" wrapText="1"/>
    </xf>
    <xf numFmtId="0" fontId="10" fillId="0" borderId="0" xfId="1" applyFont="1" applyAlignment="1">
      <alignment horizontal="center" vertical="top" wrapText="1"/>
    </xf>
    <xf numFmtId="0" fontId="5" fillId="6" borderId="0" xfId="1" applyFont="1" applyFill="1" applyAlignment="1">
      <alignment horizontal="right" vertical="center" wrapText="1"/>
    </xf>
    <xf numFmtId="0" fontId="8" fillId="0" borderId="0" xfId="1" applyFont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13" fillId="0" borderId="0" xfId="0" applyFont="1" applyAlignment="1">
      <alignment horizontal="right" vertical="center" wrapText="1"/>
    </xf>
    <xf numFmtId="0" fontId="14" fillId="0" borderId="0" xfId="0" applyFont="1" applyAlignment="1">
      <alignment vertical="center" wrapText="1"/>
    </xf>
    <xf numFmtId="0" fontId="12" fillId="7" borderId="0" xfId="0" applyFont="1" applyFill="1" applyAlignment="1">
      <alignment horizontal="left" vertical="center" wrapText="1"/>
    </xf>
    <xf numFmtId="0" fontId="15" fillId="7" borderId="0" xfId="0" applyFont="1" applyFill="1" applyAlignment="1">
      <alignment horizontal="left" vertical="center" wrapText="1"/>
    </xf>
    <xf numFmtId="0" fontId="12" fillId="7" borderId="0" xfId="0" applyFont="1" applyFill="1" applyAlignment="1">
      <alignment horizontal="left" vertical="center" wrapText="1" indent="1"/>
    </xf>
    <xf numFmtId="0" fontId="12" fillId="7" borderId="0" xfId="0" applyFont="1" applyFill="1" applyAlignment="1">
      <alignment horizontal="right" vertical="center" wrapText="1"/>
    </xf>
    <xf numFmtId="15" fontId="17" fillId="0" borderId="0" xfId="0" applyNumberFormat="1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center" wrapText="1" indent="1"/>
    </xf>
    <xf numFmtId="0" fontId="17" fillId="0" borderId="0" xfId="0" applyFont="1" applyAlignment="1">
      <alignment horizontal="right" vertical="center" wrapText="1"/>
    </xf>
    <xf numFmtId="0" fontId="17" fillId="0" borderId="0" xfId="0" applyFont="1" applyAlignment="1">
      <alignment horizontal="center" vertical="center" wrapText="1"/>
    </xf>
    <xf numFmtId="4" fontId="17" fillId="0" borderId="0" xfId="0" applyNumberFormat="1" applyFont="1" applyAlignment="1">
      <alignment horizontal="right" vertical="center" wrapText="1"/>
    </xf>
    <xf numFmtId="15" fontId="17" fillId="7" borderId="0" xfId="0" applyNumberFormat="1" applyFont="1" applyFill="1" applyAlignment="1">
      <alignment horizontal="left" vertical="center" wrapText="1"/>
    </xf>
    <xf numFmtId="0" fontId="17" fillId="7" borderId="0" xfId="0" applyFont="1" applyFill="1" applyAlignment="1">
      <alignment horizontal="left" vertical="center" wrapText="1"/>
    </xf>
    <xf numFmtId="0" fontId="17" fillId="7" borderId="0" xfId="0" applyFont="1" applyFill="1" applyAlignment="1">
      <alignment horizontal="left" vertical="top" wrapText="1"/>
    </xf>
    <xf numFmtId="0" fontId="17" fillId="7" borderId="0" xfId="0" applyFont="1" applyFill="1" applyAlignment="1">
      <alignment horizontal="left" vertical="center" wrapText="1" indent="1"/>
    </xf>
    <xf numFmtId="4" fontId="17" fillId="7" borderId="0" xfId="0" applyNumberFormat="1" applyFont="1" applyFill="1" applyAlignment="1">
      <alignment horizontal="right" vertical="center" wrapText="1"/>
    </xf>
    <xf numFmtId="0" fontId="17" fillId="7" borderId="0" xfId="0" applyFont="1" applyFill="1" applyAlignment="1">
      <alignment horizontal="right" vertical="center" wrapText="1"/>
    </xf>
    <xf numFmtId="0" fontId="17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vertical="center" wrapText="1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22" fontId="13" fillId="0" borderId="0" xfId="0" applyNumberFormat="1" applyFont="1" applyAlignment="1">
      <alignment horizontal="left" vertical="center" wrapText="1"/>
    </xf>
    <xf numFmtId="15" fontId="13" fillId="0" borderId="0" xfId="0" applyNumberFormat="1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2" fillId="7" borderId="0" xfId="0" applyFont="1" applyFill="1" applyAlignment="1">
      <alignment horizontal="right" vertical="center" wrapText="1" indent="1"/>
    </xf>
    <xf numFmtId="0" fontId="16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8" fillId="0" borderId="0" xfId="0" applyFont="1" applyAlignment="1">
      <alignment horizontal="center" vertical="top" wrapText="1"/>
    </xf>
  </cellXfs>
  <cellStyles count="2">
    <cellStyle name="Normal" xfId="0" builtinId="0"/>
    <cellStyle name="Normal 2" xfId="1" xr:uid="{EF138620-47FE-4B86-A61E-E569AE13A3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5EC61-96C3-41C3-9CF7-7CC560B1A876}">
  <dimension ref="A1:P50"/>
  <sheetViews>
    <sheetView workbookViewId="0">
      <selection activeCell="L6" sqref="L6:M7"/>
    </sheetView>
  </sheetViews>
  <sheetFormatPr defaultRowHeight="14.5" x14ac:dyDescent="0.35"/>
  <cols>
    <col min="2" max="2" width="53.36328125" bestFit="1" customWidth="1"/>
    <col min="3" max="3" width="14.453125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0" max="10" width="9.453125" customWidth="1"/>
    <col min="11" max="11" width="15.26953125" customWidth="1"/>
    <col min="12" max="12" width="17.90625" customWidth="1"/>
    <col min="13" max="13" width="15.26953125" bestFit="1" customWidth="1"/>
    <col min="14" max="14" width="12.36328125" customWidth="1"/>
    <col min="15" max="15" width="12.453125" customWidth="1"/>
  </cols>
  <sheetData>
    <row r="1" spans="1:16" x14ac:dyDescent="0.35">
      <c r="B1" s="1" t="s">
        <v>0</v>
      </c>
    </row>
    <row r="4" spans="1:16" x14ac:dyDescent="0.35">
      <c r="A4">
        <v>3</v>
      </c>
      <c r="B4" t="s">
        <v>25</v>
      </c>
    </row>
    <row r="5" spans="1:16" x14ac:dyDescent="0.35">
      <c r="A5" s="2" t="s">
        <v>26</v>
      </c>
      <c r="B5" s="3" t="s">
        <v>27</v>
      </c>
    </row>
    <row r="6" spans="1:16" x14ac:dyDescent="0.35">
      <c r="A6" s="10"/>
      <c r="B6" t="s">
        <v>2</v>
      </c>
      <c r="C6" t="s">
        <v>109</v>
      </c>
      <c r="L6" t="s">
        <v>60</v>
      </c>
      <c r="M6" t="s">
        <v>128</v>
      </c>
    </row>
    <row r="7" spans="1:16" x14ac:dyDescent="0.35">
      <c r="B7" t="s">
        <v>3</v>
      </c>
      <c r="C7" s="4">
        <v>44205</v>
      </c>
      <c r="L7" t="s">
        <v>129</v>
      </c>
      <c r="M7" t="s">
        <v>78</v>
      </c>
    </row>
    <row r="8" spans="1:16" x14ac:dyDescent="0.35">
      <c r="B8" t="s">
        <v>28</v>
      </c>
      <c r="C8" s="4">
        <f>C7+3</f>
        <v>44208</v>
      </c>
    </row>
    <row r="10" spans="1:16" x14ac:dyDescent="0.35">
      <c r="K10" s="11" t="s">
        <v>29</v>
      </c>
      <c r="L10" s="13"/>
      <c r="M10" s="4"/>
    </row>
    <row r="11" spans="1:16" x14ac:dyDescent="0.35">
      <c r="A11" s="5"/>
      <c r="B11" s="5"/>
      <c r="C11" s="6" t="s">
        <v>4</v>
      </c>
      <c r="D11" s="6" t="s">
        <v>5</v>
      </c>
      <c r="E11" s="6" t="s">
        <v>6</v>
      </c>
      <c r="F11" s="6" t="s">
        <v>7</v>
      </c>
      <c r="G11" s="6" t="s">
        <v>8</v>
      </c>
      <c r="H11" s="6" t="s">
        <v>9</v>
      </c>
      <c r="I11" s="6" t="s">
        <v>47</v>
      </c>
      <c r="J11" s="6" t="s">
        <v>11</v>
      </c>
      <c r="K11" s="7" t="s">
        <v>33</v>
      </c>
      <c r="L11" s="7" t="s">
        <v>48</v>
      </c>
      <c r="M11" s="7" t="s">
        <v>12</v>
      </c>
      <c r="N11" s="7" t="s">
        <v>127</v>
      </c>
      <c r="O11" s="7" t="s">
        <v>63</v>
      </c>
    </row>
    <row r="12" spans="1:16" x14ac:dyDescent="0.35">
      <c r="A12" s="5">
        <v>1</v>
      </c>
      <c r="B12" s="5" t="s">
        <v>13</v>
      </c>
      <c r="C12" s="5" t="str">
        <f>C6</f>
        <v>HAXAGONMYR</v>
      </c>
      <c r="D12" s="8">
        <f>C7</f>
        <v>44205</v>
      </c>
      <c r="E12" s="5" t="s">
        <v>14</v>
      </c>
      <c r="F12" s="12" t="s">
        <v>41</v>
      </c>
      <c r="G12" s="5">
        <v>3</v>
      </c>
      <c r="H12" s="8">
        <f>D12+3</f>
        <v>44208</v>
      </c>
      <c r="I12" s="5">
        <v>2</v>
      </c>
      <c r="J12" s="5">
        <v>5000</v>
      </c>
      <c r="K12">
        <f>J12*(I12/100)*(3/365)</f>
        <v>0.82191780821917804</v>
      </c>
      <c r="M12">
        <f>J12+K12</f>
        <v>5000.821917808219</v>
      </c>
    </row>
    <row r="13" spans="1:16" x14ac:dyDescent="0.35">
      <c r="A13" s="5">
        <v>2</v>
      </c>
      <c r="B13" s="5" t="s">
        <v>16</v>
      </c>
      <c r="C13" s="5"/>
      <c r="D13" s="5"/>
      <c r="E13" s="5"/>
      <c r="F13" s="5"/>
      <c r="G13" s="5"/>
      <c r="H13" s="5"/>
      <c r="I13" s="5"/>
      <c r="J13" s="5"/>
      <c r="K13" s="4"/>
      <c r="L13" s="4"/>
      <c r="M13" s="4"/>
    </row>
    <row r="14" spans="1:16" x14ac:dyDescent="0.35">
      <c r="A14" s="5">
        <v>3</v>
      </c>
      <c r="B14" s="5" t="s">
        <v>17</v>
      </c>
      <c r="C14" s="5"/>
      <c r="D14" s="5"/>
      <c r="E14" s="5"/>
      <c r="F14" s="5"/>
      <c r="G14" s="5"/>
      <c r="H14" s="5"/>
      <c r="I14" s="5"/>
      <c r="J14" s="5"/>
    </row>
    <row r="15" spans="1:16" x14ac:dyDescent="0.35">
      <c r="A15" s="5">
        <v>4</v>
      </c>
      <c r="B15" s="5" t="s">
        <v>18</v>
      </c>
      <c r="C15" s="5"/>
      <c r="D15" s="5"/>
      <c r="E15" s="5"/>
      <c r="F15" s="5"/>
      <c r="G15" s="5"/>
      <c r="H15" s="5"/>
      <c r="I15" s="5"/>
      <c r="J15" s="5"/>
      <c r="K15" s="32" t="s">
        <v>19</v>
      </c>
      <c r="L15" s="33"/>
      <c r="M15" s="33"/>
      <c r="N15" s="33"/>
      <c r="O15" s="33"/>
      <c r="P15" s="33"/>
    </row>
    <row r="16" spans="1:16" x14ac:dyDescent="0.35">
      <c r="A16" s="5">
        <v>5</v>
      </c>
      <c r="B16" s="5" t="s">
        <v>20</v>
      </c>
      <c r="C16" s="5"/>
      <c r="D16" s="5"/>
      <c r="E16" s="5"/>
      <c r="F16" s="5"/>
      <c r="G16" s="5"/>
      <c r="H16" s="5"/>
      <c r="I16" s="5"/>
      <c r="J16" s="5"/>
      <c r="K16" s="32" t="s">
        <v>21</v>
      </c>
      <c r="L16" s="33"/>
      <c r="M16" s="33"/>
    </row>
    <row r="17" spans="1:15" x14ac:dyDescent="0.35">
      <c r="A17" s="5">
        <v>6</v>
      </c>
      <c r="B17" s="5" t="s">
        <v>30</v>
      </c>
      <c r="C17" s="5"/>
      <c r="D17" s="8">
        <f>D12+3</f>
        <v>44208</v>
      </c>
      <c r="E17" s="5"/>
      <c r="F17" s="5"/>
      <c r="G17" s="5"/>
      <c r="H17" s="5"/>
      <c r="I17" s="5"/>
      <c r="J17" s="5"/>
    </row>
    <row r="18" spans="1:15" x14ac:dyDescent="0.35">
      <c r="A18" s="5">
        <v>7</v>
      </c>
      <c r="B18" s="5" t="s">
        <v>31</v>
      </c>
      <c r="C18" s="5"/>
      <c r="D18" s="8">
        <f>C8</f>
        <v>44208</v>
      </c>
      <c r="E18" s="5"/>
      <c r="F18" s="5"/>
      <c r="G18" s="5"/>
      <c r="H18" s="5"/>
      <c r="I18" s="5">
        <v>2.5</v>
      </c>
      <c r="J18" s="5"/>
      <c r="K18">
        <f>J12*(I12/100)*(3/365)</f>
        <v>0.82191780821917804</v>
      </c>
      <c r="L18">
        <f>K18</f>
        <v>0.82191780821917804</v>
      </c>
      <c r="M18">
        <f>J12+K18</f>
        <v>5000.821917808219</v>
      </c>
      <c r="N18">
        <v>4.4400000000000004</v>
      </c>
      <c r="O18">
        <f>N18*M18</f>
        <v>22203.649315068495</v>
      </c>
    </row>
    <row r="19" spans="1:15" x14ac:dyDescent="0.35">
      <c r="A19" s="5">
        <v>8</v>
      </c>
      <c r="B19" s="5" t="s">
        <v>16</v>
      </c>
      <c r="C19" s="5"/>
      <c r="D19" s="5"/>
      <c r="E19" s="5"/>
      <c r="F19" s="5"/>
      <c r="G19" s="5"/>
      <c r="H19" s="5"/>
      <c r="I19" s="5"/>
      <c r="J19" s="5"/>
      <c r="K19" s="4"/>
      <c r="L19" s="4"/>
    </row>
    <row r="20" spans="1:15" x14ac:dyDescent="0.35">
      <c r="A20" s="5">
        <v>9</v>
      </c>
      <c r="B20" s="5" t="s">
        <v>17</v>
      </c>
      <c r="C20" s="5"/>
      <c r="D20" s="5"/>
      <c r="E20" s="5"/>
      <c r="F20" s="5"/>
      <c r="G20" s="5"/>
      <c r="H20" s="5"/>
      <c r="I20" s="5"/>
      <c r="J20" s="5"/>
    </row>
    <row r="21" spans="1:15" x14ac:dyDescent="0.35">
      <c r="A21" s="5">
        <v>10</v>
      </c>
      <c r="B21" s="5" t="s">
        <v>18</v>
      </c>
      <c r="C21" s="5"/>
      <c r="D21" s="5"/>
      <c r="E21" s="5"/>
      <c r="F21" s="5"/>
      <c r="G21" s="5"/>
      <c r="H21" s="5"/>
      <c r="I21" s="5"/>
      <c r="J21" s="5"/>
      <c r="K21" s="9" t="s">
        <v>19</v>
      </c>
    </row>
    <row r="22" spans="1:15" x14ac:dyDescent="0.35">
      <c r="A22" s="5">
        <v>11</v>
      </c>
      <c r="B22" s="5" t="s">
        <v>20</v>
      </c>
      <c r="C22" s="5"/>
      <c r="D22" s="5"/>
      <c r="E22" s="5"/>
      <c r="F22" s="5"/>
      <c r="G22" s="5"/>
      <c r="H22" s="5"/>
      <c r="I22" s="5"/>
      <c r="J22" s="5"/>
      <c r="K22" s="32" t="s">
        <v>22</v>
      </c>
      <c r="L22" s="33"/>
      <c r="M22" s="33"/>
    </row>
    <row r="23" spans="1:15" x14ac:dyDescent="0.35">
      <c r="A23" s="5">
        <v>12</v>
      </c>
      <c r="B23" s="5" t="s">
        <v>110</v>
      </c>
      <c r="C23" s="5"/>
      <c r="D23" s="5"/>
      <c r="E23" s="5"/>
      <c r="F23" s="5"/>
      <c r="G23" s="5"/>
      <c r="H23" s="5"/>
      <c r="I23" s="5"/>
      <c r="J23" s="5"/>
      <c r="K23" s="4"/>
      <c r="L23" s="4"/>
    </row>
    <row r="24" spans="1:15" x14ac:dyDescent="0.35">
      <c r="A24" s="5">
        <v>13</v>
      </c>
      <c r="B24" s="5" t="s">
        <v>16</v>
      </c>
      <c r="C24" s="5"/>
      <c r="D24" s="5"/>
      <c r="E24" s="5"/>
      <c r="F24" s="5"/>
      <c r="G24" s="5"/>
      <c r="H24" s="5"/>
      <c r="I24" s="5"/>
      <c r="J24" s="5"/>
    </row>
    <row r="25" spans="1:15" x14ac:dyDescent="0.35">
      <c r="A25" s="5">
        <v>14</v>
      </c>
      <c r="B25" s="5" t="s">
        <v>18</v>
      </c>
      <c r="C25" s="5"/>
      <c r="D25" s="5"/>
      <c r="E25" s="5"/>
      <c r="F25" s="5"/>
      <c r="G25" s="5"/>
      <c r="H25" s="5"/>
      <c r="I25" s="5"/>
      <c r="J25" s="5"/>
      <c r="K25" s="9" t="s">
        <v>19</v>
      </c>
    </row>
    <row r="26" spans="1:15" x14ac:dyDescent="0.35">
      <c r="A26" s="5">
        <v>15</v>
      </c>
      <c r="B26" s="5" t="s">
        <v>20</v>
      </c>
      <c r="C26" s="5"/>
      <c r="D26" s="5"/>
      <c r="E26" s="5"/>
      <c r="F26" s="5"/>
      <c r="G26" s="5"/>
      <c r="H26" s="5"/>
      <c r="I26" s="5"/>
      <c r="J26" s="5"/>
      <c r="K26" s="32" t="s">
        <v>22</v>
      </c>
      <c r="L26" s="33"/>
      <c r="M26" s="33"/>
    </row>
    <row r="29" spans="1:15" x14ac:dyDescent="0.35">
      <c r="A29" s="2" t="s">
        <v>32</v>
      </c>
      <c r="B29" s="3" t="s">
        <v>23</v>
      </c>
    </row>
    <row r="30" spans="1:15" x14ac:dyDescent="0.35">
      <c r="A30" s="10"/>
      <c r="B30" t="s">
        <v>2</v>
      </c>
      <c r="C30" t="s">
        <v>109</v>
      </c>
    </row>
    <row r="31" spans="1:15" x14ac:dyDescent="0.35">
      <c r="B31" t="s">
        <v>3</v>
      </c>
      <c r="C31" s="4">
        <v>44205</v>
      </c>
    </row>
    <row r="32" spans="1:15" x14ac:dyDescent="0.35">
      <c r="B32" t="s">
        <v>28</v>
      </c>
      <c r="C32" s="4">
        <f>C31+3</f>
        <v>44208</v>
      </c>
    </row>
    <row r="34" spans="1:16" x14ac:dyDescent="0.35">
      <c r="K34" s="11" t="s">
        <v>29</v>
      </c>
      <c r="L34" s="13"/>
      <c r="M34" s="4"/>
    </row>
    <row r="35" spans="1:16" x14ac:dyDescent="0.35">
      <c r="A35" s="5"/>
      <c r="B35" s="5"/>
      <c r="C35" s="6" t="s">
        <v>4</v>
      </c>
      <c r="D35" s="6" t="s">
        <v>5</v>
      </c>
      <c r="E35" s="6" t="s">
        <v>6</v>
      </c>
      <c r="F35" s="6" t="s">
        <v>7</v>
      </c>
      <c r="G35" s="6" t="s">
        <v>8</v>
      </c>
      <c r="H35" s="6" t="s">
        <v>9</v>
      </c>
      <c r="I35" s="6" t="s">
        <v>47</v>
      </c>
      <c r="J35" s="6" t="s">
        <v>11</v>
      </c>
      <c r="K35" s="7" t="s">
        <v>33</v>
      </c>
      <c r="L35" s="7" t="s">
        <v>48</v>
      </c>
      <c r="M35" s="7" t="s">
        <v>12</v>
      </c>
      <c r="N35" s="7" t="s">
        <v>127</v>
      </c>
      <c r="O35" s="7" t="s">
        <v>63</v>
      </c>
    </row>
    <row r="36" spans="1:16" x14ac:dyDescent="0.35">
      <c r="A36" s="5">
        <v>1</v>
      </c>
      <c r="B36" s="5" t="s">
        <v>13</v>
      </c>
      <c r="C36" s="5" t="str">
        <f>C30</f>
        <v>HAXAGONMYR</v>
      </c>
      <c r="D36" s="8">
        <f>C31</f>
        <v>44205</v>
      </c>
      <c r="E36" s="5" t="s">
        <v>14</v>
      </c>
      <c r="F36" s="12" t="s">
        <v>44</v>
      </c>
      <c r="G36" s="5">
        <v>3</v>
      </c>
      <c r="H36" s="8">
        <f>D36+3</f>
        <v>44208</v>
      </c>
      <c r="I36" s="5">
        <v>2.5</v>
      </c>
      <c r="J36" s="5">
        <v>10000</v>
      </c>
      <c r="K36">
        <f>J36*(I36/100)*(3/365)</f>
        <v>2.054794520547945</v>
      </c>
      <c r="M36">
        <f>J36+K36</f>
        <v>10002.054794520547</v>
      </c>
    </row>
    <row r="37" spans="1:16" x14ac:dyDescent="0.35">
      <c r="A37" s="5">
        <v>2</v>
      </c>
      <c r="B37" s="5" t="s">
        <v>16</v>
      </c>
      <c r="C37" s="5"/>
      <c r="D37" s="5"/>
      <c r="E37" s="5"/>
      <c r="F37" s="5"/>
      <c r="G37" s="5"/>
      <c r="H37" s="5"/>
      <c r="I37" s="5"/>
      <c r="J37" s="5"/>
      <c r="K37" s="4"/>
      <c r="L37" s="4"/>
      <c r="M37" s="4"/>
    </row>
    <row r="38" spans="1:16" x14ac:dyDescent="0.35">
      <c r="A38" s="5">
        <v>3</v>
      </c>
      <c r="B38" s="5" t="s">
        <v>17</v>
      </c>
      <c r="C38" s="5"/>
      <c r="D38" s="5"/>
      <c r="E38" s="5"/>
      <c r="F38" s="5"/>
      <c r="G38" s="5"/>
      <c r="H38" s="5"/>
      <c r="I38" s="5"/>
      <c r="J38" s="5"/>
    </row>
    <row r="39" spans="1:16" x14ac:dyDescent="0.35">
      <c r="A39" s="5">
        <v>4</v>
      </c>
      <c r="B39" s="5" t="s">
        <v>18</v>
      </c>
      <c r="C39" s="5"/>
      <c r="D39" s="5"/>
      <c r="E39" s="5"/>
      <c r="F39" s="5"/>
      <c r="G39" s="5"/>
      <c r="H39" s="5"/>
      <c r="I39" s="5"/>
      <c r="J39" s="5"/>
      <c r="K39" s="32" t="s">
        <v>19</v>
      </c>
      <c r="L39" s="33"/>
      <c r="M39" s="33"/>
      <c r="N39" s="33"/>
      <c r="O39" s="33"/>
      <c r="P39" s="33"/>
    </row>
    <row r="40" spans="1:16" x14ac:dyDescent="0.35">
      <c r="A40" s="5">
        <v>5</v>
      </c>
      <c r="B40" s="5" t="s">
        <v>20</v>
      </c>
      <c r="C40" s="5"/>
      <c r="D40" s="5"/>
      <c r="E40" s="5"/>
      <c r="F40" s="5"/>
      <c r="G40" s="5"/>
      <c r="H40" s="5"/>
      <c r="I40" s="5"/>
      <c r="J40" s="5"/>
      <c r="K40" s="32" t="s">
        <v>21</v>
      </c>
      <c r="L40" s="33"/>
      <c r="M40" s="33"/>
    </row>
    <row r="41" spans="1:16" x14ac:dyDescent="0.35">
      <c r="A41" s="5">
        <v>6</v>
      </c>
      <c r="B41" s="5" t="s">
        <v>30</v>
      </c>
      <c r="C41" s="5"/>
      <c r="D41" s="8">
        <f>D36+3</f>
        <v>44208</v>
      </c>
      <c r="E41" s="5"/>
      <c r="F41" s="5"/>
      <c r="G41" s="5"/>
      <c r="H41" s="5"/>
      <c r="I41" s="5"/>
      <c r="J41" s="5"/>
    </row>
    <row r="42" spans="1:16" x14ac:dyDescent="0.35">
      <c r="A42" s="5">
        <v>7</v>
      </c>
      <c r="B42" s="5" t="s">
        <v>31</v>
      </c>
      <c r="C42" s="5"/>
      <c r="D42" s="8">
        <f>C32</f>
        <v>44208</v>
      </c>
      <c r="E42" s="5"/>
      <c r="F42" s="5"/>
      <c r="G42" s="5"/>
      <c r="H42" s="5"/>
      <c r="I42" s="5">
        <v>3</v>
      </c>
      <c r="J42" s="5"/>
      <c r="K42">
        <f>K36</f>
        <v>2.054794520547945</v>
      </c>
      <c r="L42">
        <v>3</v>
      </c>
      <c r="M42">
        <f>J36+L42</f>
        <v>10003</v>
      </c>
      <c r="N42">
        <v>4.4400000000000004</v>
      </c>
      <c r="O42">
        <f>N42*M42</f>
        <v>44413.320000000007</v>
      </c>
    </row>
    <row r="43" spans="1:16" x14ac:dyDescent="0.35">
      <c r="A43" s="5">
        <v>8</v>
      </c>
      <c r="B43" s="5" t="s">
        <v>16</v>
      </c>
      <c r="C43" s="5"/>
      <c r="D43" s="5"/>
      <c r="E43" s="5"/>
      <c r="F43" s="5"/>
      <c r="G43" s="5"/>
      <c r="H43" s="5"/>
      <c r="I43" s="5"/>
      <c r="J43" s="5"/>
      <c r="K43" s="4"/>
      <c r="L43" s="4"/>
    </row>
    <row r="44" spans="1:16" x14ac:dyDescent="0.35">
      <c r="A44" s="5">
        <v>9</v>
      </c>
      <c r="B44" s="5" t="s">
        <v>17</v>
      </c>
      <c r="C44" s="5"/>
      <c r="D44" s="5"/>
      <c r="E44" s="5"/>
      <c r="F44" s="5"/>
      <c r="G44" s="5"/>
      <c r="H44" s="5"/>
      <c r="I44" s="5"/>
      <c r="J44" s="5"/>
    </row>
    <row r="45" spans="1:16" x14ac:dyDescent="0.35">
      <c r="A45" s="5">
        <v>10</v>
      </c>
      <c r="B45" s="5" t="s">
        <v>18</v>
      </c>
      <c r="C45" s="5"/>
      <c r="D45" s="5"/>
      <c r="E45" s="5"/>
      <c r="F45" s="5"/>
      <c r="G45" s="5"/>
      <c r="H45" s="5"/>
      <c r="I45" s="5"/>
      <c r="J45" s="5"/>
      <c r="K45" s="9" t="s">
        <v>19</v>
      </c>
    </row>
    <row r="46" spans="1:16" x14ac:dyDescent="0.35">
      <c r="A46" s="5">
        <v>11</v>
      </c>
      <c r="B46" s="5" t="s">
        <v>20</v>
      </c>
      <c r="C46" s="5"/>
      <c r="D46" s="5"/>
      <c r="E46" s="5"/>
      <c r="F46" s="5"/>
      <c r="G46" s="5"/>
      <c r="H46" s="5"/>
      <c r="I46" s="5"/>
      <c r="J46" s="5"/>
      <c r="K46" s="32" t="s">
        <v>22</v>
      </c>
      <c r="L46" s="33"/>
      <c r="M46" s="33"/>
    </row>
    <row r="47" spans="1:16" x14ac:dyDescent="0.35">
      <c r="A47" s="5">
        <v>12</v>
      </c>
      <c r="B47" s="5" t="s">
        <v>110</v>
      </c>
      <c r="C47" s="5"/>
      <c r="D47" s="5"/>
      <c r="E47" s="5"/>
      <c r="F47" s="5"/>
      <c r="G47" s="5"/>
      <c r="H47" s="5"/>
      <c r="I47" s="5"/>
      <c r="J47" s="5"/>
      <c r="K47" s="4"/>
      <c r="L47" s="4"/>
    </row>
    <row r="48" spans="1:16" x14ac:dyDescent="0.35">
      <c r="A48" s="5">
        <v>13</v>
      </c>
      <c r="B48" s="5" t="s">
        <v>16</v>
      </c>
      <c r="C48" s="5"/>
      <c r="D48" s="5"/>
      <c r="E48" s="5"/>
      <c r="F48" s="5"/>
      <c r="G48" s="5"/>
      <c r="H48" s="5"/>
      <c r="I48" s="5"/>
      <c r="J48" s="5"/>
    </row>
    <row r="49" spans="1:13" x14ac:dyDescent="0.35">
      <c r="A49" s="5">
        <v>14</v>
      </c>
      <c r="B49" s="5" t="s">
        <v>18</v>
      </c>
      <c r="C49" s="5"/>
      <c r="D49" s="5"/>
      <c r="E49" s="5"/>
      <c r="F49" s="5"/>
      <c r="G49" s="5"/>
      <c r="H49" s="5"/>
      <c r="I49" s="5"/>
      <c r="J49" s="5"/>
      <c r="K49" s="9" t="s">
        <v>19</v>
      </c>
    </row>
    <row r="50" spans="1:13" x14ac:dyDescent="0.35">
      <c r="A50" s="5">
        <v>15</v>
      </c>
      <c r="B50" s="5" t="s">
        <v>20</v>
      </c>
      <c r="C50" s="5"/>
      <c r="D50" s="5"/>
      <c r="E50" s="5"/>
      <c r="F50" s="5"/>
      <c r="G50" s="5"/>
      <c r="H50" s="5"/>
      <c r="I50" s="5"/>
      <c r="J50" s="5"/>
      <c r="K50" s="32" t="s">
        <v>22</v>
      </c>
      <c r="L50" s="33"/>
      <c r="M50" s="33"/>
    </row>
  </sheetData>
  <mergeCells count="8">
    <mergeCell ref="K46:M46"/>
    <mergeCell ref="K26:M26"/>
    <mergeCell ref="K50:M50"/>
    <mergeCell ref="K15:P15"/>
    <mergeCell ref="K16:M16"/>
    <mergeCell ref="K22:M22"/>
    <mergeCell ref="K39:P39"/>
    <mergeCell ref="K40:M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3DD59-2C73-4E49-A50A-47EF9A57BB42}">
  <dimension ref="A1:O50"/>
  <sheetViews>
    <sheetView zoomScale="75" zoomScaleNormal="75" workbookViewId="0">
      <selection activeCell="N11" sqref="N11:O11"/>
    </sheetView>
  </sheetViews>
  <sheetFormatPr defaultRowHeight="14.5" x14ac:dyDescent="0.35"/>
  <cols>
    <col min="2" max="2" width="53.36328125" bestFit="1" customWidth="1"/>
    <col min="3" max="3" width="13.453125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.36328125" customWidth="1"/>
    <col min="12" max="12" width="18.08984375" customWidth="1"/>
    <col min="13" max="13" width="15.26953125" bestFit="1" customWidth="1"/>
    <col min="14" max="14" width="13.08984375" customWidth="1"/>
    <col min="15" max="15" width="11" customWidth="1"/>
  </cols>
  <sheetData>
    <row r="1" spans="1:15" x14ac:dyDescent="0.35">
      <c r="B1" s="1" t="s">
        <v>34</v>
      </c>
    </row>
    <row r="4" spans="1:15" x14ac:dyDescent="0.35">
      <c r="A4" s="2">
        <v>3</v>
      </c>
      <c r="B4" t="s">
        <v>39</v>
      </c>
    </row>
    <row r="5" spans="1:15" x14ac:dyDescent="0.35">
      <c r="A5" s="2" t="s">
        <v>26</v>
      </c>
      <c r="B5" s="3" t="s">
        <v>27</v>
      </c>
    </row>
    <row r="6" spans="1:15" x14ac:dyDescent="0.35">
      <c r="A6" s="10"/>
      <c r="B6" t="s">
        <v>2</v>
      </c>
      <c r="C6" t="s">
        <v>109</v>
      </c>
      <c r="K6" t="s">
        <v>60</v>
      </c>
      <c r="L6" t="s">
        <v>128</v>
      </c>
    </row>
    <row r="7" spans="1:15" x14ac:dyDescent="0.35">
      <c r="B7" t="s">
        <v>3</v>
      </c>
      <c r="C7" s="4">
        <v>44205</v>
      </c>
      <c r="K7" t="s">
        <v>129</v>
      </c>
      <c r="L7" t="s">
        <v>78</v>
      </c>
    </row>
    <row r="8" spans="1:15" x14ac:dyDescent="0.35">
      <c r="B8" t="s">
        <v>40</v>
      </c>
      <c r="C8" s="4">
        <f>D17</f>
        <v>44202</v>
      </c>
    </row>
    <row r="10" spans="1:15" x14ac:dyDescent="0.35">
      <c r="K10" s="11" t="s">
        <v>29</v>
      </c>
      <c r="L10" s="13"/>
      <c r="M10" s="4"/>
    </row>
    <row r="11" spans="1:15" x14ac:dyDescent="0.35">
      <c r="A11" s="5"/>
      <c r="B11" s="5"/>
      <c r="C11" s="6" t="s">
        <v>4</v>
      </c>
      <c r="D11" s="6" t="s">
        <v>5</v>
      </c>
      <c r="E11" s="6" t="s">
        <v>6</v>
      </c>
      <c r="F11" s="6" t="s">
        <v>7</v>
      </c>
      <c r="G11" s="6" t="s">
        <v>8</v>
      </c>
      <c r="H11" s="6" t="s">
        <v>9</v>
      </c>
      <c r="I11" s="6" t="s">
        <v>10</v>
      </c>
      <c r="J11" s="6" t="s">
        <v>11</v>
      </c>
      <c r="K11" s="7" t="s">
        <v>10</v>
      </c>
      <c r="L11" s="7" t="s">
        <v>35</v>
      </c>
      <c r="M11" s="7" t="s">
        <v>12</v>
      </c>
      <c r="N11" s="7" t="s">
        <v>127</v>
      </c>
      <c r="O11" s="7" t="s">
        <v>63</v>
      </c>
    </row>
    <row r="12" spans="1:15" x14ac:dyDescent="0.35">
      <c r="A12" s="5">
        <v>1</v>
      </c>
      <c r="B12" s="5" t="s">
        <v>13</v>
      </c>
      <c r="C12" s="5" t="str">
        <f>C6</f>
        <v>HAXAGONMYR</v>
      </c>
      <c r="D12" s="8">
        <f>C7-6</f>
        <v>44199</v>
      </c>
      <c r="E12" s="5" t="s">
        <v>14</v>
      </c>
      <c r="F12" s="12" t="s">
        <v>41</v>
      </c>
      <c r="G12" s="5">
        <v>3</v>
      </c>
      <c r="H12" s="8">
        <f>D12+3</f>
        <v>44202</v>
      </c>
      <c r="I12" s="5">
        <v>2</v>
      </c>
      <c r="J12" s="5">
        <v>5000</v>
      </c>
      <c r="K12">
        <f>J12*(I12/100)*(3/365)</f>
        <v>0.82191780821917804</v>
      </c>
      <c r="M12">
        <f>J12+K12</f>
        <v>5000.821917808219</v>
      </c>
    </row>
    <row r="13" spans="1:15" x14ac:dyDescent="0.35">
      <c r="A13" s="5">
        <v>2</v>
      </c>
      <c r="B13" s="5" t="s">
        <v>16</v>
      </c>
      <c r="C13" s="5"/>
      <c r="D13" s="5"/>
      <c r="E13" s="5"/>
      <c r="F13" s="5"/>
      <c r="G13" s="5"/>
      <c r="H13" s="5"/>
      <c r="I13" s="5"/>
      <c r="J13" s="5"/>
      <c r="K13" s="4"/>
      <c r="L13" s="4"/>
      <c r="M13" s="4"/>
    </row>
    <row r="14" spans="1:15" x14ac:dyDescent="0.35">
      <c r="A14" s="5">
        <v>3</v>
      </c>
      <c r="B14" s="5" t="s">
        <v>36</v>
      </c>
      <c r="C14" s="5"/>
      <c r="D14" s="5"/>
      <c r="E14" s="5"/>
      <c r="F14" s="5"/>
      <c r="G14" s="5"/>
      <c r="H14" s="5"/>
      <c r="I14" s="5"/>
      <c r="J14" s="5"/>
    </row>
    <row r="15" spans="1:15" x14ac:dyDescent="0.35">
      <c r="A15" s="5">
        <v>4</v>
      </c>
      <c r="B15" s="5" t="s">
        <v>18</v>
      </c>
      <c r="C15" s="5"/>
      <c r="D15" s="5"/>
      <c r="E15" s="5"/>
      <c r="F15" s="5"/>
      <c r="G15" s="5"/>
      <c r="H15" s="5"/>
      <c r="I15" s="5"/>
      <c r="J15" s="5"/>
      <c r="K15" s="32" t="s">
        <v>19</v>
      </c>
      <c r="L15" s="33"/>
      <c r="M15" s="33"/>
      <c r="N15" s="33"/>
      <c r="O15" s="33"/>
    </row>
    <row r="16" spans="1:15" x14ac:dyDescent="0.35">
      <c r="A16" s="5">
        <v>5</v>
      </c>
      <c r="B16" s="5" t="s">
        <v>20</v>
      </c>
      <c r="C16" s="5"/>
      <c r="D16" s="5"/>
      <c r="E16" s="5"/>
      <c r="F16" s="5"/>
      <c r="G16" s="5"/>
      <c r="H16" s="5"/>
      <c r="I16" s="5"/>
      <c r="J16" s="5"/>
      <c r="K16" s="32" t="s">
        <v>21</v>
      </c>
      <c r="L16" s="33"/>
      <c r="M16" s="33"/>
    </row>
    <row r="17" spans="1:15" x14ac:dyDescent="0.35">
      <c r="A17" s="5">
        <v>6</v>
      </c>
      <c r="B17" s="5" t="s">
        <v>42</v>
      </c>
      <c r="C17" s="5"/>
      <c r="D17" s="8">
        <f>D12+3</f>
        <v>44202</v>
      </c>
      <c r="E17" s="5"/>
      <c r="F17" s="5"/>
      <c r="G17" s="5"/>
      <c r="H17" s="5"/>
      <c r="I17" s="5"/>
      <c r="J17" s="5"/>
    </row>
    <row r="18" spans="1:15" x14ac:dyDescent="0.35">
      <c r="A18" s="5">
        <v>7</v>
      </c>
      <c r="B18" s="5" t="s">
        <v>31</v>
      </c>
      <c r="C18" s="5"/>
      <c r="D18" s="8">
        <f>C8</f>
        <v>44202</v>
      </c>
      <c r="E18" s="5"/>
      <c r="F18" s="5"/>
      <c r="G18" s="5"/>
      <c r="H18" s="5"/>
      <c r="I18" s="5">
        <v>2.5</v>
      </c>
      <c r="J18" s="5"/>
      <c r="K18">
        <f>J12*(I12/100)*(3/365)</f>
        <v>0.82191780821917804</v>
      </c>
      <c r="L18">
        <f>K18</f>
        <v>0.82191780821917804</v>
      </c>
      <c r="M18">
        <f>J12+K18</f>
        <v>5000.821917808219</v>
      </c>
      <c r="N18">
        <v>4.4400000000000004</v>
      </c>
      <c r="O18">
        <f>N18*M18</f>
        <v>22203.649315068495</v>
      </c>
    </row>
    <row r="19" spans="1:15" x14ac:dyDescent="0.35">
      <c r="A19" s="5">
        <v>8</v>
      </c>
      <c r="B19" s="5" t="s">
        <v>16</v>
      </c>
      <c r="C19" s="5"/>
      <c r="D19" s="5"/>
      <c r="E19" s="5"/>
      <c r="F19" s="5"/>
      <c r="G19" s="5"/>
      <c r="H19" s="5"/>
      <c r="I19" s="5"/>
      <c r="J19" s="5"/>
      <c r="K19" s="4"/>
      <c r="L19" s="4"/>
    </row>
    <row r="20" spans="1:15" x14ac:dyDescent="0.35">
      <c r="A20" s="5">
        <v>9</v>
      </c>
      <c r="B20" s="5" t="s">
        <v>36</v>
      </c>
      <c r="C20" s="5"/>
      <c r="D20" s="5"/>
      <c r="E20" s="5"/>
      <c r="F20" s="5"/>
      <c r="G20" s="5"/>
      <c r="H20" s="5"/>
      <c r="I20" s="5"/>
      <c r="J20" s="5"/>
    </row>
    <row r="21" spans="1:15" x14ac:dyDescent="0.35">
      <c r="A21" s="5">
        <v>10</v>
      </c>
      <c r="B21" s="5" t="s">
        <v>18</v>
      </c>
      <c r="C21" s="5"/>
      <c r="D21" s="5"/>
      <c r="E21" s="5"/>
      <c r="F21" s="5"/>
      <c r="G21" s="5"/>
      <c r="H21" s="5"/>
      <c r="I21" s="5"/>
      <c r="J21" s="5"/>
      <c r="K21" s="9" t="s">
        <v>19</v>
      </c>
    </row>
    <row r="22" spans="1:15" x14ac:dyDescent="0.35">
      <c r="A22" s="5">
        <v>11</v>
      </c>
      <c r="B22" s="5" t="s">
        <v>20</v>
      </c>
      <c r="C22" s="5"/>
      <c r="D22" s="5"/>
      <c r="E22" s="5"/>
      <c r="F22" s="5"/>
      <c r="G22" s="5"/>
      <c r="H22" s="5"/>
      <c r="I22" s="5"/>
      <c r="J22" s="5"/>
      <c r="K22" s="32" t="s">
        <v>22</v>
      </c>
      <c r="L22" s="33"/>
      <c r="M22" s="33"/>
    </row>
    <row r="23" spans="1:15" x14ac:dyDescent="0.35">
      <c r="A23" s="5">
        <v>12</v>
      </c>
      <c r="B23" s="5" t="s">
        <v>110</v>
      </c>
      <c r="C23" s="5"/>
      <c r="D23" s="5"/>
      <c r="E23" s="5"/>
      <c r="F23" s="5"/>
      <c r="G23" s="5"/>
      <c r="H23" s="5"/>
      <c r="I23" s="5"/>
      <c r="J23" s="5"/>
      <c r="K23" s="4"/>
      <c r="L23" s="4"/>
    </row>
    <row r="24" spans="1:15" x14ac:dyDescent="0.35">
      <c r="A24" s="5">
        <v>13</v>
      </c>
      <c r="B24" s="5" t="s">
        <v>16</v>
      </c>
      <c r="C24" s="5"/>
      <c r="D24" s="5"/>
      <c r="E24" s="5"/>
      <c r="F24" s="5"/>
      <c r="G24" s="5"/>
      <c r="H24" s="5"/>
      <c r="I24" s="5"/>
      <c r="J24" s="5"/>
    </row>
    <row r="25" spans="1:15" x14ac:dyDescent="0.35">
      <c r="A25" s="5">
        <v>14</v>
      </c>
      <c r="B25" s="5" t="s">
        <v>18</v>
      </c>
      <c r="C25" s="5"/>
      <c r="D25" s="5"/>
      <c r="E25" s="5"/>
      <c r="F25" s="5"/>
      <c r="G25" s="5"/>
      <c r="H25" s="5"/>
      <c r="I25" s="5"/>
      <c r="J25" s="5"/>
      <c r="K25" s="9" t="s">
        <v>19</v>
      </c>
    </row>
    <row r="26" spans="1:15" x14ac:dyDescent="0.35">
      <c r="A26" s="5">
        <v>15</v>
      </c>
      <c r="B26" s="5" t="s">
        <v>20</v>
      </c>
      <c r="C26" s="5"/>
      <c r="D26" s="5"/>
      <c r="E26" s="5"/>
      <c r="F26" s="5"/>
      <c r="G26" s="5"/>
      <c r="H26" s="5"/>
      <c r="I26" s="5"/>
      <c r="J26" s="5"/>
      <c r="K26" s="32" t="s">
        <v>22</v>
      </c>
      <c r="L26" s="33"/>
      <c r="M26" s="33"/>
    </row>
    <row r="29" spans="1:15" x14ac:dyDescent="0.35">
      <c r="A29" s="2" t="s">
        <v>43</v>
      </c>
      <c r="B29" s="3" t="s">
        <v>23</v>
      </c>
    </row>
    <row r="30" spans="1:15" x14ac:dyDescent="0.35">
      <c r="A30" s="10"/>
      <c r="B30" t="s">
        <v>2</v>
      </c>
      <c r="C30" t="s">
        <v>109</v>
      </c>
    </row>
    <row r="31" spans="1:15" x14ac:dyDescent="0.35">
      <c r="B31" t="s">
        <v>3</v>
      </c>
      <c r="C31" s="4">
        <v>44205</v>
      </c>
    </row>
    <row r="32" spans="1:15" x14ac:dyDescent="0.35">
      <c r="B32" t="s">
        <v>40</v>
      </c>
      <c r="C32" s="4">
        <f>D41</f>
        <v>44202</v>
      </c>
    </row>
    <row r="34" spans="1:15" x14ac:dyDescent="0.35">
      <c r="K34" s="11" t="s">
        <v>29</v>
      </c>
      <c r="L34" s="13"/>
      <c r="M34" s="4"/>
    </row>
    <row r="35" spans="1:15" x14ac:dyDescent="0.35">
      <c r="A35" s="5"/>
      <c r="B35" s="5"/>
      <c r="C35" s="6" t="s">
        <v>4</v>
      </c>
      <c r="D35" s="6" t="s">
        <v>5</v>
      </c>
      <c r="E35" s="6" t="s">
        <v>6</v>
      </c>
      <c r="F35" s="6" t="s">
        <v>7</v>
      </c>
      <c r="G35" s="6" t="s">
        <v>8</v>
      </c>
      <c r="H35" s="6" t="s">
        <v>9</v>
      </c>
      <c r="I35" s="6" t="s">
        <v>10</v>
      </c>
      <c r="J35" s="6" t="s">
        <v>11</v>
      </c>
      <c r="K35" s="7" t="s">
        <v>10</v>
      </c>
      <c r="L35" s="7" t="s">
        <v>35</v>
      </c>
      <c r="M35" s="7" t="s">
        <v>12</v>
      </c>
      <c r="N35" s="7" t="s">
        <v>127</v>
      </c>
      <c r="O35" s="7" t="s">
        <v>63</v>
      </c>
    </row>
    <row r="36" spans="1:15" x14ac:dyDescent="0.35">
      <c r="A36" s="5">
        <v>1</v>
      </c>
      <c r="B36" s="5" t="s">
        <v>13</v>
      </c>
      <c r="C36" s="5" t="str">
        <f>C30</f>
        <v>HAXAGONMYR</v>
      </c>
      <c r="D36" s="8">
        <f>C31-6</f>
        <v>44199</v>
      </c>
      <c r="E36" s="5" t="s">
        <v>14</v>
      </c>
      <c r="F36" s="12" t="s">
        <v>44</v>
      </c>
      <c r="G36" s="5">
        <v>3</v>
      </c>
      <c r="H36" s="8">
        <f>D36+3</f>
        <v>44202</v>
      </c>
      <c r="I36" s="5">
        <v>2.5</v>
      </c>
      <c r="J36" s="5">
        <v>10000</v>
      </c>
      <c r="K36">
        <f>J36*(I36/100)*(3/365)</f>
        <v>2.054794520547945</v>
      </c>
      <c r="M36">
        <f>J36+K36</f>
        <v>10002.054794520547</v>
      </c>
    </row>
    <row r="37" spans="1:15" x14ac:dyDescent="0.35">
      <c r="A37" s="5">
        <v>2</v>
      </c>
      <c r="B37" s="5" t="s">
        <v>16</v>
      </c>
      <c r="C37" s="5"/>
      <c r="D37" s="5"/>
      <c r="E37" s="5"/>
      <c r="F37" s="5"/>
      <c r="G37" s="5"/>
      <c r="H37" s="5"/>
      <c r="I37" s="5"/>
      <c r="J37" s="5"/>
      <c r="K37" s="4"/>
      <c r="L37" s="4"/>
      <c r="M37" s="4"/>
    </row>
    <row r="38" spans="1:15" x14ac:dyDescent="0.35">
      <c r="A38" s="5">
        <v>3</v>
      </c>
      <c r="B38" s="5" t="s">
        <v>36</v>
      </c>
      <c r="C38" s="5"/>
      <c r="D38" s="5"/>
      <c r="E38" s="5"/>
      <c r="F38" s="5"/>
      <c r="G38" s="5"/>
      <c r="H38" s="5"/>
      <c r="I38" s="5"/>
      <c r="J38" s="5"/>
    </row>
    <row r="39" spans="1:15" x14ac:dyDescent="0.35">
      <c r="A39" s="5">
        <v>4</v>
      </c>
      <c r="B39" s="5" t="s">
        <v>18</v>
      </c>
      <c r="C39" s="5"/>
      <c r="D39" s="5"/>
      <c r="E39" s="5"/>
      <c r="F39" s="5"/>
      <c r="G39" s="5"/>
      <c r="H39" s="5"/>
      <c r="I39" s="5"/>
      <c r="J39" s="5"/>
      <c r="K39" s="32" t="s">
        <v>19</v>
      </c>
      <c r="L39" s="33"/>
      <c r="M39" s="33"/>
      <c r="N39" s="33"/>
      <c r="O39" s="33"/>
    </row>
    <row r="40" spans="1:15" x14ac:dyDescent="0.35">
      <c r="A40" s="5">
        <v>5</v>
      </c>
      <c r="B40" s="5" t="s">
        <v>20</v>
      </c>
      <c r="C40" s="5"/>
      <c r="D40" s="5"/>
      <c r="E40" s="5"/>
      <c r="F40" s="5"/>
      <c r="G40" s="5"/>
      <c r="H40" s="5"/>
      <c r="I40" s="5"/>
      <c r="J40" s="5"/>
      <c r="K40" s="32" t="s">
        <v>21</v>
      </c>
      <c r="L40" s="33"/>
      <c r="M40" s="33"/>
    </row>
    <row r="41" spans="1:15" x14ac:dyDescent="0.35">
      <c r="A41" s="5">
        <v>6</v>
      </c>
      <c r="B41" s="5" t="s">
        <v>42</v>
      </c>
      <c r="C41" s="5"/>
      <c r="D41" s="8">
        <f>D36+3</f>
        <v>44202</v>
      </c>
      <c r="E41" s="5"/>
      <c r="F41" s="5"/>
      <c r="G41" s="5"/>
      <c r="H41" s="5"/>
      <c r="I41" s="5"/>
      <c r="J41" s="5"/>
    </row>
    <row r="42" spans="1:15" x14ac:dyDescent="0.35">
      <c r="A42" s="5">
        <v>7</v>
      </c>
      <c r="B42" s="5" t="s">
        <v>31</v>
      </c>
      <c r="C42" s="5"/>
      <c r="D42" s="8">
        <f>C32</f>
        <v>44202</v>
      </c>
      <c r="E42" s="5"/>
      <c r="F42" s="5"/>
      <c r="G42" s="5"/>
      <c r="H42" s="5"/>
      <c r="I42" s="5">
        <v>3</v>
      </c>
      <c r="J42" s="5"/>
      <c r="K42">
        <f>K36</f>
        <v>2.054794520547945</v>
      </c>
      <c r="L42">
        <v>3</v>
      </c>
      <c r="M42">
        <f>J36+L42</f>
        <v>10003</v>
      </c>
      <c r="N42">
        <v>4.4400000000000004</v>
      </c>
      <c r="O42">
        <f>N42*M42</f>
        <v>44413.320000000007</v>
      </c>
    </row>
    <row r="43" spans="1:15" x14ac:dyDescent="0.35">
      <c r="A43" s="5">
        <v>8</v>
      </c>
      <c r="B43" s="5" t="s">
        <v>16</v>
      </c>
      <c r="C43" s="5"/>
      <c r="D43" s="5"/>
      <c r="E43" s="5"/>
      <c r="F43" s="5"/>
      <c r="G43" s="5"/>
      <c r="H43" s="5"/>
      <c r="I43" s="5"/>
      <c r="J43" s="5"/>
      <c r="K43" s="4"/>
      <c r="L43" s="4"/>
    </row>
    <row r="44" spans="1:15" x14ac:dyDescent="0.35">
      <c r="A44" s="5">
        <v>9</v>
      </c>
      <c r="B44" s="5" t="s">
        <v>36</v>
      </c>
      <c r="C44" s="5"/>
      <c r="D44" s="5"/>
      <c r="E44" s="5"/>
      <c r="F44" s="5"/>
      <c r="G44" s="5"/>
      <c r="H44" s="5"/>
      <c r="I44" s="5"/>
      <c r="J44" s="5"/>
    </row>
    <row r="45" spans="1:15" x14ac:dyDescent="0.35">
      <c r="A45" s="5">
        <v>10</v>
      </c>
      <c r="B45" s="5" t="s">
        <v>18</v>
      </c>
      <c r="C45" s="5"/>
      <c r="D45" s="5"/>
      <c r="E45" s="5"/>
      <c r="F45" s="5"/>
      <c r="G45" s="5"/>
      <c r="H45" s="5"/>
      <c r="I45" s="5"/>
      <c r="J45" s="5"/>
      <c r="K45" s="9" t="s">
        <v>19</v>
      </c>
    </row>
    <row r="46" spans="1:15" x14ac:dyDescent="0.35">
      <c r="A46" s="5">
        <v>11</v>
      </c>
      <c r="B46" s="5" t="s">
        <v>20</v>
      </c>
      <c r="C46" s="5"/>
      <c r="D46" s="5"/>
      <c r="E46" s="5"/>
      <c r="F46" s="5"/>
      <c r="G46" s="5"/>
      <c r="H46" s="5"/>
      <c r="I46" s="5"/>
      <c r="J46" s="5"/>
      <c r="K46" s="32" t="s">
        <v>22</v>
      </c>
      <c r="L46" s="33"/>
      <c r="M46" s="33"/>
    </row>
    <row r="47" spans="1:15" x14ac:dyDescent="0.35">
      <c r="A47" s="5">
        <v>12</v>
      </c>
      <c r="B47" s="5" t="s">
        <v>110</v>
      </c>
      <c r="C47" s="5"/>
      <c r="D47" s="5"/>
      <c r="E47" s="5"/>
      <c r="F47" s="5"/>
      <c r="G47" s="5"/>
      <c r="H47" s="5"/>
      <c r="I47" s="5"/>
      <c r="J47" s="5"/>
      <c r="K47" s="4"/>
      <c r="L47" s="4"/>
    </row>
    <row r="48" spans="1:15" x14ac:dyDescent="0.35">
      <c r="A48" s="5">
        <v>13</v>
      </c>
      <c r="B48" s="5" t="s">
        <v>16</v>
      </c>
      <c r="C48" s="5"/>
      <c r="D48" s="5"/>
      <c r="E48" s="5"/>
      <c r="F48" s="5"/>
      <c r="G48" s="5"/>
      <c r="H48" s="5"/>
      <c r="I48" s="5"/>
      <c r="J48" s="5"/>
    </row>
    <row r="49" spans="1:13" x14ac:dyDescent="0.35">
      <c r="A49" s="5">
        <v>14</v>
      </c>
      <c r="B49" s="5" t="s">
        <v>18</v>
      </c>
      <c r="C49" s="5"/>
      <c r="D49" s="5"/>
      <c r="E49" s="5"/>
      <c r="F49" s="5"/>
      <c r="G49" s="5"/>
      <c r="H49" s="5"/>
      <c r="I49" s="5"/>
      <c r="J49" s="5"/>
      <c r="K49" s="9" t="s">
        <v>19</v>
      </c>
    </row>
    <row r="50" spans="1:13" x14ac:dyDescent="0.35">
      <c r="A50" s="5">
        <v>15</v>
      </c>
      <c r="B50" s="5" t="s">
        <v>20</v>
      </c>
      <c r="C50" s="5"/>
      <c r="D50" s="5"/>
      <c r="E50" s="5"/>
      <c r="F50" s="5"/>
      <c r="G50" s="5"/>
      <c r="H50" s="5"/>
      <c r="I50" s="5"/>
      <c r="J50" s="5"/>
      <c r="K50" s="32" t="s">
        <v>22</v>
      </c>
      <c r="L50" s="33"/>
      <c r="M50" s="33"/>
    </row>
  </sheetData>
  <mergeCells count="8">
    <mergeCell ref="K46:M46"/>
    <mergeCell ref="K26:M26"/>
    <mergeCell ref="K50:M50"/>
    <mergeCell ref="K15:O15"/>
    <mergeCell ref="K16:M16"/>
    <mergeCell ref="K22:M22"/>
    <mergeCell ref="K39:O39"/>
    <mergeCell ref="K40:M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1C5B4-A731-478A-A446-5285C9201C97}">
  <dimension ref="A1:O52"/>
  <sheetViews>
    <sheetView tabSelected="1" workbookViewId="0">
      <selection activeCell="B23" sqref="B23"/>
    </sheetView>
  </sheetViews>
  <sheetFormatPr defaultRowHeight="14.5" x14ac:dyDescent="0.35"/>
  <cols>
    <col min="2" max="2" width="55.36328125" customWidth="1"/>
    <col min="3" max="3" width="13.26953125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" customWidth="1"/>
    <col min="12" max="12" width="17.81640625" customWidth="1"/>
    <col min="13" max="13" width="15.26953125" bestFit="1" customWidth="1"/>
    <col min="14" max="14" width="12.90625" customWidth="1"/>
    <col min="15" max="15" width="10.54296875" customWidth="1"/>
  </cols>
  <sheetData>
    <row r="1" spans="1:15" x14ac:dyDescent="0.35">
      <c r="B1" s="1" t="s">
        <v>45</v>
      </c>
    </row>
    <row r="3" spans="1:15" x14ac:dyDescent="0.35">
      <c r="K3" s="2"/>
      <c r="L3" s="2"/>
      <c r="M3" s="2"/>
    </row>
    <row r="4" spans="1:15" x14ac:dyDescent="0.35">
      <c r="A4" s="2">
        <v>3</v>
      </c>
      <c r="B4" t="s">
        <v>39</v>
      </c>
    </row>
    <row r="5" spans="1:15" x14ac:dyDescent="0.35">
      <c r="A5" s="2" t="s">
        <v>26</v>
      </c>
      <c r="B5" s="3" t="s">
        <v>1</v>
      </c>
      <c r="K5" t="s">
        <v>60</v>
      </c>
      <c r="L5" t="s">
        <v>128</v>
      </c>
    </row>
    <row r="6" spans="1:15" x14ac:dyDescent="0.35">
      <c r="A6" s="2"/>
      <c r="B6" t="s">
        <v>2</v>
      </c>
      <c r="C6" t="s">
        <v>109</v>
      </c>
      <c r="K6" t="s">
        <v>129</v>
      </c>
      <c r="L6" t="s">
        <v>78</v>
      </c>
    </row>
    <row r="7" spans="1:15" x14ac:dyDescent="0.35">
      <c r="B7" t="s">
        <v>3</v>
      </c>
      <c r="C7" s="4">
        <v>44205</v>
      </c>
    </row>
    <row r="8" spans="1:15" x14ac:dyDescent="0.35">
      <c r="B8" t="s">
        <v>46</v>
      </c>
      <c r="C8" s="4">
        <f>D12+3</f>
        <v>44209</v>
      </c>
    </row>
    <row r="10" spans="1:15" x14ac:dyDescent="0.35">
      <c r="K10" s="11" t="s">
        <v>29</v>
      </c>
      <c r="L10" s="13"/>
      <c r="M10" s="4"/>
    </row>
    <row r="11" spans="1:15" x14ac:dyDescent="0.35">
      <c r="A11" s="5"/>
      <c r="B11" s="5"/>
      <c r="C11" s="6" t="s">
        <v>4</v>
      </c>
      <c r="D11" s="6" t="s">
        <v>5</v>
      </c>
      <c r="E11" s="6" t="s">
        <v>6</v>
      </c>
      <c r="F11" s="6" t="s">
        <v>7</v>
      </c>
      <c r="G11" s="6" t="s">
        <v>8</v>
      </c>
      <c r="H11" s="6" t="s">
        <v>9</v>
      </c>
      <c r="I11" s="6" t="s">
        <v>47</v>
      </c>
      <c r="J11" s="6" t="s">
        <v>11</v>
      </c>
      <c r="K11" s="7" t="s">
        <v>33</v>
      </c>
      <c r="L11" s="7" t="s">
        <v>35</v>
      </c>
      <c r="M11" s="7" t="s">
        <v>12</v>
      </c>
      <c r="N11" s="7" t="s">
        <v>127</v>
      </c>
      <c r="O11" s="7" t="s">
        <v>63</v>
      </c>
    </row>
    <row r="12" spans="1:15" x14ac:dyDescent="0.35">
      <c r="A12" s="5">
        <v>1</v>
      </c>
      <c r="B12" s="5" t="s">
        <v>13</v>
      </c>
      <c r="C12" s="5" t="str">
        <f>C6</f>
        <v>HAXAGONMYR</v>
      </c>
      <c r="D12" s="8">
        <f>C7+1</f>
        <v>44206</v>
      </c>
      <c r="E12" s="5" t="s">
        <v>14</v>
      </c>
      <c r="F12" s="5" t="s">
        <v>38</v>
      </c>
      <c r="G12" s="5">
        <v>3</v>
      </c>
      <c r="H12" s="8">
        <f>D12+3</f>
        <v>44209</v>
      </c>
      <c r="I12" s="5">
        <v>2</v>
      </c>
      <c r="J12" s="5">
        <v>5000</v>
      </c>
      <c r="K12">
        <f>J12*(I12/100)*(3/365)</f>
        <v>0.82191780821917804</v>
      </c>
      <c r="M12">
        <f>J12+K12</f>
        <v>5000.821917808219</v>
      </c>
    </row>
    <row r="13" spans="1:15" x14ac:dyDescent="0.35">
      <c r="A13" s="5">
        <v>2</v>
      </c>
      <c r="B13" s="5" t="s">
        <v>16</v>
      </c>
      <c r="C13" s="5"/>
      <c r="D13" s="5"/>
      <c r="E13" s="5"/>
      <c r="F13" s="5"/>
      <c r="G13" s="5"/>
      <c r="H13" s="5"/>
      <c r="I13" s="5"/>
      <c r="J13" s="5"/>
      <c r="K13" s="4"/>
      <c r="L13" s="4"/>
      <c r="M13" s="4"/>
    </row>
    <row r="14" spans="1:15" x14ac:dyDescent="0.35">
      <c r="A14" s="5">
        <v>3</v>
      </c>
      <c r="B14" s="5" t="s">
        <v>31</v>
      </c>
      <c r="C14" s="5"/>
      <c r="D14" s="8">
        <f>D12+3</f>
        <v>44209</v>
      </c>
      <c r="E14" s="5"/>
      <c r="F14" s="5"/>
      <c r="G14" s="5"/>
      <c r="H14" s="5"/>
      <c r="I14" s="5"/>
      <c r="J14" s="5"/>
      <c r="K14">
        <f>J12*(I12/100)*(3/365)</f>
        <v>0.82191780821917804</v>
      </c>
      <c r="L14">
        <f>K14</f>
        <v>0.82191780821917804</v>
      </c>
      <c r="M14">
        <f>J12+K14</f>
        <v>5000.821917808219</v>
      </c>
      <c r="N14">
        <v>4.4400000000000004</v>
      </c>
      <c r="O14">
        <f>N14*M14</f>
        <v>22203.649315068495</v>
      </c>
    </row>
    <row r="15" spans="1:15" x14ac:dyDescent="0.35">
      <c r="A15" s="5">
        <v>4</v>
      </c>
      <c r="B15" s="5" t="s">
        <v>16</v>
      </c>
      <c r="C15" s="5"/>
      <c r="D15" s="5"/>
      <c r="E15" s="5"/>
      <c r="F15" s="5"/>
      <c r="G15" s="5"/>
      <c r="H15" s="5"/>
      <c r="I15" s="5"/>
      <c r="J15" s="5"/>
    </row>
    <row r="16" spans="1:15" x14ac:dyDescent="0.35">
      <c r="A16" s="5">
        <v>5</v>
      </c>
      <c r="B16" s="5" t="s">
        <v>154</v>
      </c>
      <c r="C16" s="5"/>
      <c r="D16" s="8">
        <f>D12</f>
        <v>44206</v>
      </c>
      <c r="E16" s="5"/>
      <c r="F16" s="5"/>
      <c r="G16" s="5"/>
      <c r="H16" s="5"/>
      <c r="I16" s="5"/>
      <c r="J16" s="5"/>
    </row>
    <row r="17" spans="1:15" x14ac:dyDescent="0.35">
      <c r="A17" s="5">
        <v>6</v>
      </c>
      <c r="B17" s="5" t="s">
        <v>17</v>
      </c>
      <c r="C17" s="5"/>
      <c r="D17" s="5"/>
      <c r="E17" s="5"/>
      <c r="F17" s="5"/>
      <c r="G17" s="5"/>
      <c r="H17" s="5"/>
      <c r="I17" s="5"/>
      <c r="J17" s="5"/>
      <c r="K17" s="2"/>
      <c r="L17" s="2"/>
      <c r="M17" s="2"/>
    </row>
    <row r="18" spans="1:15" x14ac:dyDescent="0.35">
      <c r="A18" s="5">
        <v>7</v>
      </c>
      <c r="B18" s="5" t="s">
        <v>18</v>
      </c>
      <c r="C18" s="5"/>
      <c r="D18" s="8"/>
      <c r="E18" s="5"/>
      <c r="F18" s="5"/>
      <c r="G18" s="5"/>
      <c r="H18" s="5"/>
      <c r="I18" s="5"/>
      <c r="J18" s="5"/>
      <c r="K18" s="32" t="s">
        <v>19</v>
      </c>
      <c r="L18" s="33"/>
      <c r="M18" s="33"/>
      <c r="N18" s="33"/>
      <c r="O18" s="33"/>
    </row>
    <row r="19" spans="1:15" x14ac:dyDescent="0.35">
      <c r="A19" s="5">
        <v>8</v>
      </c>
      <c r="B19" s="5" t="s">
        <v>20</v>
      </c>
      <c r="C19" s="5"/>
      <c r="D19" s="8"/>
      <c r="E19" s="5"/>
      <c r="F19" s="5"/>
      <c r="G19" s="5"/>
      <c r="H19" s="5"/>
      <c r="I19" s="5"/>
      <c r="J19" s="5"/>
      <c r="K19" s="32" t="s">
        <v>21</v>
      </c>
      <c r="L19" s="33"/>
      <c r="M19" s="33"/>
    </row>
    <row r="20" spans="1:15" x14ac:dyDescent="0.35">
      <c r="A20" s="5">
        <v>9</v>
      </c>
      <c r="B20" s="5" t="s">
        <v>155</v>
      </c>
      <c r="C20" s="5"/>
      <c r="D20" s="8">
        <f>D14</f>
        <v>44209</v>
      </c>
      <c r="E20" s="5"/>
      <c r="F20" s="5"/>
      <c r="G20" s="5"/>
      <c r="H20" s="5"/>
      <c r="I20" s="5"/>
      <c r="J20" s="5"/>
      <c r="K20" s="4"/>
      <c r="L20" s="4"/>
    </row>
    <row r="21" spans="1:15" x14ac:dyDescent="0.35">
      <c r="A21" s="5">
        <v>10</v>
      </c>
      <c r="B21" s="5" t="s">
        <v>17</v>
      </c>
      <c r="C21" s="5"/>
      <c r="D21" s="5"/>
      <c r="E21" s="5"/>
      <c r="F21" s="5"/>
      <c r="G21" s="5"/>
      <c r="H21" s="5"/>
      <c r="I21" s="5"/>
      <c r="J21" s="5"/>
    </row>
    <row r="22" spans="1:15" x14ac:dyDescent="0.35">
      <c r="A22" s="5">
        <v>11</v>
      </c>
      <c r="B22" s="5" t="s">
        <v>18</v>
      </c>
      <c r="C22" s="5"/>
      <c r="D22" s="5"/>
      <c r="E22" s="5"/>
      <c r="F22" s="5"/>
      <c r="G22" s="5"/>
      <c r="H22" s="5"/>
      <c r="I22" s="5"/>
      <c r="J22" s="5"/>
      <c r="K22" s="9" t="s">
        <v>19</v>
      </c>
    </row>
    <row r="23" spans="1:15" x14ac:dyDescent="0.35">
      <c r="A23" s="5">
        <v>12</v>
      </c>
      <c r="B23" s="5" t="s">
        <v>20</v>
      </c>
      <c r="C23" s="5"/>
      <c r="D23" s="5"/>
      <c r="E23" s="5"/>
      <c r="F23" s="5"/>
      <c r="G23" s="5"/>
      <c r="H23" s="5"/>
      <c r="I23" s="5"/>
      <c r="J23" s="5"/>
      <c r="K23" s="32" t="s">
        <v>22</v>
      </c>
      <c r="L23" s="33"/>
      <c r="M23" s="33"/>
    </row>
    <row r="24" spans="1:15" x14ac:dyDescent="0.35">
      <c r="A24" s="5">
        <v>13</v>
      </c>
      <c r="B24" s="5" t="s">
        <v>110</v>
      </c>
      <c r="C24" s="5"/>
      <c r="D24" s="5"/>
      <c r="E24" s="5"/>
      <c r="F24" s="5"/>
      <c r="G24" s="5"/>
      <c r="H24" s="5"/>
      <c r="I24" s="5"/>
      <c r="J24" s="5"/>
      <c r="K24" s="4"/>
      <c r="L24" s="4"/>
    </row>
    <row r="25" spans="1:15" x14ac:dyDescent="0.35">
      <c r="A25" s="5">
        <v>14</v>
      </c>
      <c r="B25" s="5" t="s">
        <v>16</v>
      </c>
      <c r="C25" s="5"/>
      <c r="D25" s="5"/>
      <c r="E25" s="5"/>
      <c r="F25" s="5"/>
      <c r="G25" s="5"/>
      <c r="H25" s="5"/>
      <c r="I25" s="5"/>
      <c r="J25" s="5"/>
    </row>
    <row r="26" spans="1:15" x14ac:dyDescent="0.35">
      <c r="A26" s="5">
        <v>15</v>
      </c>
      <c r="B26" s="5" t="s">
        <v>18</v>
      </c>
      <c r="C26" s="5"/>
      <c r="D26" s="5"/>
      <c r="E26" s="5"/>
      <c r="F26" s="5"/>
      <c r="G26" s="5"/>
      <c r="H26" s="5"/>
      <c r="I26" s="5"/>
      <c r="J26" s="5"/>
      <c r="K26" s="9" t="s">
        <v>19</v>
      </c>
    </row>
    <row r="27" spans="1:15" x14ac:dyDescent="0.35">
      <c r="A27" s="5">
        <v>16</v>
      </c>
      <c r="B27" s="5" t="s">
        <v>20</v>
      </c>
      <c r="C27" s="5"/>
      <c r="D27" s="5"/>
      <c r="E27" s="5"/>
      <c r="F27" s="5"/>
      <c r="G27" s="5"/>
      <c r="H27" s="5"/>
      <c r="I27" s="5"/>
      <c r="J27" s="5"/>
      <c r="K27" s="32" t="s">
        <v>21</v>
      </c>
      <c r="L27" s="33"/>
      <c r="M27" s="33"/>
    </row>
    <row r="30" spans="1:15" x14ac:dyDescent="0.35">
      <c r="A30" s="2" t="s">
        <v>32</v>
      </c>
      <c r="B30" s="3" t="s">
        <v>37</v>
      </c>
    </row>
    <row r="31" spans="1:15" x14ac:dyDescent="0.35">
      <c r="A31" s="2"/>
      <c r="B31" t="s">
        <v>2</v>
      </c>
      <c r="C31" t="s">
        <v>109</v>
      </c>
    </row>
    <row r="32" spans="1:15" x14ac:dyDescent="0.35">
      <c r="B32" t="s">
        <v>3</v>
      </c>
      <c r="C32" s="4">
        <v>44205</v>
      </c>
    </row>
    <row r="33" spans="1:15" x14ac:dyDescent="0.35">
      <c r="B33" t="s">
        <v>46</v>
      </c>
      <c r="C33" s="4">
        <f>D37+3</f>
        <v>44209</v>
      </c>
    </row>
    <row r="35" spans="1:15" x14ac:dyDescent="0.35">
      <c r="K35" s="11" t="s">
        <v>29</v>
      </c>
      <c r="L35" s="13"/>
      <c r="M35" s="4"/>
    </row>
    <row r="36" spans="1:15" x14ac:dyDescent="0.35">
      <c r="A36" s="5"/>
      <c r="B36" s="5"/>
      <c r="C36" s="6" t="s">
        <v>4</v>
      </c>
      <c r="D36" s="6" t="s">
        <v>5</v>
      </c>
      <c r="E36" s="6" t="s">
        <v>6</v>
      </c>
      <c r="F36" s="6" t="s">
        <v>7</v>
      </c>
      <c r="G36" s="6" t="s">
        <v>8</v>
      </c>
      <c r="H36" s="6" t="s">
        <v>9</v>
      </c>
      <c r="I36" s="6" t="s">
        <v>47</v>
      </c>
      <c r="J36" s="6" t="s">
        <v>11</v>
      </c>
      <c r="K36" s="7" t="s">
        <v>33</v>
      </c>
      <c r="L36" s="7" t="s">
        <v>35</v>
      </c>
      <c r="M36" s="7" t="s">
        <v>12</v>
      </c>
      <c r="N36" s="7" t="s">
        <v>127</v>
      </c>
      <c r="O36" s="7" t="s">
        <v>63</v>
      </c>
    </row>
    <row r="37" spans="1:15" x14ac:dyDescent="0.35">
      <c r="A37" s="5">
        <v>1</v>
      </c>
      <c r="B37" s="5" t="s">
        <v>13</v>
      </c>
      <c r="C37" s="5" t="str">
        <f>C31</f>
        <v>HAXAGONMYR</v>
      </c>
      <c r="D37" s="8">
        <f>C32+1</f>
        <v>44206</v>
      </c>
      <c r="E37" s="5" t="s">
        <v>14</v>
      </c>
      <c r="F37" s="12" t="s">
        <v>41</v>
      </c>
      <c r="G37" s="5">
        <v>3</v>
      </c>
      <c r="H37" s="8">
        <f>D37+3</f>
        <v>44209</v>
      </c>
      <c r="I37" s="5">
        <v>2.5</v>
      </c>
      <c r="J37" s="5">
        <v>10000</v>
      </c>
      <c r="K37">
        <f>J37*(I37/100)*(3/365)</f>
        <v>2.054794520547945</v>
      </c>
      <c r="M37">
        <f>J37+K37</f>
        <v>10002.054794520547</v>
      </c>
    </row>
    <row r="38" spans="1:15" x14ac:dyDescent="0.35">
      <c r="A38" s="5">
        <v>2</v>
      </c>
      <c r="B38" s="5" t="s">
        <v>16</v>
      </c>
      <c r="C38" s="5"/>
      <c r="D38" s="5"/>
      <c r="E38" s="5"/>
      <c r="F38" s="5"/>
      <c r="G38" s="5"/>
      <c r="H38" s="5"/>
      <c r="I38" s="5"/>
      <c r="J38" s="5"/>
      <c r="K38" s="4"/>
      <c r="L38" s="4"/>
      <c r="M38" s="4"/>
    </row>
    <row r="39" spans="1:15" x14ac:dyDescent="0.35">
      <c r="A39" s="5">
        <v>3</v>
      </c>
      <c r="B39" s="5" t="s">
        <v>31</v>
      </c>
      <c r="C39" s="5"/>
      <c r="D39" s="8">
        <f>D37+3</f>
        <v>44209</v>
      </c>
      <c r="E39" s="5"/>
      <c r="F39" s="5"/>
      <c r="G39" s="5"/>
      <c r="H39" s="5"/>
      <c r="I39" s="5"/>
      <c r="J39" s="5"/>
      <c r="K39">
        <f>J37*(I37/100)*(3/365)</f>
        <v>2.054794520547945</v>
      </c>
      <c r="L39">
        <v>3</v>
      </c>
      <c r="M39">
        <f>J37+L39</f>
        <v>10003</v>
      </c>
      <c r="N39">
        <v>4.4400000000000004</v>
      </c>
      <c r="O39">
        <f>N39*M39</f>
        <v>44413.320000000007</v>
      </c>
    </row>
    <row r="40" spans="1:15" x14ac:dyDescent="0.35">
      <c r="A40" s="5">
        <v>4</v>
      </c>
      <c r="B40" s="5" t="s">
        <v>16</v>
      </c>
      <c r="C40" s="5"/>
      <c r="D40" s="5"/>
      <c r="E40" s="5"/>
      <c r="F40" s="5"/>
      <c r="G40" s="5"/>
      <c r="H40" s="5"/>
      <c r="I40" s="5"/>
      <c r="J40" s="5"/>
    </row>
    <row r="41" spans="1:15" x14ac:dyDescent="0.35">
      <c r="A41" s="5">
        <v>5</v>
      </c>
      <c r="B41" s="5" t="s">
        <v>154</v>
      </c>
      <c r="C41" s="5"/>
      <c r="D41" s="8">
        <f>D37</f>
        <v>44206</v>
      </c>
      <c r="E41" s="5"/>
      <c r="F41" s="5"/>
      <c r="G41" s="5"/>
      <c r="H41" s="5"/>
      <c r="I41" s="5"/>
      <c r="J41" s="5"/>
    </row>
    <row r="42" spans="1:15" x14ac:dyDescent="0.35">
      <c r="A42" s="5">
        <v>6</v>
      </c>
      <c r="B42" s="5" t="s">
        <v>17</v>
      </c>
      <c r="C42" s="5"/>
      <c r="D42" s="5"/>
      <c r="E42" s="5"/>
      <c r="F42" s="5"/>
      <c r="G42" s="5"/>
      <c r="H42" s="5"/>
      <c r="I42" s="5"/>
      <c r="J42" s="5"/>
      <c r="K42" s="2"/>
      <c r="L42" s="2"/>
      <c r="M42" s="2"/>
    </row>
    <row r="43" spans="1:15" x14ac:dyDescent="0.35">
      <c r="A43" s="5">
        <v>7</v>
      </c>
      <c r="B43" s="5" t="s">
        <v>18</v>
      </c>
      <c r="C43" s="5"/>
      <c r="D43" s="8"/>
      <c r="E43" s="5"/>
      <c r="F43" s="5"/>
      <c r="G43" s="5"/>
      <c r="H43" s="5"/>
      <c r="I43" s="5"/>
      <c r="J43" s="5"/>
      <c r="K43" s="32" t="s">
        <v>19</v>
      </c>
      <c r="L43" s="33"/>
      <c r="M43" s="33"/>
      <c r="N43" s="33"/>
      <c r="O43" s="33"/>
    </row>
    <row r="44" spans="1:15" x14ac:dyDescent="0.35">
      <c r="A44" s="5">
        <v>8</v>
      </c>
      <c r="B44" s="5" t="s">
        <v>20</v>
      </c>
      <c r="C44" s="5"/>
      <c r="D44" s="8"/>
      <c r="E44" s="5"/>
      <c r="F44" s="5"/>
      <c r="G44" s="5"/>
      <c r="H44" s="5"/>
      <c r="I44" s="5"/>
      <c r="J44" s="5"/>
      <c r="K44" s="32" t="s">
        <v>21</v>
      </c>
      <c r="L44" s="33"/>
      <c r="M44" s="33"/>
    </row>
    <row r="45" spans="1:15" x14ac:dyDescent="0.35">
      <c r="A45" s="5">
        <v>9</v>
      </c>
      <c r="B45" s="5" t="s">
        <v>155</v>
      </c>
      <c r="C45" s="5"/>
      <c r="D45" s="8">
        <f>D39</f>
        <v>44209</v>
      </c>
      <c r="E45" s="5"/>
      <c r="F45" s="5"/>
      <c r="G45" s="5"/>
      <c r="H45" s="5"/>
      <c r="I45" s="5"/>
      <c r="J45" s="5"/>
      <c r="K45" s="4"/>
      <c r="L45" s="4"/>
    </row>
    <row r="46" spans="1:15" x14ac:dyDescent="0.35">
      <c r="A46" s="5">
        <v>10</v>
      </c>
      <c r="B46" s="5" t="s">
        <v>17</v>
      </c>
      <c r="C46" s="5"/>
      <c r="D46" s="5"/>
      <c r="E46" s="5"/>
      <c r="F46" s="5"/>
      <c r="G46" s="5"/>
      <c r="H46" s="5"/>
      <c r="I46" s="5"/>
      <c r="J46" s="5"/>
    </row>
    <row r="47" spans="1:15" x14ac:dyDescent="0.35">
      <c r="A47" s="5">
        <v>11</v>
      </c>
      <c r="B47" s="5" t="s">
        <v>18</v>
      </c>
      <c r="C47" s="5"/>
      <c r="D47" s="5"/>
      <c r="E47" s="5"/>
      <c r="F47" s="5"/>
      <c r="G47" s="5"/>
      <c r="H47" s="5"/>
      <c r="I47" s="5"/>
      <c r="J47" s="5"/>
      <c r="K47" s="9" t="s">
        <v>19</v>
      </c>
    </row>
    <row r="48" spans="1:15" x14ac:dyDescent="0.35">
      <c r="A48" s="5">
        <v>12</v>
      </c>
      <c r="B48" s="5" t="s">
        <v>20</v>
      </c>
      <c r="C48" s="5"/>
      <c r="D48" s="5"/>
      <c r="E48" s="5"/>
      <c r="F48" s="5"/>
      <c r="G48" s="5"/>
      <c r="H48" s="5"/>
      <c r="I48" s="5"/>
      <c r="J48" s="5"/>
      <c r="K48" s="32" t="s">
        <v>22</v>
      </c>
      <c r="L48" s="33"/>
      <c r="M48" s="33"/>
    </row>
    <row r="49" spans="1:13" x14ac:dyDescent="0.35">
      <c r="A49" s="5">
        <v>13</v>
      </c>
      <c r="B49" s="5" t="s">
        <v>110</v>
      </c>
      <c r="C49" s="5"/>
      <c r="D49" s="5"/>
      <c r="E49" s="5"/>
      <c r="F49" s="5"/>
      <c r="G49" s="5"/>
      <c r="H49" s="5"/>
      <c r="I49" s="5"/>
      <c r="J49" s="5"/>
      <c r="K49" s="4"/>
      <c r="L49" s="4"/>
    </row>
    <row r="50" spans="1:13" x14ac:dyDescent="0.35">
      <c r="A50" s="5">
        <v>14</v>
      </c>
      <c r="B50" s="5" t="s">
        <v>16</v>
      </c>
      <c r="C50" s="5"/>
      <c r="D50" s="5"/>
      <c r="E50" s="5"/>
      <c r="F50" s="5"/>
      <c r="G50" s="5"/>
      <c r="H50" s="5"/>
      <c r="I50" s="5"/>
      <c r="J50" s="5"/>
    </row>
    <row r="51" spans="1:13" x14ac:dyDescent="0.35">
      <c r="A51" s="5">
        <v>15</v>
      </c>
      <c r="B51" s="5" t="s">
        <v>18</v>
      </c>
      <c r="C51" s="5"/>
      <c r="D51" s="5"/>
      <c r="E51" s="5"/>
      <c r="F51" s="5"/>
      <c r="G51" s="5"/>
      <c r="H51" s="5"/>
      <c r="I51" s="5"/>
      <c r="J51" s="5"/>
      <c r="K51" s="9" t="s">
        <v>19</v>
      </c>
    </row>
    <row r="52" spans="1:13" x14ac:dyDescent="0.35">
      <c r="A52" s="5">
        <v>16</v>
      </c>
      <c r="B52" s="5" t="s">
        <v>20</v>
      </c>
      <c r="C52" s="5"/>
      <c r="D52" s="5"/>
      <c r="E52" s="5"/>
      <c r="F52" s="5"/>
      <c r="G52" s="5"/>
      <c r="H52" s="5"/>
      <c r="I52" s="5"/>
      <c r="J52" s="5"/>
      <c r="K52" s="32" t="s">
        <v>21</v>
      </c>
      <c r="L52" s="33"/>
      <c r="M52" s="33"/>
    </row>
  </sheetData>
  <mergeCells count="8">
    <mergeCell ref="K44:M44"/>
    <mergeCell ref="K48:M48"/>
    <mergeCell ref="K52:M52"/>
    <mergeCell ref="K27:M27"/>
    <mergeCell ref="K18:O18"/>
    <mergeCell ref="K19:M19"/>
    <mergeCell ref="K23:M23"/>
    <mergeCell ref="K43:O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849E2-DF18-4D33-99D4-3195AAE97B5B}">
  <dimension ref="A1:AA36"/>
  <sheetViews>
    <sheetView workbookViewId="0">
      <selection activeCell="K34" sqref="K34"/>
    </sheetView>
  </sheetViews>
  <sheetFormatPr defaultRowHeight="14.5" x14ac:dyDescent="0.35"/>
  <cols>
    <col min="1" max="1" width="10.453125" customWidth="1"/>
    <col min="2" max="3" width="9.26953125" bestFit="1" customWidth="1"/>
    <col min="4" max="4" width="18.6328125" customWidth="1"/>
    <col min="7" max="7" width="13.90625" customWidth="1"/>
    <col min="8" max="8" width="12.90625" customWidth="1"/>
    <col min="24" max="24" width="18.90625" customWidth="1"/>
  </cols>
  <sheetData>
    <row r="1" spans="1:27" x14ac:dyDescent="0.35">
      <c r="A1" s="14" t="s">
        <v>4</v>
      </c>
      <c r="B1" s="14" t="s">
        <v>49</v>
      </c>
      <c r="C1" s="14" t="s">
        <v>50</v>
      </c>
      <c r="D1" s="14" t="s">
        <v>51</v>
      </c>
      <c r="E1" s="14" t="s">
        <v>52</v>
      </c>
      <c r="F1" s="14" t="s">
        <v>53</v>
      </c>
      <c r="G1" s="14" t="s">
        <v>54</v>
      </c>
      <c r="H1" s="14" t="s">
        <v>55</v>
      </c>
      <c r="I1" s="14" t="s">
        <v>56</v>
      </c>
      <c r="J1" s="14" t="s">
        <v>57</v>
      </c>
      <c r="K1" s="14" t="s">
        <v>58</v>
      </c>
      <c r="L1" s="14" t="s">
        <v>59</v>
      </c>
      <c r="M1" s="14" t="s">
        <v>60</v>
      </c>
      <c r="N1" s="14" t="s">
        <v>61</v>
      </c>
      <c r="O1" s="14" t="s">
        <v>62</v>
      </c>
      <c r="P1" s="14" t="s">
        <v>63</v>
      </c>
      <c r="Q1" s="14" t="s">
        <v>64</v>
      </c>
      <c r="R1" s="14" t="s">
        <v>6</v>
      </c>
      <c r="S1" s="14" t="s">
        <v>65</v>
      </c>
      <c r="T1" s="14" t="s">
        <v>66</v>
      </c>
      <c r="U1" s="14" t="s">
        <v>67</v>
      </c>
      <c r="V1" s="14" t="s">
        <v>68</v>
      </c>
      <c r="W1" s="14" t="s">
        <v>69</v>
      </c>
      <c r="X1" s="14" t="s">
        <v>70</v>
      </c>
      <c r="Y1" s="14" t="s">
        <v>71</v>
      </c>
      <c r="Z1" s="14" t="s">
        <v>72</v>
      </c>
      <c r="AA1" s="14" t="s">
        <v>73</v>
      </c>
    </row>
    <row r="2" spans="1:27" x14ac:dyDescent="0.35">
      <c r="A2" t="s">
        <v>109</v>
      </c>
      <c r="B2" t="s">
        <v>111</v>
      </c>
      <c r="C2" t="s">
        <v>125</v>
      </c>
      <c r="D2" t="s">
        <v>143</v>
      </c>
      <c r="E2" t="s">
        <v>144</v>
      </c>
      <c r="F2" t="s">
        <v>74</v>
      </c>
      <c r="G2" t="s">
        <v>84</v>
      </c>
      <c r="H2" t="s">
        <v>116</v>
      </c>
      <c r="I2" t="s">
        <v>85</v>
      </c>
      <c r="J2" t="s">
        <v>86</v>
      </c>
      <c r="K2" t="s">
        <v>145</v>
      </c>
      <c r="L2" t="s">
        <v>85</v>
      </c>
      <c r="M2" t="s">
        <v>128</v>
      </c>
      <c r="N2" t="s">
        <v>93</v>
      </c>
      <c r="O2">
        <v>0.82</v>
      </c>
      <c r="P2">
        <v>3.64</v>
      </c>
      <c r="Q2">
        <v>4.4400000000000004</v>
      </c>
      <c r="R2" t="s">
        <v>14</v>
      </c>
      <c r="S2" t="s">
        <v>114</v>
      </c>
      <c r="T2" t="s">
        <v>114</v>
      </c>
      <c r="U2" t="s">
        <v>80</v>
      </c>
      <c r="V2" t="s">
        <v>81</v>
      </c>
      <c r="W2" t="s">
        <v>114</v>
      </c>
      <c r="X2" t="s">
        <v>15</v>
      </c>
      <c r="Y2" t="s">
        <v>87</v>
      </c>
      <c r="Z2" t="s">
        <v>115</v>
      </c>
      <c r="AA2" t="s">
        <v>83</v>
      </c>
    </row>
    <row r="3" spans="1:27" x14ac:dyDescent="0.35">
      <c r="A3" t="s">
        <v>109</v>
      </c>
      <c r="B3" t="s">
        <v>111</v>
      </c>
      <c r="C3" t="s">
        <v>125</v>
      </c>
      <c r="D3" t="s">
        <v>143</v>
      </c>
      <c r="E3" t="s">
        <v>146</v>
      </c>
      <c r="F3" t="s">
        <v>74</v>
      </c>
      <c r="G3" t="s">
        <v>84</v>
      </c>
      <c r="H3" t="s">
        <v>117</v>
      </c>
      <c r="I3" t="s">
        <v>88</v>
      </c>
      <c r="J3" t="s">
        <v>89</v>
      </c>
      <c r="K3" t="s">
        <v>147</v>
      </c>
      <c r="L3" t="s">
        <v>88</v>
      </c>
      <c r="M3" t="s">
        <v>128</v>
      </c>
      <c r="N3" t="s">
        <v>93</v>
      </c>
      <c r="O3">
        <v>5000</v>
      </c>
      <c r="P3">
        <v>22200</v>
      </c>
      <c r="Q3">
        <v>4.4400000000000004</v>
      </c>
      <c r="R3" t="s">
        <v>14</v>
      </c>
      <c r="S3" t="s">
        <v>114</v>
      </c>
      <c r="T3" t="s">
        <v>114</v>
      </c>
      <c r="U3" t="s">
        <v>80</v>
      </c>
      <c r="V3" t="s">
        <v>81</v>
      </c>
      <c r="W3" t="s">
        <v>114</v>
      </c>
      <c r="X3" t="s">
        <v>15</v>
      </c>
      <c r="Y3" t="s">
        <v>90</v>
      </c>
      <c r="Z3" t="s">
        <v>115</v>
      </c>
      <c r="AA3" t="s">
        <v>83</v>
      </c>
    </row>
    <row r="4" spans="1:27" x14ac:dyDescent="0.35">
      <c r="A4" t="s">
        <v>109</v>
      </c>
      <c r="B4" t="s">
        <v>111</v>
      </c>
      <c r="C4" t="s">
        <v>125</v>
      </c>
      <c r="D4" t="s">
        <v>143</v>
      </c>
      <c r="E4" t="s">
        <v>148</v>
      </c>
      <c r="F4" t="s">
        <v>74</v>
      </c>
      <c r="G4" t="s">
        <v>84</v>
      </c>
      <c r="H4" t="s">
        <v>118</v>
      </c>
      <c r="I4" t="s">
        <v>91</v>
      </c>
      <c r="J4" t="s">
        <v>92</v>
      </c>
      <c r="K4" t="s">
        <v>138</v>
      </c>
      <c r="L4" t="s">
        <v>91</v>
      </c>
      <c r="M4" t="s">
        <v>128</v>
      </c>
      <c r="N4" t="s">
        <v>79</v>
      </c>
      <c r="O4">
        <v>5000.82</v>
      </c>
      <c r="P4">
        <v>22203.64</v>
      </c>
      <c r="Q4">
        <v>4.4400000000000004</v>
      </c>
      <c r="R4" t="s">
        <v>14</v>
      </c>
      <c r="S4" t="s">
        <v>114</v>
      </c>
      <c r="T4" t="s">
        <v>114</v>
      </c>
      <c r="U4" t="s">
        <v>80</v>
      </c>
      <c r="V4" t="s">
        <v>81</v>
      </c>
      <c r="W4" t="s">
        <v>114</v>
      </c>
      <c r="X4" t="s">
        <v>15</v>
      </c>
      <c r="Y4" t="s">
        <v>90</v>
      </c>
      <c r="Z4" t="s">
        <v>115</v>
      </c>
      <c r="AA4" t="s">
        <v>83</v>
      </c>
    </row>
    <row r="5" spans="1:27" x14ac:dyDescent="0.35">
      <c r="A5" t="s">
        <v>109</v>
      </c>
      <c r="B5" t="s">
        <v>125</v>
      </c>
      <c r="C5" t="s">
        <v>125</v>
      </c>
      <c r="D5" t="s">
        <v>143</v>
      </c>
      <c r="E5" t="s">
        <v>149</v>
      </c>
      <c r="F5" t="s">
        <v>74</v>
      </c>
      <c r="G5" t="s">
        <v>84</v>
      </c>
      <c r="H5" t="s">
        <v>116</v>
      </c>
      <c r="I5" t="s">
        <v>85</v>
      </c>
      <c r="J5" t="s">
        <v>86</v>
      </c>
      <c r="K5" t="s">
        <v>145</v>
      </c>
      <c r="L5" t="s">
        <v>85</v>
      </c>
      <c r="M5" t="s">
        <v>128</v>
      </c>
      <c r="N5" t="s">
        <v>79</v>
      </c>
      <c r="O5">
        <v>0.82</v>
      </c>
      <c r="P5">
        <v>3.64</v>
      </c>
      <c r="Q5">
        <v>4.4400000000000004</v>
      </c>
      <c r="R5" t="s">
        <v>14</v>
      </c>
      <c r="S5" t="s">
        <v>114</v>
      </c>
      <c r="T5" t="s">
        <v>114</v>
      </c>
      <c r="U5" t="s">
        <v>80</v>
      </c>
      <c r="V5" t="s">
        <v>81</v>
      </c>
      <c r="W5" t="s">
        <v>114</v>
      </c>
      <c r="X5" t="s">
        <v>15</v>
      </c>
      <c r="Y5" t="s">
        <v>87</v>
      </c>
      <c r="Z5" t="s">
        <v>83</v>
      </c>
      <c r="AA5" t="s">
        <v>83</v>
      </c>
    </row>
    <row r="6" spans="1:27" x14ac:dyDescent="0.35">
      <c r="A6" t="s">
        <v>109</v>
      </c>
      <c r="B6" t="s">
        <v>125</v>
      </c>
      <c r="C6" t="s">
        <v>125</v>
      </c>
      <c r="D6" t="s">
        <v>143</v>
      </c>
      <c r="E6" t="s">
        <v>150</v>
      </c>
      <c r="F6" t="s">
        <v>74</v>
      </c>
      <c r="G6" t="s">
        <v>84</v>
      </c>
      <c r="H6" t="s">
        <v>117</v>
      </c>
      <c r="I6" t="s">
        <v>88</v>
      </c>
      <c r="J6" t="s">
        <v>89</v>
      </c>
      <c r="K6" t="s">
        <v>147</v>
      </c>
      <c r="L6" t="s">
        <v>88</v>
      </c>
      <c r="M6" t="s">
        <v>128</v>
      </c>
      <c r="N6" t="s">
        <v>79</v>
      </c>
      <c r="O6">
        <v>5000</v>
      </c>
      <c r="P6">
        <v>22200</v>
      </c>
      <c r="Q6">
        <v>4.4400000000000004</v>
      </c>
      <c r="R6" t="s">
        <v>14</v>
      </c>
      <c r="S6" t="s">
        <v>114</v>
      </c>
      <c r="T6" t="s">
        <v>114</v>
      </c>
      <c r="U6" t="s">
        <v>80</v>
      </c>
      <c r="V6" t="s">
        <v>81</v>
      </c>
      <c r="W6" t="s">
        <v>114</v>
      </c>
      <c r="X6" t="s">
        <v>15</v>
      </c>
      <c r="Y6" t="s">
        <v>90</v>
      </c>
      <c r="Z6" t="s">
        <v>83</v>
      </c>
      <c r="AA6" t="s">
        <v>83</v>
      </c>
    </row>
    <row r="7" spans="1:27" x14ac:dyDescent="0.35">
      <c r="A7" t="s">
        <v>109</v>
      </c>
      <c r="B7" t="s">
        <v>125</v>
      </c>
      <c r="C7" t="s">
        <v>125</v>
      </c>
      <c r="D7" t="s">
        <v>143</v>
      </c>
      <c r="E7" t="s">
        <v>151</v>
      </c>
      <c r="F7" t="s">
        <v>74</v>
      </c>
      <c r="G7" t="s">
        <v>84</v>
      </c>
      <c r="H7" t="s">
        <v>118</v>
      </c>
      <c r="I7" t="s">
        <v>91</v>
      </c>
      <c r="J7" t="s">
        <v>92</v>
      </c>
      <c r="K7" t="s">
        <v>138</v>
      </c>
      <c r="L7" t="s">
        <v>91</v>
      </c>
      <c r="M7" t="s">
        <v>128</v>
      </c>
      <c r="N7" t="s">
        <v>93</v>
      </c>
      <c r="O7">
        <v>5000.82</v>
      </c>
      <c r="P7">
        <v>22203.64</v>
      </c>
      <c r="Q7">
        <v>4.4400000000000004</v>
      </c>
      <c r="R7" t="s">
        <v>14</v>
      </c>
      <c r="S7" t="s">
        <v>114</v>
      </c>
      <c r="T7" t="s">
        <v>114</v>
      </c>
      <c r="U7" t="s">
        <v>80</v>
      </c>
      <c r="V7" t="s">
        <v>81</v>
      </c>
      <c r="W7" t="s">
        <v>114</v>
      </c>
      <c r="X7" t="s">
        <v>15</v>
      </c>
      <c r="Y7" t="s">
        <v>90</v>
      </c>
      <c r="Z7" t="s">
        <v>83</v>
      </c>
      <c r="AA7" t="s">
        <v>83</v>
      </c>
    </row>
    <row r="10" spans="1:27" x14ac:dyDescent="0.35">
      <c r="A10" t="s">
        <v>109</v>
      </c>
      <c r="B10" t="s">
        <v>111</v>
      </c>
      <c r="C10" t="s">
        <v>125</v>
      </c>
      <c r="D10" t="s">
        <v>130</v>
      </c>
      <c r="E10" t="s">
        <v>131</v>
      </c>
      <c r="F10" t="s">
        <v>74</v>
      </c>
      <c r="G10" t="s">
        <v>75</v>
      </c>
      <c r="H10" t="s">
        <v>113</v>
      </c>
      <c r="I10" t="s">
        <v>76</v>
      </c>
      <c r="J10" t="s">
        <v>77</v>
      </c>
      <c r="K10" t="s">
        <v>132</v>
      </c>
      <c r="L10" t="s">
        <v>76</v>
      </c>
      <c r="M10" t="s">
        <v>128</v>
      </c>
      <c r="N10" t="s">
        <v>93</v>
      </c>
      <c r="O10">
        <v>0.95</v>
      </c>
      <c r="P10">
        <v>4.22</v>
      </c>
      <c r="Q10">
        <v>4.4400000000000004</v>
      </c>
      <c r="R10" t="s">
        <v>14</v>
      </c>
      <c r="S10" t="s">
        <v>114</v>
      </c>
      <c r="T10" t="s">
        <v>114</v>
      </c>
      <c r="U10" t="s">
        <v>80</v>
      </c>
      <c r="V10" t="s">
        <v>81</v>
      </c>
      <c r="W10" t="s">
        <v>114</v>
      </c>
      <c r="X10" t="s">
        <v>24</v>
      </c>
      <c r="Y10" t="s">
        <v>82</v>
      </c>
      <c r="Z10" t="s">
        <v>115</v>
      </c>
      <c r="AA10" t="s">
        <v>83</v>
      </c>
    </row>
    <row r="11" spans="1:27" x14ac:dyDescent="0.35">
      <c r="A11" t="s">
        <v>109</v>
      </c>
      <c r="B11" t="s">
        <v>111</v>
      </c>
      <c r="C11" t="s">
        <v>125</v>
      </c>
      <c r="D11" t="s">
        <v>130</v>
      </c>
      <c r="E11" t="s">
        <v>133</v>
      </c>
      <c r="F11" t="s">
        <v>74</v>
      </c>
      <c r="G11" t="s">
        <v>84</v>
      </c>
      <c r="H11" t="s">
        <v>116</v>
      </c>
      <c r="I11" t="s">
        <v>85</v>
      </c>
      <c r="J11" t="s">
        <v>86</v>
      </c>
      <c r="K11" t="s">
        <v>134</v>
      </c>
      <c r="L11" t="s">
        <v>85</v>
      </c>
      <c r="M11" t="s">
        <v>128</v>
      </c>
      <c r="N11" t="s">
        <v>93</v>
      </c>
      <c r="O11">
        <v>2.0499999999999998</v>
      </c>
      <c r="P11">
        <v>9.1</v>
      </c>
      <c r="Q11">
        <v>4.4400000000000004</v>
      </c>
      <c r="R11" t="s">
        <v>14</v>
      </c>
      <c r="S11" t="s">
        <v>114</v>
      </c>
      <c r="T11" t="s">
        <v>114</v>
      </c>
      <c r="U11" t="s">
        <v>80</v>
      </c>
      <c r="V11" t="s">
        <v>81</v>
      </c>
      <c r="W11" t="s">
        <v>114</v>
      </c>
      <c r="X11" t="s">
        <v>24</v>
      </c>
      <c r="Y11" t="s">
        <v>87</v>
      </c>
      <c r="Z11" t="s">
        <v>115</v>
      </c>
      <c r="AA11" t="s">
        <v>83</v>
      </c>
    </row>
    <row r="12" spans="1:27" x14ac:dyDescent="0.35">
      <c r="A12" t="s">
        <v>109</v>
      </c>
      <c r="B12" t="s">
        <v>111</v>
      </c>
      <c r="C12" t="s">
        <v>125</v>
      </c>
      <c r="D12" t="s">
        <v>130</v>
      </c>
      <c r="E12" t="s">
        <v>135</v>
      </c>
      <c r="F12" t="s">
        <v>74</v>
      </c>
      <c r="G12" t="s">
        <v>84</v>
      </c>
      <c r="H12" t="s">
        <v>117</v>
      </c>
      <c r="I12" t="s">
        <v>88</v>
      </c>
      <c r="J12" t="s">
        <v>89</v>
      </c>
      <c r="K12" t="s">
        <v>136</v>
      </c>
      <c r="L12" t="s">
        <v>88</v>
      </c>
      <c r="M12" t="s">
        <v>128</v>
      </c>
      <c r="N12" t="s">
        <v>93</v>
      </c>
      <c r="O12">
        <v>10000</v>
      </c>
      <c r="P12">
        <v>44400</v>
      </c>
      <c r="Q12">
        <v>4.4400000000000004</v>
      </c>
      <c r="R12" t="s">
        <v>14</v>
      </c>
      <c r="S12" t="s">
        <v>114</v>
      </c>
      <c r="T12" t="s">
        <v>114</v>
      </c>
      <c r="U12" t="s">
        <v>80</v>
      </c>
      <c r="V12" t="s">
        <v>81</v>
      </c>
      <c r="W12" t="s">
        <v>114</v>
      </c>
      <c r="X12" t="s">
        <v>24</v>
      </c>
      <c r="Y12" t="s">
        <v>90</v>
      </c>
      <c r="Z12" t="s">
        <v>115</v>
      </c>
      <c r="AA12" t="s">
        <v>83</v>
      </c>
    </row>
    <row r="13" spans="1:27" x14ac:dyDescent="0.35">
      <c r="A13" t="s">
        <v>109</v>
      </c>
      <c r="B13" t="s">
        <v>111</v>
      </c>
      <c r="C13" t="s">
        <v>125</v>
      </c>
      <c r="D13" t="s">
        <v>130</v>
      </c>
      <c r="E13" t="s">
        <v>137</v>
      </c>
      <c r="F13" t="s">
        <v>74</v>
      </c>
      <c r="G13" t="s">
        <v>84</v>
      </c>
      <c r="H13" t="s">
        <v>118</v>
      </c>
      <c r="I13" t="s">
        <v>91</v>
      </c>
      <c r="J13" t="s">
        <v>92</v>
      </c>
      <c r="K13" t="s">
        <v>138</v>
      </c>
      <c r="L13" t="s">
        <v>91</v>
      </c>
      <c r="M13" t="s">
        <v>128</v>
      </c>
      <c r="N13" t="s">
        <v>79</v>
      </c>
      <c r="O13">
        <v>10003</v>
      </c>
      <c r="P13">
        <v>44413.32</v>
      </c>
      <c r="Q13">
        <v>4.4400000000000004</v>
      </c>
      <c r="R13" t="s">
        <v>14</v>
      </c>
      <c r="S13" t="s">
        <v>114</v>
      </c>
      <c r="T13" t="s">
        <v>114</v>
      </c>
      <c r="U13" t="s">
        <v>80</v>
      </c>
      <c r="V13" t="s">
        <v>81</v>
      </c>
      <c r="W13" t="s">
        <v>114</v>
      </c>
      <c r="X13" t="s">
        <v>24</v>
      </c>
      <c r="Y13" t="s">
        <v>90</v>
      </c>
      <c r="Z13" t="s">
        <v>115</v>
      </c>
      <c r="AA13" t="s">
        <v>83</v>
      </c>
    </row>
    <row r="14" spans="1:27" x14ac:dyDescent="0.35">
      <c r="A14" t="s">
        <v>109</v>
      </c>
      <c r="B14" t="s">
        <v>125</v>
      </c>
      <c r="C14" t="s">
        <v>125</v>
      </c>
      <c r="D14" t="s">
        <v>130</v>
      </c>
      <c r="E14" t="s">
        <v>139</v>
      </c>
      <c r="F14" t="s">
        <v>74</v>
      </c>
      <c r="G14" t="s">
        <v>75</v>
      </c>
      <c r="H14" t="s">
        <v>113</v>
      </c>
      <c r="I14" t="s">
        <v>76</v>
      </c>
      <c r="J14" t="s">
        <v>77</v>
      </c>
      <c r="K14" t="s">
        <v>132</v>
      </c>
      <c r="L14" t="s">
        <v>76</v>
      </c>
      <c r="M14" t="s">
        <v>128</v>
      </c>
      <c r="N14" t="s">
        <v>79</v>
      </c>
      <c r="O14">
        <v>0.95</v>
      </c>
      <c r="P14">
        <v>4.22</v>
      </c>
      <c r="Q14">
        <v>4.4400000000000004</v>
      </c>
      <c r="R14" t="s">
        <v>14</v>
      </c>
      <c r="S14" t="s">
        <v>114</v>
      </c>
      <c r="T14" t="s">
        <v>114</v>
      </c>
      <c r="U14" t="s">
        <v>80</v>
      </c>
      <c r="V14" t="s">
        <v>81</v>
      </c>
      <c r="W14" t="s">
        <v>114</v>
      </c>
      <c r="X14" t="s">
        <v>24</v>
      </c>
      <c r="Y14" t="s">
        <v>82</v>
      </c>
      <c r="Z14" t="s">
        <v>83</v>
      </c>
      <c r="AA14" t="s">
        <v>83</v>
      </c>
    </row>
    <row r="15" spans="1:27" x14ac:dyDescent="0.35">
      <c r="A15" t="s">
        <v>109</v>
      </c>
      <c r="B15" t="s">
        <v>125</v>
      </c>
      <c r="C15" t="s">
        <v>125</v>
      </c>
      <c r="D15" t="s">
        <v>130</v>
      </c>
      <c r="E15" t="s">
        <v>140</v>
      </c>
      <c r="F15" t="s">
        <v>74</v>
      </c>
      <c r="G15" t="s">
        <v>84</v>
      </c>
      <c r="H15" t="s">
        <v>116</v>
      </c>
      <c r="I15" t="s">
        <v>85</v>
      </c>
      <c r="J15" t="s">
        <v>86</v>
      </c>
      <c r="K15" t="s">
        <v>134</v>
      </c>
      <c r="L15" t="s">
        <v>85</v>
      </c>
      <c r="M15" t="s">
        <v>128</v>
      </c>
      <c r="N15" t="s">
        <v>79</v>
      </c>
      <c r="O15">
        <v>2.0499999999999998</v>
      </c>
      <c r="P15">
        <v>9.1</v>
      </c>
      <c r="Q15">
        <v>4.4400000000000004</v>
      </c>
      <c r="R15" t="s">
        <v>14</v>
      </c>
      <c r="S15" t="s">
        <v>114</v>
      </c>
      <c r="T15" t="s">
        <v>114</v>
      </c>
      <c r="U15" t="s">
        <v>80</v>
      </c>
      <c r="V15" t="s">
        <v>81</v>
      </c>
      <c r="W15" t="s">
        <v>114</v>
      </c>
      <c r="X15" t="s">
        <v>24</v>
      </c>
      <c r="Y15" t="s">
        <v>87</v>
      </c>
      <c r="Z15" t="s">
        <v>83</v>
      </c>
      <c r="AA15" t="s">
        <v>83</v>
      </c>
    </row>
    <row r="16" spans="1:27" x14ac:dyDescent="0.35">
      <c r="A16" t="s">
        <v>109</v>
      </c>
      <c r="B16" t="s">
        <v>125</v>
      </c>
      <c r="C16" t="s">
        <v>125</v>
      </c>
      <c r="D16" t="s">
        <v>130</v>
      </c>
      <c r="E16" t="s">
        <v>141</v>
      </c>
      <c r="F16" t="s">
        <v>74</v>
      </c>
      <c r="G16" t="s">
        <v>84</v>
      </c>
      <c r="H16" t="s">
        <v>117</v>
      </c>
      <c r="I16" t="s">
        <v>88</v>
      </c>
      <c r="J16" t="s">
        <v>89</v>
      </c>
      <c r="K16" t="s">
        <v>136</v>
      </c>
      <c r="L16" t="s">
        <v>88</v>
      </c>
      <c r="M16" t="s">
        <v>128</v>
      </c>
      <c r="N16" t="s">
        <v>79</v>
      </c>
      <c r="O16">
        <v>10000</v>
      </c>
      <c r="P16">
        <v>44400</v>
      </c>
      <c r="Q16">
        <v>4.4400000000000004</v>
      </c>
      <c r="R16" t="s">
        <v>14</v>
      </c>
      <c r="S16" t="s">
        <v>114</v>
      </c>
      <c r="T16" t="s">
        <v>114</v>
      </c>
      <c r="U16" t="s">
        <v>80</v>
      </c>
      <c r="V16" t="s">
        <v>81</v>
      </c>
      <c r="W16" t="s">
        <v>114</v>
      </c>
      <c r="X16" t="s">
        <v>24</v>
      </c>
      <c r="Y16" t="s">
        <v>90</v>
      </c>
      <c r="Z16" t="s">
        <v>83</v>
      </c>
      <c r="AA16" t="s">
        <v>83</v>
      </c>
    </row>
    <row r="17" spans="1:27" x14ac:dyDescent="0.35">
      <c r="A17" t="s">
        <v>109</v>
      </c>
      <c r="B17" t="s">
        <v>125</v>
      </c>
      <c r="C17" t="s">
        <v>125</v>
      </c>
      <c r="D17" t="s">
        <v>130</v>
      </c>
      <c r="E17" t="s">
        <v>142</v>
      </c>
      <c r="F17" t="s">
        <v>74</v>
      </c>
      <c r="G17" t="s">
        <v>84</v>
      </c>
      <c r="H17" t="s">
        <v>118</v>
      </c>
      <c r="I17" t="s">
        <v>91</v>
      </c>
      <c r="J17" t="s">
        <v>92</v>
      </c>
      <c r="K17" t="s">
        <v>138</v>
      </c>
      <c r="L17" t="s">
        <v>91</v>
      </c>
      <c r="M17" t="s">
        <v>128</v>
      </c>
      <c r="N17" t="s">
        <v>93</v>
      </c>
      <c r="O17">
        <v>10003</v>
      </c>
      <c r="P17">
        <v>44413.32</v>
      </c>
      <c r="Q17">
        <v>4.4400000000000004</v>
      </c>
      <c r="R17" t="s">
        <v>14</v>
      </c>
      <c r="S17" t="s">
        <v>114</v>
      </c>
      <c r="T17" t="s">
        <v>114</v>
      </c>
      <c r="U17" t="s">
        <v>80</v>
      </c>
      <c r="V17" t="s">
        <v>81</v>
      </c>
      <c r="W17" t="s">
        <v>114</v>
      </c>
      <c r="X17" t="s">
        <v>24</v>
      </c>
      <c r="Y17" t="s">
        <v>90</v>
      </c>
      <c r="Z17" t="s">
        <v>83</v>
      </c>
      <c r="AA17" t="s">
        <v>83</v>
      </c>
    </row>
    <row r="20" spans="1:27" x14ac:dyDescent="0.35">
      <c r="A20" s="17"/>
      <c r="B20" s="16"/>
      <c r="C20" s="34" t="s">
        <v>119</v>
      </c>
      <c r="D20" s="34"/>
      <c r="E20" s="34"/>
      <c r="F20" s="34"/>
      <c r="G20" s="18" t="s">
        <v>94</v>
      </c>
      <c r="H20" s="35">
        <v>45072.419965277775</v>
      </c>
      <c r="I20" s="35"/>
      <c r="J20" s="16"/>
    </row>
    <row r="21" spans="1:27" x14ac:dyDescent="0.35">
      <c r="A21" s="16"/>
      <c r="B21" s="16"/>
      <c r="C21" s="34"/>
      <c r="D21" s="34"/>
      <c r="E21" s="34"/>
      <c r="F21" s="34"/>
      <c r="G21" s="18" t="s">
        <v>95</v>
      </c>
      <c r="H21" s="36">
        <v>44229</v>
      </c>
      <c r="I21" s="36"/>
      <c r="J21" s="16"/>
    </row>
    <row r="22" spans="1:27" x14ac:dyDescent="0.35">
      <c r="A22" s="16"/>
      <c r="B22" s="16"/>
      <c r="C22" s="34" t="s">
        <v>126</v>
      </c>
      <c r="D22" s="34"/>
      <c r="E22" s="34"/>
      <c r="F22" s="34"/>
      <c r="G22" s="18" t="s">
        <v>96</v>
      </c>
      <c r="H22" s="37" t="s">
        <v>121</v>
      </c>
      <c r="I22" s="37"/>
      <c r="J22" s="16"/>
    </row>
    <row r="23" spans="1:27" x14ac:dyDescent="0.35">
      <c r="A23" s="16"/>
      <c r="B23" s="16"/>
      <c r="C23" s="34"/>
      <c r="D23" s="34"/>
      <c r="E23" s="34"/>
      <c r="F23" s="34"/>
      <c r="G23" s="18" t="s">
        <v>97</v>
      </c>
      <c r="H23" s="37" t="s">
        <v>78</v>
      </c>
      <c r="I23" s="37"/>
      <c r="J23" s="16"/>
    </row>
    <row r="24" spans="1:27" x14ac:dyDescent="0.35">
      <c r="A24" s="16"/>
      <c r="B24" s="16"/>
      <c r="C24" s="34" t="s">
        <v>122</v>
      </c>
      <c r="D24" s="34"/>
      <c r="E24" s="34"/>
      <c r="F24" s="34"/>
      <c r="G24" s="16"/>
      <c r="H24" s="16"/>
      <c r="I24" s="16"/>
      <c r="J24" s="16"/>
    </row>
    <row r="25" spans="1:27" ht="26" x14ac:dyDescent="0.35">
      <c r="A25" s="19" t="s">
        <v>50</v>
      </c>
      <c r="B25" s="19" t="s">
        <v>68</v>
      </c>
      <c r="C25" s="19" t="s">
        <v>98</v>
      </c>
      <c r="D25" s="20" t="s">
        <v>99</v>
      </c>
      <c r="E25" s="19" t="s">
        <v>100</v>
      </c>
      <c r="F25" s="15" t="s">
        <v>101</v>
      </c>
      <c r="G25" s="15" t="s">
        <v>102</v>
      </c>
      <c r="H25" s="39" t="s">
        <v>103</v>
      </c>
      <c r="I25" s="39"/>
      <c r="J25" s="16"/>
    </row>
    <row r="26" spans="1:27" x14ac:dyDescent="0.35">
      <c r="A26" s="40"/>
      <c r="B26" s="40"/>
      <c r="C26" s="40"/>
      <c r="D26" s="40"/>
      <c r="E26" s="40"/>
      <c r="F26" s="40"/>
      <c r="G26" s="40"/>
      <c r="H26" s="40"/>
      <c r="I26" s="40"/>
      <c r="J26" s="40"/>
    </row>
    <row r="27" spans="1:27" x14ac:dyDescent="0.35">
      <c r="A27" s="41" t="s">
        <v>123</v>
      </c>
      <c r="B27" s="41"/>
      <c r="C27" s="41"/>
      <c r="D27" s="41"/>
      <c r="E27" s="41"/>
      <c r="F27" s="41"/>
      <c r="G27" s="41"/>
      <c r="H27" s="41"/>
      <c r="I27" s="41"/>
      <c r="J27" s="16"/>
    </row>
    <row r="28" spans="1:27" ht="24" x14ac:dyDescent="0.35">
      <c r="A28" s="21">
        <v>44208</v>
      </c>
      <c r="B28" s="22" t="s">
        <v>104</v>
      </c>
      <c r="C28" s="23" t="s">
        <v>105</v>
      </c>
      <c r="D28" s="22" t="s">
        <v>105</v>
      </c>
      <c r="E28" s="22" t="s">
        <v>106</v>
      </c>
      <c r="F28" s="24">
        <v>0</v>
      </c>
      <c r="G28" s="24">
        <v>0</v>
      </c>
      <c r="H28" s="24">
        <v>0</v>
      </c>
      <c r="I28" s="25" t="s">
        <v>93</v>
      </c>
      <c r="J28" s="16"/>
    </row>
    <row r="29" spans="1:27" x14ac:dyDescent="0.35">
      <c r="A29" s="41" t="s">
        <v>124</v>
      </c>
      <c r="B29" s="41"/>
      <c r="C29" s="41"/>
      <c r="D29" s="41"/>
      <c r="E29" s="41"/>
      <c r="F29" s="41"/>
      <c r="G29" s="41"/>
      <c r="H29" s="41"/>
      <c r="I29" s="41"/>
      <c r="J29" s="16"/>
    </row>
    <row r="30" spans="1:27" ht="24" x14ac:dyDescent="0.35">
      <c r="A30" s="21">
        <v>44208</v>
      </c>
      <c r="B30" s="22" t="s">
        <v>104</v>
      </c>
      <c r="C30" s="23" t="s">
        <v>105</v>
      </c>
      <c r="D30" s="22" t="s">
        <v>105</v>
      </c>
      <c r="E30" s="22" t="s">
        <v>106</v>
      </c>
      <c r="F30" s="24">
        <v>0</v>
      </c>
      <c r="G30" s="24">
        <v>-45000</v>
      </c>
      <c r="H30" s="24">
        <v>-45000</v>
      </c>
      <c r="I30" s="25" t="s">
        <v>79</v>
      </c>
      <c r="J30" s="16"/>
    </row>
    <row r="31" spans="1:27" ht="84" x14ac:dyDescent="0.35">
      <c r="A31" s="26">
        <v>44208</v>
      </c>
      <c r="B31" s="27" t="s">
        <v>81</v>
      </c>
      <c r="C31" s="28" t="s">
        <v>24</v>
      </c>
      <c r="D31" s="27" t="s">
        <v>105</v>
      </c>
      <c r="E31" s="27" t="s">
        <v>152</v>
      </c>
      <c r="F31" s="29">
        <v>10003</v>
      </c>
      <c r="G31" s="29">
        <v>0</v>
      </c>
      <c r="H31" s="29">
        <v>-34997</v>
      </c>
      <c r="I31" s="30" t="s">
        <v>79</v>
      </c>
      <c r="J31" s="31"/>
    </row>
    <row r="32" spans="1:27" ht="84" x14ac:dyDescent="0.35">
      <c r="A32" s="21">
        <v>44208</v>
      </c>
      <c r="B32" s="22" t="s">
        <v>81</v>
      </c>
      <c r="C32" s="23" t="s">
        <v>24</v>
      </c>
      <c r="D32" s="22" t="s">
        <v>105</v>
      </c>
      <c r="E32" s="22" t="s">
        <v>152</v>
      </c>
      <c r="F32" s="24">
        <v>0</v>
      </c>
      <c r="G32" s="24">
        <v>-10003</v>
      </c>
      <c r="H32" s="24">
        <v>-45000</v>
      </c>
      <c r="I32" s="25" t="s">
        <v>79</v>
      </c>
      <c r="J32" s="16"/>
    </row>
    <row r="33" spans="1:10" ht="84" x14ac:dyDescent="0.35">
      <c r="A33" s="26">
        <v>44208</v>
      </c>
      <c r="B33" s="27" t="s">
        <v>81</v>
      </c>
      <c r="C33" s="28" t="s">
        <v>15</v>
      </c>
      <c r="D33" s="27" t="s">
        <v>105</v>
      </c>
      <c r="E33" s="27" t="s">
        <v>153</v>
      </c>
      <c r="F33" s="29">
        <v>5000.82</v>
      </c>
      <c r="G33" s="29">
        <v>0</v>
      </c>
      <c r="H33" s="29">
        <v>-39999.18</v>
      </c>
      <c r="I33" s="30" t="s">
        <v>79</v>
      </c>
      <c r="J33" s="31"/>
    </row>
    <row r="34" spans="1:10" ht="84" x14ac:dyDescent="0.35">
      <c r="A34" s="21">
        <v>44208</v>
      </c>
      <c r="B34" s="22" t="s">
        <v>81</v>
      </c>
      <c r="C34" s="23" t="s">
        <v>15</v>
      </c>
      <c r="D34" s="22" t="s">
        <v>105</v>
      </c>
      <c r="E34" s="22" t="s">
        <v>153</v>
      </c>
      <c r="F34" s="24">
        <v>0</v>
      </c>
      <c r="G34" s="24">
        <v>-5000.82</v>
      </c>
      <c r="H34" s="24">
        <v>-45000</v>
      </c>
      <c r="I34" s="25" t="s">
        <v>79</v>
      </c>
      <c r="J34" s="16"/>
    </row>
    <row r="35" spans="1:10" x14ac:dyDescent="0.35">
      <c r="A35" s="16"/>
      <c r="B35" s="16"/>
      <c r="C35" s="38" t="s">
        <v>107</v>
      </c>
      <c r="D35" s="38"/>
      <c r="E35" s="38"/>
      <c r="F35" s="38"/>
      <c r="G35" s="16"/>
      <c r="H35" s="16"/>
      <c r="I35" s="16"/>
      <c r="J35" s="16"/>
    </row>
    <row r="36" spans="1:10" x14ac:dyDescent="0.35">
      <c r="A36" s="16"/>
      <c r="B36" s="16"/>
      <c r="C36" s="38" t="s">
        <v>108</v>
      </c>
      <c r="D36" s="38"/>
      <c r="E36" s="38"/>
      <c r="F36" s="38"/>
      <c r="G36" s="16"/>
      <c r="H36" s="16"/>
      <c r="I36" s="16"/>
      <c r="J36" s="16"/>
    </row>
  </sheetData>
  <mergeCells count="13">
    <mergeCell ref="C36:F36"/>
    <mergeCell ref="C24:F24"/>
    <mergeCell ref="H25:I25"/>
    <mergeCell ref="A26:J26"/>
    <mergeCell ref="A27:I27"/>
    <mergeCell ref="A29:I29"/>
    <mergeCell ref="C35:F35"/>
    <mergeCell ref="C20:F21"/>
    <mergeCell ref="H20:I20"/>
    <mergeCell ref="H21:I21"/>
    <mergeCell ref="C22:F23"/>
    <mergeCell ref="H22:I22"/>
    <mergeCell ref="H23:I2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4D2E9-E2C1-47D6-AEB8-C75C873938D9}">
  <dimension ref="A1:AA40"/>
  <sheetViews>
    <sheetView topLeftCell="F1" workbookViewId="0">
      <selection activeCell="D44" sqref="D44"/>
    </sheetView>
  </sheetViews>
  <sheetFormatPr defaultRowHeight="14.5" x14ac:dyDescent="0.35"/>
  <cols>
    <col min="1" max="1" width="9.90625" bestFit="1" customWidth="1"/>
    <col min="3" max="3" width="9.90625" bestFit="1" customWidth="1"/>
    <col min="4" max="4" width="19.6328125" customWidth="1"/>
    <col min="7" max="7" width="12.36328125" customWidth="1"/>
    <col min="8" max="8" width="12.26953125" customWidth="1"/>
    <col min="15" max="16" width="9.54296875" bestFit="1" customWidth="1"/>
  </cols>
  <sheetData>
    <row r="1" spans="1:27" x14ac:dyDescent="0.35">
      <c r="A1" s="14" t="s">
        <v>4</v>
      </c>
      <c r="B1" s="14" t="s">
        <v>49</v>
      </c>
      <c r="C1" s="14" t="s">
        <v>50</v>
      </c>
      <c r="D1" s="14" t="s">
        <v>51</v>
      </c>
      <c r="E1" s="14" t="s">
        <v>52</v>
      </c>
      <c r="F1" s="14" t="s">
        <v>53</v>
      </c>
      <c r="G1" s="14" t="s">
        <v>54</v>
      </c>
      <c r="H1" s="14" t="s">
        <v>55</v>
      </c>
      <c r="I1" s="14" t="s">
        <v>56</v>
      </c>
      <c r="J1" s="14" t="s">
        <v>57</v>
      </c>
      <c r="K1" s="14" t="s">
        <v>58</v>
      </c>
      <c r="L1" s="14" t="s">
        <v>59</v>
      </c>
      <c r="M1" s="14" t="s">
        <v>60</v>
      </c>
      <c r="N1" s="14" t="s">
        <v>61</v>
      </c>
      <c r="O1" s="14" t="s">
        <v>62</v>
      </c>
      <c r="P1" s="14" t="s">
        <v>63</v>
      </c>
      <c r="Q1" s="14" t="s">
        <v>64</v>
      </c>
      <c r="R1" s="14" t="s">
        <v>6</v>
      </c>
      <c r="S1" s="14" t="s">
        <v>65</v>
      </c>
      <c r="T1" s="14" t="s">
        <v>66</v>
      </c>
      <c r="U1" s="14" t="s">
        <v>67</v>
      </c>
      <c r="V1" s="14" t="s">
        <v>68</v>
      </c>
      <c r="W1" s="14" t="s">
        <v>69</v>
      </c>
      <c r="X1" s="14" t="s">
        <v>70</v>
      </c>
      <c r="Y1" s="14" t="s">
        <v>71</v>
      </c>
      <c r="Z1" s="14" t="s">
        <v>72</v>
      </c>
      <c r="AA1" s="14" t="s">
        <v>73</v>
      </c>
    </row>
    <row r="2" spans="1:27" x14ac:dyDescent="0.35">
      <c r="A2" t="s">
        <v>109</v>
      </c>
      <c r="B2" t="s">
        <v>111</v>
      </c>
      <c r="C2" t="s">
        <v>112</v>
      </c>
      <c r="D2" t="s">
        <v>156</v>
      </c>
      <c r="E2" t="s">
        <v>157</v>
      </c>
      <c r="F2" t="s">
        <v>74</v>
      </c>
      <c r="G2" t="s">
        <v>84</v>
      </c>
      <c r="H2" t="s">
        <v>116</v>
      </c>
      <c r="I2" t="s">
        <v>85</v>
      </c>
      <c r="J2" t="s">
        <v>86</v>
      </c>
      <c r="K2" t="s">
        <v>145</v>
      </c>
      <c r="L2" t="s">
        <v>85</v>
      </c>
      <c r="M2" t="s">
        <v>128</v>
      </c>
      <c r="N2" t="s">
        <v>93</v>
      </c>
      <c r="O2">
        <v>0.82</v>
      </c>
      <c r="P2">
        <v>3.64</v>
      </c>
      <c r="Q2">
        <v>4.4400000000000004</v>
      </c>
      <c r="R2" t="s">
        <v>14</v>
      </c>
      <c r="S2" t="s">
        <v>114</v>
      </c>
      <c r="T2" t="s">
        <v>114</v>
      </c>
      <c r="U2" t="s">
        <v>80</v>
      </c>
      <c r="V2" t="s">
        <v>81</v>
      </c>
      <c r="W2" t="s">
        <v>114</v>
      </c>
      <c r="X2" t="s">
        <v>15</v>
      </c>
      <c r="Y2" t="s">
        <v>87</v>
      </c>
      <c r="Z2" t="s">
        <v>115</v>
      </c>
      <c r="AA2" t="s">
        <v>83</v>
      </c>
    </row>
    <row r="3" spans="1:27" x14ac:dyDescent="0.35">
      <c r="A3" t="s">
        <v>109</v>
      </c>
      <c r="B3" t="s">
        <v>111</v>
      </c>
      <c r="C3" t="s">
        <v>112</v>
      </c>
      <c r="D3" t="s">
        <v>156</v>
      </c>
      <c r="E3" t="s">
        <v>158</v>
      </c>
      <c r="F3" t="s">
        <v>74</v>
      </c>
      <c r="G3" t="s">
        <v>84</v>
      </c>
      <c r="H3" t="s">
        <v>117</v>
      </c>
      <c r="I3" t="s">
        <v>88</v>
      </c>
      <c r="J3" t="s">
        <v>89</v>
      </c>
      <c r="K3" t="s">
        <v>147</v>
      </c>
      <c r="L3" t="s">
        <v>88</v>
      </c>
      <c r="M3" t="s">
        <v>128</v>
      </c>
      <c r="N3" t="s">
        <v>93</v>
      </c>
      <c r="O3">
        <v>5000</v>
      </c>
      <c r="P3">
        <v>22200</v>
      </c>
      <c r="Q3">
        <v>4.4400000000000004</v>
      </c>
      <c r="R3" t="s">
        <v>14</v>
      </c>
      <c r="S3" t="s">
        <v>114</v>
      </c>
      <c r="T3" t="s">
        <v>114</v>
      </c>
      <c r="U3" t="s">
        <v>80</v>
      </c>
      <c r="V3" t="s">
        <v>81</v>
      </c>
      <c r="W3" t="s">
        <v>114</v>
      </c>
      <c r="X3" t="s">
        <v>15</v>
      </c>
      <c r="Y3" t="s">
        <v>90</v>
      </c>
      <c r="Z3" t="s">
        <v>115</v>
      </c>
      <c r="AA3" t="s">
        <v>83</v>
      </c>
    </row>
    <row r="4" spans="1:27" x14ac:dyDescent="0.35">
      <c r="A4" t="s">
        <v>109</v>
      </c>
      <c r="B4" t="s">
        <v>111</v>
      </c>
      <c r="C4" t="s">
        <v>112</v>
      </c>
      <c r="D4" t="s">
        <v>156</v>
      </c>
      <c r="E4" t="s">
        <v>159</v>
      </c>
      <c r="F4" t="s">
        <v>74</v>
      </c>
      <c r="G4" t="s">
        <v>84</v>
      </c>
      <c r="H4" t="s">
        <v>118</v>
      </c>
      <c r="I4" t="s">
        <v>91</v>
      </c>
      <c r="J4" t="s">
        <v>92</v>
      </c>
      <c r="K4" t="s">
        <v>138</v>
      </c>
      <c r="L4" t="s">
        <v>91</v>
      </c>
      <c r="M4" t="s">
        <v>128</v>
      </c>
      <c r="N4" t="s">
        <v>79</v>
      </c>
      <c r="O4">
        <v>5000.82</v>
      </c>
      <c r="P4">
        <v>22203.64</v>
      </c>
      <c r="Q4">
        <v>4.4400000000000004</v>
      </c>
      <c r="R4" t="s">
        <v>14</v>
      </c>
      <c r="S4" t="s">
        <v>114</v>
      </c>
      <c r="T4" t="s">
        <v>114</v>
      </c>
      <c r="U4" t="s">
        <v>80</v>
      </c>
      <c r="V4" t="s">
        <v>81</v>
      </c>
      <c r="W4" t="s">
        <v>114</v>
      </c>
      <c r="X4" t="s">
        <v>15</v>
      </c>
      <c r="Y4" t="s">
        <v>90</v>
      </c>
      <c r="Z4" t="s">
        <v>115</v>
      </c>
      <c r="AA4" t="s">
        <v>83</v>
      </c>
    </row>
    <row r="5" spans="1:27" x14ac:dyDescent="0.35">
      <c r="A5" t="s">
        <v>109</v>
      </c>
      <c r="B5" t="s">
        <v>112</v>
      </c>
      <c r="C5" t="s">
        <v>112</v>
      </c>
      <c r="D5" t="s">
        <v>156</v>
      </c>
      <c r="E5" t="s">
        <v>160</v>
      </c>
      <c r="F5" t="s">
        <v>74</v>
      </c>
      <c r="G5" t="s">
        <v>84</v>
      </c>
      <c r="H5" t="s">
        <v>116</v>
      </c>
      <c r="I5" t="s">
        <v>85</v>
      </c>
      <c r="J5" t="s">
        <v>86</v>
      </c>
      <c r="K5" t="s">
        <v>145</v>
      </c>
      <c r="L5" t="s">
        <v>85</v>
      </c>
      <c r="M5" t="s">
        <v>128</v>
      </c>
      <c r="N5" t="s">
        <v>79</v>
      </c>
      <c r="O5">
        <v>0.82</v>
      </c>
      <c r="P5">
        <v>3.64</v>
      </c>
      <c r="Q5">
        <v>4.4400000000000004</v>
      </c>
      <c r="R5" t="s">
        <v>14</v>
      </c>
      <c r="S5" t="s">
        <v>114</v>
      </c>
      <c r="T5" t="s">
        <v>114</v>
      </c>
      <c r="U5" t="s">
        <v>80</v>
      </c>
      <c r="V5" t="s">
        <v>81</v>
      </c>
      <c r="W5" t="s">
        <v>114</v>
      </c>
      <c r="X5" t="s">
        <v>15</v>
      </c>
      <c r="Y5" t="s">
        <v>87</v>
      </c>
      <c r="Z5" t="s">
        <v>83</v>
      </c>
      <c r="AA5" t="s">
        <v>83</v>
      </c>
    </row>
    <row r="6" spans="1:27" x14ac:dyDescent="0.35">
      <c r="A6" t="s">
        <v>109</v>
      </c>
      <c r="B6" t="s">
        <v>112</v>
      </c>
      <c r="C6" t="s">
        <v>112</v>
      </c>
      <c r="D6" t="s">
        <v>156</v>
      </c>
      <c r="E6" t="s">
        <v>161</v>
      </c>
      <c r="F6" t="s">
        <v>74</v>
      </c>
      <c r="G6" t="s">
        <v>84</v>
      </c>
      <c r="H6" t="s">
        <v>117</v>
      </c>
      <c r="I6" t="s">
        <v>88</v>
      </c>
      <c r="J6" t="s">
        <v>89</v>
      </c>
      <c r="K6" t="s">
        <v>147</v>
      </c>
      <c r="L6" t="s">
        <v>88</v>
      </c>
      <c r="M6" t="s">
        <v>128</v>
      </c>
      <c r="N6" t="s">
        <v>79</v>
      </c>
      <c r="O6">
        <v>5000</v>
      </c>
      <c r="P6">
        <v>22200</v>
      </c>
      <c r="Q6">
        <v>4.4400000000000004</v>
      </c>
      <c r="R6" t="s">
        <v>14</v>
      </c>
      <c r="S6" t="s">
        <v>114</v>
      </c>
      <c r="T6" t="s">
        <v>114</v>
      </c>
      <c r="U6" t="s">
        <v>80</v>
      </c>
      <c r="V6" t="s">
        <v>81</v>
      </c>
      <c r="W6" t="s">
        <v>114</v>
      </c>
      <c r="X6" t="s">
        <v>15</v>
      </c>
      <c r="Y6" t="s">
        <v>90</v>
      </c>
      <c r="Z6" t="s">
        <v>83</v>
      </c>
      <c r="AA6" t="s">
        <v>83</v>
      </c>
    </row>
    <row r="7" spans="1:27" x14ac:dyDescent="0.35">
      <c r="A7" t="s">
        <v>109</v>
      </c>
      <c r="B7" t="s">
        <v>112</v>
      </c>
      <c r="C7" t="s">
        <v>112</v>
      </c>
      <c r="D7" t="s">
        <v>156</v>
      </c>
      <c r="E7" t="s">
        <v>162</v>
      </c>
      <c r="F7" t="s">
        <v>74</v>
      </c>
      <c r="G7" t="s">
        <v>84</v>
      </c>
      <c r="H7" t="s">
        <v>118</v>
      </c>
      <c r="I7" t="s">
        <v>91</v>
      </c>
      <c r="J7" t="s">
        <v>92</v>
      </c>
      <c r="K7" t="s">
        <v>138</v>
      </c>
      <c r="L7" t="s">
        <v>91</v>
      </c>
      <c r="M7" t="s">
        <v>128</v>
      </c>
      <c r="N7" t="s">
        <v>93</v>
      </c>
      <c r="O7">
        <v>5000.82</v>
      </c>
      <c r="P7">
        <v>22203.64</v>
      </c>
      <c r="Q7">
        <v>4.4400000000000004</v>
      </c>
      <c r="R7" t="s">
        <v>14</v>
      </c>
      <c r="S7" t="s">
        <v>114</v>
      </c>
      <c r="T7" t="s">
        <v>114</v>
      </c>
      <c r="U7" t="s">
        <v>80</v>
      </c>
      <c r="V7" t="s">
        <v>81</v>
      </c>
      <c r="W7" t="s">
        <v>114</v>
      </c>
      <c r="X7" t="s">
        <v>15</v>
      </c>
      <c r="Y7" t="s">
        <v>90</v>
      </c>
      <c r="Z7" t="s">
        <v>83</v>
      </c>
      <c r="AA7" t="s">
        <v>83</v>
      </c>
    </row>
    <row r="10" spans="1:27" x14ac:dyDescent="0.35">
      <c r="A10" t="s">
        <v>109</v>
      </c>
      <c r="B10" t="s">
        <v>111</v>
      </c>
      <c r="C10" t="s">
        <v>112</v>
      </c>
      <c r="D10" t="s">
        <v>163</v>
      </c>
      <c r="E10" t="s">
        <v>164</v>
      </c>
      <c r="F10" t="s">
        <v>74</v>
      </c>
      <c r="G10" t="s">
        <v>75</v>
      </c>
      <c r="H10" t="s">
        <v>113</v>
      </c>
      <c r="I10" t="s">
        <v>76</v>
      </c>
      <c r="J10" t="s">
        <v>77</v>
      </c>
      <c r="K10" t="s">
        <v>132</v>
      </c>
      <c r="L10" t="s">
        <v>76</v>
      </c>
      <c r="M10" t="s">
        <v>128</v>
      </c>
      <c r="N10" t="s">
        <v>93</v>
      </c>
      <c r="O10">
        <v>0.95</v>
      </c>
      <c r="P10">
        <v>4.22</v>
      </c>
      <c r="Q10">
        <v>4.4400000000000004</v>
      </c>
      <c r="R10" t="s">
        <v>14</v>
      </c>
      <c r="S10" t="s">
        <v>114</v>
      </c>
      <c r="T10" t="s">
        <v>114</v>
      </c>
      <c r="U10" t="s">
        <v>80</v>
      </c>
      <c r="V10" t="s">
        <v>81</v>
      </c>
      <c r="W10" t="s">
        <v>114</v>
      </c>
      <c r="X10" t="s">
        <v>24</v>
      </c>
      <c r="Y10" t="s">
        <v>82</v>
      </c>
      <c r="Z10" t="s">
        <v>115</v>
      </c>
      <c r="AA10" t="s">
        <v>83</v>
      </c>
    </row>
    <row r="11" spans="1:27" x14ac:dyDescent="0.35">
      <c r="A11" t="s">
        <v>109</v>
      </c>
      <c r="B11" t="s">
        <v>111</v>
      </c>
      <c r="C11" t="s">
        <v>112</v>
      </c>
      <c r="D11" t="s">
        <v>163</v>
      </c>
      <c r="E11" t="s">
        <v>165</v>
      </c>
      <c r="F11" t="s">
        <v>74</v>
      </c>
      <c r="G11" t="s">
        <v>84</v>
      </c>
      <c r="H11" t="s">
        <v>116</v>
      </c>
      <c r="I11" t="s">
        <v>85</v>
      </c>
      <c r="J11" t="s">
        <v>86</v>
      </c>
      <c r="K11" t="s">
        <v>134</v>
      </c>
      <c r="L11" t="s">
        <v>85</v>
      </c>
      <c r="M11" t="s">
        <v>128</v>
      </c>
      <c r="N11" t="s">
        <v>93</v>
      </c>
      <c r="O11">
        <v>2.0499999999999998</v>
      </c>
      <c r="P11">
        <v>9.1</v>
      </c>
      <c r="Q11">
        <v>4.4400000000000004</v>
      </c>
      <c r="R11" t="s">
        <v>14</v>
      </c>
      <c r="S11" t="s">
        <v>114</v>
      </c>
      <c r="T11" t="s">
        <v>114</v>
      </c>
      <c r="U11" t="s">
        <v>80</v>
      </c>
      <c r="V11" t="s">
        <v>81</v>
      </c>
      <c r="W11" t="s">
        <v>114</v>
      </c>
      <c r="X11" t="s">
        <v>24</v>
      </c>
      <c r="Y11" t="s">
        <v>87</v>
      </c>
      <c r="Z11" t="s">
        <v>115</v>
      </c>
      <c r="AA11" t="s">
        <v>83</v>
      </c>
    </row>
    <row r="12" spans="1:27" x14ac:dyDescent="0.35">
      <c r="A12" t="s">
        <v>109</v>
      </c>
      <c r="B12" t="s">
        <v>111</v>
      </c>
      <c r="C12" t="s">
        <v>112</v>
      </c>
      <c r="D12" t="s">
        <v>163</v>
      </c>
      <c r="E12" t="s">
        <v>166</v>
      </c>
      <c r="F12" t="s">
        <v>74</v>
      </c>
      <c r="G12" t="s">
        <v>84</v>
      </c>
      <c r="H12" t="s">
        <v>117</v>
      </c>
      <c r="I12" t="s">
        <v>88</v>
      </c>
      <c r="J12" t="s">
        <v>89</v>
      </c>
      <c r="K12" t="s">
        <v>136</v>
      </c>
      <c r="L12" t="s">
        <v>88</v>
      </c>
      <c r="M12" t="s">
        <v>128</v>
      </c>
      <c r="N12" t="s">
        <v>93</v>
      </c>
      <c r="O12">
        <v>10000</v>
      </c>
      <c r="P12">
        <v>44400</v>
      </c>
      <c r="Q12">
        <v>4.4400000000000004</v>
      </c>
      <c r="R12" t="s">
        <v>14</v>
      </c>
      <c r="S12" t="s">
        <v>114</v>
      </c>
      <c r="T12" t="s">
        <v>114</v>
      </c>
      <c r="U12" t="s">
        <v>80</v>
      </c>
      <c r="V12" t="s">
        <v>81</v>
      </c>
      <c r="W12" t="s">
        <v>114</v>
      </c>
      <c r="X12" t="s">
        <v>24</v>
      </c>
      <c r="Y12" t="s">
        <v>90</v>
      </c>
      <c r="Z12" t="s">
        <v>115</v>
      </c>
      <c r="AA12" t="s">
        <v>83</v>
      </c>
    </row>
    <row r="13" spans="1:27" x14ac:dyDescent="0.35">
      <c r="A13" t="s">
        <v>109</v>
      </c>
      <c r="B13" t="s">
        <v>111</v>
      </c>
      <c r="C13" t="s">
        <v>112</v>
      </c>
      <c r="D13" t="s">
        <v>163</v>
      </c>
      <c r="E13" t="s">
        <v>167</v>
      </c>
      <c r="F13" t="s">
        <v>74</v>
      </c>
      <c r="G13" t="s">
        <v>84</v>
      </c>
      <c r="H13" t="s">
        <v>118</v>
      </c>
      <c r="I13" t="s">
        <v>91</v>
      </c>
      <c r="J13" t="s">
        <v>92</v>
      </c>
      <c r="K13" t="s">
        <v>138</v>
      </c>
      <c r="L13" t="s">
        <v>91</v>
      </c>
      <c r="M13" t="s">
        <v>128</v>
      </c>
      <c r="N13" t="s">
        <v>79</v>
      </c>
      <c r="O13">
        <v>10003</v>
      </c>
      <c r="P13">
        <v>44413.32</v>
      </c>
      <c r="Q13">
        <v>4.4400000000000004</v>
      </c>
      <c r="R13" t="s">
        <v>14</v>
      </c>
      <c r="S13" t="s">
        <v>114</v>
      </c>
      <c r="T13" t="s">
        <v>114</v>
      </c>
      <c r="U13" t="s">
        <v>80</v>
      </c>
      <c r="V13" t="s">
        <v>81</v>
      </c>
      <c r="W13" t="s">
        <v>114</v>
      </c>
      <c r="X13" t="s">
        <v>24</v>
      </c>
      <c r="Y13" t="s">
        <v>90</v>
      </c>
      <c r="Z13" t="s">
        <v>115</v>
      </c>
      <c r="AA13" t="s">
        <v>83</v>
      </c>
    </row>
    <row r="14" spans="1:27" x14ac:dyDescent="0.35">
      <c r="A14" t="s">
        <v>109</v>
      </c>
      <c r="B14" t="s">
        <v>112</v>
      </c>
      <c r="C14" t="s">
        <v>112</v>
      </c>
      <c r="D14" t="s">
        <v>163</v>
      </c>
      <c r="E14" t="s">
        <v>168</v>
      </c>
      <c r="F14" t="s">
        <v>74</v>
      </c>
      <c r="G14" t="s">
        <v>75</v>
      </c>
      <c r="H14" t="s">
        <v>113</v>
      </c>
      <c r="I14" t="s">
        <v>76</v>
      </c>
      <c r="J14" t="s">
        <v>77</v>
      </c>
      <c r="K14" t="s">
        <v>132</v>
      </c>
      <c r="L14" t="s">
        <v>76</v>
      </c>
      <c r="M14" t="s">
        <v>128</v>
      </c>
      <c r="N14" t="s">
        <v>79</v>
      </c>
      <c r="O14">
        <v>0.95</v>
      </c>
      <c r="P14">
        <v>4.22</v>
      </c>
      <c r="Q14">
        <v>4.4400000000000004</v>
      </c>
      <c r="R14" t="s">
        <v>14</v>
      </c>
      <c r="S14" t="s">
        <v>114</v>
      </c>
      <c r="T14" t="s">
        <v>114</v>
      </c>
      <c r="U14" t="s">
        <v>80</v>
      </c>
      <c r="V14" t="s">
        <v>81</v>
      </c>
      <c r="W14" t="s">
        <v>114</v>
      </c>
      <c r="X14" t="s">
        <v>24</v>
      </c>
      <c r="Y14" t="s">
        <v>82</v>
      </c>
      <c r="Z14" t="s">
        <v>83</v>
      </c>
      <c r="AA14" t="s">
        <v>83</v>
      </c>
    </row>
    <row r="15" spans="1:27" x14ac:dyDescent="0.35">
      <c r="A15" t="s">
        <v>109</v>
      </c>
      <c r="B15" t="s">
        <v>112</v>
      </c>
      <c r="C15" t="s">
        <v>112</v>
      </c>
      <c r="D15" t="s">
        <v>163</v>
      </c>
      <c r="E15" t="s">
        <v>169</v>
      </c>
      <c r="F15" t="s">
        <v>74</v>
      </c>
      <c r="G15" t="s">
        <v>84</v>
      </c>
      <c r="H15" t="s">
        <v>116</v>
      </c>
      <c r="I15" t="s">
        <v>85</v>
      </c>
      <c r="J15" t="s">
        <v>86</v>
      </c>
      <c r="K15" t="s">
        <v>134</v>
      </c>
      <c r="L15" t="s">
        <v>85</v>
      </c>
      <c r="M15" t="s">
        <v>128</v>
      </c>
      <c r="N15" t="s">
        <v>79</v>
      </c>
      <c r="O15">
        <v>2.0499999999999998</v>
      </c>
      <c r="P15">
        <v>9.1</v>
      </c>
      <c r="Q15">
        <v>4.4400000000000004</v>
      </c>
      <c r="R15" t="s">
        <v>14</v>
      </c>
      <c r="S15" t="s">
        <v>114</v>
      </c>
      <c r="T15" t="s">
        <v>114</v>
      </c>
      <c r="U15" t="s">
        <v>80</v>
      </c>
      <c r="V15" t="s">
        <v>81</v>
      </c>
      <c r="W15" t="s">
        <v>114</v>
      </c>
      <c r="X15" t="s">
        <v>24</v>
      </c>
      <c r="Y15" t="s">
        <v>87</v>
      </c>
      <c r="Z15" t="s">
        <v>83</v>
      </c>
      <c r="AA15" t="s">
        <v>83</v>
      </c>
    </row>
    <row r="16" spans="1:27" x14ac:dyDescent="0.35">
      <c r="A16" t="s">
        <v>109</v>
      </c>
      <c r="B16" t="s">
        <v>112</v>
      </c>
      <c r="C16" t="s">
        <v>112</v>
      </c>
      <c r="D16" t="s">
        <v>163</v>
      </c>
      <c r="E16" t="s">
        <v>170</v>
      </c>
      <c r="F16" t="s">
        <v>74</v>
      </c>
      <c r="G16" t="s">
        <v>84</v>
      </c>
      <c r="H16" t="s">
        <v>117</v>
      </c>
      <c r="I16" t="s">
        <v>88</v>
      </c>
      <c r="J16" t="s">
        <v>89</v>
      </c>
      <c r="K16" t="s">
        <v>136</v>
      </c>
      <c r="L16" t="s">
        <v>88</v>
      </c>
      <c r="M16" t="s">
        <v>128</v>
      </c>
      <c r="N16" t="s">
        <v>79</v>
      </c>
      <c r="O16">
        <v>10000</v>
      </c>
      <c r="P16">
        <v>44400</v>
      </c>
      <c r="Q16">
        <v>4.4400000000000004</v>
      </c>
      <c r="R16" t="s">
        <v>14</v>
      </c>
      <c r="S16" t="s">
        <v>114</v>
      </c>
      <c r="T16" t="s">
        <v>114</v>
      </c>
      <c r="U16" t="s">
        <v>80</v>
      </c>
      <c r="V16" t="s">
        <v>81</v>
      </c>
      <c r="W16" t="s">
        <v>114</v>
      </c>
      <c r="X16" t="s">
        <v>24</v>
      </c>
      <c r="Y16" t="s">
        <v>90</v>
      </c>
      <c r="Z16" t="s">
        <v>83</v>
      </c>
      <c r="AA16" t="s">
        <v>83</v>
      </c>
    </row>
    <row r="17" spans="1:27" x14ac:dyDescent="0.35">
      <c r="A17" t="s">
        <v>109</v>
      </c>
      <c r="B17" t="s">
        <v>112</v>
      </c>
      <c r="C17" t="s">
        <v>112</v>
      </c>
      <c r="D17" t="s">
        <v>163</v>
      </c>
      <c r="E17" t="s">
        <v>171</v>
      </c>
      <c r="F17" t="s">
        <v>74</v>
      </c>
      <c r="G17" t="s">
        <v>84</v>
      </c>
      <c r="H17" t="s">
        <v>118</v>
      </c>
      <c r="I17" t="s">
        <v>91</v>
      </c>
      <c r="J17" t="s">
        <v>92</v>
      </c>
      <c r="K17" t="s">
        <v>138</v>
      </c>
      <c r="L17" t="s">
        <v>91</v>
      </c>
      <c r="M17" t="s">
        <v>128</v>
      </c>
      <c r="N17" t="s">
        <v>93</v>
      </c>
      <c r="O17">
        <v>10003</v>
      </c>
      <c r="P17">
        <v>44413.32</v>
      </c>
      <c r="Q17">
        <v>4.4400000000000004</v>
      </c>
      <c r="R17" t="s">
        <v>14</v>
      </c>
      <c r="S17" t="s">
        <v>114</v>
      </c>
      <c r="T17" t="s">
        <v>114</v>
      </c>
      <c r="U17" t="s">
        <v>80</v>
      </c>
      <c r="V17" t="s">
        <v>81</v>
      </c>
      <c r="W17" t="s">
        <v>114</v>
      </c>
      <c r="X17" t="s">
        <v>24</v>
      </c>
      <c r="Y17" t="s">
        <v>90</v>
      </c>
      <c r="Z17" t="s">
        <v>83</v>
      </c>
      <c r="AA17" t="s">
        <v>83</v>
      </c>
    </row>
    <row r="24" spans="1:27" x14ac:dyDescent="0.35">
      <c r="A24" s="17"/>
      <c r="B24" s="16"/>
      <c r="C24" s="34" t="s">
        <v>119</v>
      </c>
      <c r="D24" s="34"/>
      <c r="E24" s="34"/>
      <c r="F24" s="34"/>
      <c r="G24" s="18" t="s">
        <v>94</v>
      </c>
      <c r="H24" s="35">
        <v>45072.557337962964</v>
      </c>
      <c r="I24" s="35"/>
      <c r="J24" s="16"/>
    </row>
    <row r="25" spans="1:27" x14ac:dyDescent="0.35">
      <c r="A25" s="16"/>
      <c r="B25" s="16"/>
      <c r="C25" s="34"/>
      <c r="D25" s="34"/>
      <c r="E25" s="34"/>
      <c r="F25" s="34"/>
      <c r="G25" s="18" t="s">
        <v>95</v>
      </c>
      <c r="H25" s="36">
        <v>44229</v>
      </c>
      <c r="I25" s="36"/>
      <c r="J25" s="16"/>
    </row>
    <row r="26" spans="1:27" x14ac:dyDescent="0.35">
      <c r="A26" s="16"/>
      <c r="B26" s="16"/>
      <c r="C26" s="34" t="s">
        <v>120</v>
      </c>
      <c r="D26" s="34"/>
      <c r="E26" s="34"/>
      <c r="F26" s="34"/>
      <c r="G26" s="18" t="s">
        <v>96</v>
      </c>
      <c r="H26" s="37" t="s">
        <v>121</v>
      </c>
      <c r="I26" s="37"/>
      <c r="J26" s="16"/>
    </row>
    <row r="27" spans="1:27" x14ac:dyDescent="0.35">
      <c r="A27" s="16"/>
      <c r="B27" s="16"/>
      <c r="C27" s="34"/>
      <c r="D27" s="34"/>
      <c r="E27" s="34"/>
      <c r="F27" s="34"/>
      <c r="G27" s="18" t="s">
        <v>97</v>
      </c>
      <c r="H27" s="37" t="s">
        <v>78</v>
      </c>
      <c r="I27" s="37"/>
      <c r="J27" s="16"/>
    </row>
    <row r="28" spans="1:27" x14ac:dyDescent="0.35">
      <c r="A28" s="16"/>
      <c r="B28" s="16"/>
      <c r="C28" s="34" t="s">
        <v>122</v>
      </c>
      <c r="D28" s="34"/>
      <c r="E28" s="34"/>
      <c r="F28" s="34"/>
      <c r="G28" s="16"/>
      <c r="H28" s="16"/>
      <c r="I28" s="16"/>
      <c r="J28" s="16"/>
    </row>
    <row r="29" spans="1:27" ht="26" x14ac:dyDescent="0.35">
      <c r="A29" s="19" t="s">
        <v>50</v>
      </c>
      <c r="B29" s="19" t="s">
        <v>68</v>
      </c>
      <c r="C29" s="19" t="s">
        <v>98</v>
      </c>
      <c r="D29" s="20" t="s">
        <v>99</v>
      </c>
      <c r="E29" s="19" t="s">
        <v>100</v>
      </c>
      <c r="F29" s="15" t="s">
        <v>101</v>
      </c>
      <c r="G29" s="15" t="s">
        <v>102</v>
      </c>
      <c r="H29" s="39" t="s">
        <v>103</v>
      </c>
      <c r="I29" s="39"/>
      <c r="J29" s="16"/>
    </row>
    <row r="30" spans="1:27" x14ac:dyDescent="0.35">
      <c r="A30" s="40"/>
      <c r="B30" s="40"/>
      <c r="C30" s="40"/>
      <c r="D30" s="40"/>
      <c r="E30" s="40"/>
      <c r="F30" s="40"/>
      <c r="G30" s="40"/>
      <c r="H30" s="40"/>
      <c r="I30" s="40"/>
      <c r="J30" s="40"/>
    </row>
    <row r="31" spans="1:27" x14ac:dyDescent="0.35">
      <c r="A31" s="41" t="s">
        <v>123</v>
      </c>
      <c r="B31" s="41"/>
      <c r="C31" s="41"/>
      <c r="D31" s="41"/>
      <c r="E31" s="41"/>
      <c r="F31" s="41"/>
      <c r="G31" s="41"/>
      <c r="H31" s="41"/>
      <c r="I31" s="41"/>
      <c r="J31" s="16"/>
    </row>
    <row r="32" spans="1:27" ht="24" x14ac:dyDescent="0.35">
      <c r="A32" s="21">
        <v>44202</v>
      </c>
      <c r="B32" s="22" t="s">
        <v>104</v>
      </c>
      <c r="C32" s="23" t="s">
        <v>105</v>
      </c>
      <c r="D32" s="22" t="s">
        <v>105</v>
      </c>
      <c r="E32" s="22" t="s">
        <v>106</v>
      </c>
      <c r="F32" s="24">
        <v>0</v>
      </c>
      <c r="G32" s="24">
        <v>0</v>
      </c>
      <c r="H32" s="24">
        <v>0</v>
      </c>
      <c r="I32" s="25" t="s">
        <v>93</v>
      </c>
      <c r="J32" s="16"/>
    </row>
    <row r="33" spans="1:10" x14ac:dyDescent="0.35">
      <c r="A33" s="41" t="s">
        <v>124</v>
      </c>
      <c r="B33" s="41"/>
      <c r="C33" s="41"/>
      <c r="D33" s="41"/>
      <c r="E33" s="41"/>
      <c r="F33" s="41"/>
      <c r="G33" s="41"/>
      <c r="H33" s="41"/>
      <c r="I33" s="41"/>
      <c r="J33" s="16"/>
    </row>
    <row r="34" spans="1:10" ht="24" x14ac:dyDescent="0.35">
      <c r="A34" s="21">
        <v>44202</v>
      </c>
      <c r="B34" s="22" t="s">
        <v>104</v>
      </c>
      <c r="C34" s="23" t="s">
        <v>105</v>
      </c>
      <c r="D34" s="22" t="s">
        <v>105</v>
      </c>
      <c r="E34" s="22" t="s">
        <v>106</v>
      </c>
      <c r="F34" s="24">
        <v>0</v>
      </c>
      <c r="G34" s="24">
        <v>-60000</v>
      </c>
      <c r="H34" s="24">
        <v>-60000</v>
      </c>
      <c r="I34" s="25" t="s">
        <v>79</v>
      </c>
      <c r="J34" s="16"/>
    </row>
    <row r="35" spans="1:10" ht="84" x14ac:dyDescent="0.35">
      <c r="A35" s="26">
        <v>44202</v>
      </c>
      <c r="B35" s="27" t="s">
        <v>81</v>
      </c>
      <c r="C35" s="28" t="s">
        <v>24</v>
      </c>
      <c r="D35" s="27" t="s">
        <v>105</v>
      </c>
      <c r="E35" s="27" t="s">
        <v>172</v>
      </c>
      <c r="F35" s="29">
        <v>10003</v>
      </c>
      <c r="G35" s="29">
        <v>0</v>
      </c>
      <c r="H35" s="29">
        <v>-49997</v>
      </c>
      <c r="I35" s="30" t="s">
        <v>79</v>
      </c>
      <c r="J35" s="31"/>
    </row>
    <row r="36" spans="1:10" ht="84" x14ac:dyDescent="0.35">
      <c r="A36" s="21">
        <v>44202</v>
      </c>
      <c r="B36" s="22" t="s">
        <v>81</v>
      </c>
      <c r="C36" s="23" t="s">
        <v>24</v>
      </c>
      <c r="D36" s="22" t="s">
        <v>105</v>
      </c>
      <c r="E36" s="22" t="s">
        <v>172</v>
      </c>
      <c r="F36" s="24">
        <v>0</v>
      </c>
      <c r="G36" s="24">
        <v>-10003</v>
      </c>
      <c r="H36" s="24">
        <v>-60000</v>
      </c>
      <c r="I36" s="25" t="s">
        <v>79</v>
      </c>
      <c r="J36" s="16"/>
    </row>
    <row r="37" spans="1:10" ht="84" x14ac:dyDescent="0.35">
      <c r="A37" s="26">
        <v>44202</v>
      </c>
      <c r="B37" s="27" t="s">
        <v>81</v>
      </c>
      <c r="C37" s="28" t="s">
        <v>15</v>
      </c>
      <c r="D37" s="27" t="s">
        <v>105</v>
      </c>
      <c r="E37" s="27" t="s">
        <v>173</v>
      </c>
      <c r="F37" s="29">
        <v>5000.82</v>
      </c>
      <c r="G37" s="29">
        <v>0</v>
      </c>
      <c r="H37" s="29">
        <v>-54999.18</v>
      </c>
      <c r="I37" s="30" t="s">
        <v>79</v>
      </c>
      <c r="J37" s="31"/>
    </row>
    <row r="38" spans="1:10" ht="84" x14ac:dyDescent="0.35">
      <c r="A38" s="21">
        <v>44202</v>
      </c>
      <c r="B38" s="22" t="s">
        <v>81</v>
      </c>
      <c r="C38" s="23" t="s">
        <v>15</v>
      </c>
      <c r="D38" s="22" t="s">
        <v>105</v>
      </c>
      <c r="E38" s="22" t="s">
        <v>173</v>
      </c>
      <c r="F38" s="24">
        <v>0</v>
      </c>
      <c r="G38" s="24">
        <v>-5000.82</v>
      </c>
      <c r="H38" s="24">
        <v>-60000</v>
      </c>
      <c r="I38" s="25" t="s">
        <v>79</v>
      </c>
      <c r="J38" s="16"/>
    </row>
    <row r="39" spans="1:10" x14ac:dyDescent="0.35">
      <c r="A39" s="16"/>
      <c r="B39" s="16"/>
      <c r="C39" s="38" t="s">
        <v>107</v>
      </c>
      <c r="D39" s="38"/>
      <c r="E39" s="38"/>
      <c r="F39" s="38"/>
      <c r="G39" s="16"/>
      <c r="H39" s="16"/>
      <c r="I39" s="16"/>
    </row>
    <row r="40" spans="1:10" x14ac:dyDescent="0.35">
      <c r="A40" s="16"/>
      <c r="B40" s="16"/>
      <c r="C40" s="38" t="s">
        <v>108</v>
      </c>
      <c r="D40" s="38"/>
      <c r="E40" s="38"/>
      <c r="F40" s="38"/>
      <c r="G40" s="16"/>
      <c r="H40" s="16"/>
      <c r="I40" s="16"/>
    </row>
  </sheetData>
  <mergeCells count="13">
    <mergeCell ref="C40:F40"/>
    <mergeCell ref="C28:F28"/>
    <mergeCell ref="H29:I29"/>
    <mergeCell ref="A30:J30"/>
    <mergeCell ref="A31:I31"/>
    <mergeCell ref="A33:I33"/>
    <mergeCell ref="C39:F39"/>
    <mergeCell ref="C24:F25"/>
    <mergeCell ref="H24:I24"/>
    <mergeCell ref="H25:I25"/>
    <mergeCell ref="C26:F27"/>
    <mergeCell ref="H26:I26"/>
    <mergeCell ref="H27:I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A990-E01B-4374-91F5-64FEFBAD9E27}">
  <dimension ref="A1:AA38"/>
  <sheetViews>
    <sheetView topLeftCell="A34" workbookViewId="0">
      <selection activeCell="A37" sqref="A37:XFD37"/>
    </sheetView>
  </sheetViews>
  <sheetFormatPr defaultRowHeight="14.5" x14ac:dyDescent="0.35"/>
  <cols>
    <col min="1" max="1" width="9.26953125" bestFit="1" customWidth="1"/>
    <col min="3" max="3" width="9.26953125" bestFit="1" customWidth="1"/>
  </cols>
  <sheetData>
    <row r="1" spans="1:27" x14ac:dyDescent="0.35">
      <c r="A1" s="14" t="s">
        <v>4</v>
      </c>
      <c r="B1" s="14" t="s">
        <v>49</v>
      </c>
      <c r="C1" s="14" t="s">
        <v>50</v>
      </c>
      <c r="D1" s="14" t="s">
        <v>51</v>
      </c>
      <c r="E1" s="14" t="s">
        <v>52</v>
      </c>
      <c r="F1" s="14" t="s">
        <v>53</v>
      </c>
      <c r="G1" s="14" t="s">
        <v>54</v>
      </c>
      <c r="H1" s="14" t="s">
        <v>55</v>
      </c>
      <c r="I1" s="14" t="s">
        <v>56</v>
      </c>
      <c r="J1" s="14" t="s">
        <v>57</v>
      </c>
      <c r="K1" s="14" t="s">
        <v>58</v>
      </c>
      <c r="L1" s="14" t="s">
        <v>59</v>
      </c>
      <c r="M1" s="14" t="s">
        <v>60</v>
      </c>
      <c r="N1" s="14" t="s">
        <v>61</v>
      </c>
      <c r="O1" s="14" t="s">
        <v>62</v>
      </c>
      <c r="P1" s="14" t="s">
        <v>63</v>
      </c>
      <c r="Q1" s="14" t="s">
        <v>64</v>
      </c>
      <c r="R1" s="14" t="s">
        <v>6</v>
      </c>
      <c r="S1" s="14" t="s">
        <v>65</v>
      </c>
      <c r="T1" s="14" t="s">
        <v>66</v>
      </c>
      <c r="U1" s="14" t="s">
        <v>67</v>
      </c>
      <c r="V1" s="14" t="s">
        <v>68</v>
      </c>
      <c r="W1" s="14" t="s">
        <v>69</v>
      </c>
      <c r="X1" s="14" t="s">
        <v>70</v>
      </c>
      <c r="Y1" s="14" t="s">
        <v>71</v>
      </c>
      <c r="Z1" s="14" t="s">
        <v>72</v>
      </c>
      <c r="AA1" s="14" t="s">
        <v>73</v>
      </c>
    </row>
    <row r="2" spans="1:27" x14ac:dyDescent="0.35">
      <c r="A2" t="s">
        <v>109</v>
      </c>
      <c r="B2" t="s">
        <v>174</v>
      </c>
      <c r="C2" t="s">
        <v>174</v>
      </c>
      <c r="D2" t="s">
        <v>175</v>
      </c>
      <c r="E2" t="s">
        <v>176</v>
      </c>
      <c r="F2" t="s">
        <v>74</v>
      </c>
      <c r="G2" t="s">
        <v>84</v>
      </c>
      <c r="H2" t="s">
        <v>116</v>
      </c>
      <c r="I2" t="s">
        <v>85</v>
      </c>
      <c r="J2" t="s">
        <v>86</v>
      </c>
      <c r="K2" t="s">
        <v>145</v>
      </c>
      <c r="L2" t="s">
        <v>85</v>
      </c>
      <c r="M2" t="s">
        <v>128</v>
      </c>
      <c r="N2" t="s">
        <v>79</v>
      </c>
      <c r="O2">
        <v>0.82</v>
      </c>
      <c r="P2">
        <v>3.64</v>
      </c>
      <c r="Q2">
        <v>4.4400000000000004</v>
      </c>
      <c r="R2" t="s">
        <v>14</v>
      </c>
      <c r="S2" t="s">
        <v>114</v>
      </c>
      <c r="T2" t="s">
        <v>114</v>
      </c>
      <c r="U2" t="s">
        <v>80</v>
      </c>
      <c r="V2" t="s">
        <v>81</v>
      </c>
      <c r="W2" t="s">
        <v>114</v>
      </c>
      <c r="X2" t="s">
        <v>15</v>
      </c>
      <c r="Y2" t="s">
        <v>87</v>
      </c>
      <c r="Z2" t="s">
        <v>83</v>
      </c>
      <c r="AA2" t="s">
        <v>83</v>
      </c>
    </row>
    <row r="3" spans="1:27" x14ac:dyDescent="0.35">
      <c r="A3" t="s">
        <v>109</v>
      </c>
      <c r="B3" t="s">
        <v>174</v>
      </c>
      <c r="C3" t="s">
        <v>174</v>
      </c>
      <c r="D3" t="s">
        <v>175</v>
      </c>
      <c r="E3" t="s">
        <v>177</v>
      </c>
      <c r="F3" t="s">
        <v>74</v>
      </c>
      <c r="G3" t="s">
        <v>84</v>
      </c>
      <c r="H3" t="s">
        <v>117</v>
      </c>
      <c r="I3" t="s">
        <v>88</v>
      </c>
      <c r="J3" t="s">
        <v>89</v>
      </c>
      <c r="K3" t="s">
        <v>147</v>
      </c>
      <c r="L3" t="s">
        <v>88</v>
      </c>
      <c r="M3" t="s">
        <v>128</v>
      </c>
      <c r="N3" t="s">
        <v>79</v>
      </c>
      <c r="O3">
        <v>5000</v>
      </c>
      <c r="P3">
        <v>22200</v>
      </c>
      <c r="Q3">
        <v>4.4400000000000004</v>
      </c>
      <c r="R3" t="s">
        <v>14</v>
      </c>
      <c r="S3" t="s">
        <v>114</v>
      </c>
      <c r="T3" t="s">
        <v>114</v>
      </c>
      <c r="U3" t="s">
        <v>80</v>
      </c>
      <c r="V3" t="s">
        <v>81</v>
      </c>
      <c r="W3" t="s">
        <v>114</v>
      </c>
      <c r="X3" t="s">
        <v>15</v>
      </c>
      <c r="Y3" t="s">
        <v>90</v>
      </c>
      <c r="Z3" t="s">
        <v>83</v>
      </c>
      <c r="AA3" t="s">
        <v>83</v>
      </c>
    </row>
    <row r="4" spans="1:27" x14ac:dyDescent="0.35">
      <c r="A4" t="s">
        <v>109</v>
      </c>
      <c r="B4" t="s">
        <v>174</v>
      </c>
      <c r="C4" t="s">
        <v>174</v>
      </c>
      <c r="D4" t="s">
        <v>175</v>
      </c>
      <c r="E4" t="s">
        <v>178</v>
      </c>
      <c r="F4" t="s">
        <v>74</v>
      </c>
      <c r="G4" t="s">
        <v>84</v>
      </c>
      <c r="H4" t="s">
        <v>118</v>
      </c>
      <c r="I4" t="s">
        <v>91</v>
      </c>
      <c r="J4" t="s">
        <v>92</v>
      </c>
      <c r="K4" t="s">
        <v>138</v>
      </c>
      <c r="L4" t="s">
        <v>91</v>
      </c>
      <c r="M4" t="s">
        <v>128</v>
      </c>
      <c r="N4" t="s">
        <v>93</v>
      </c>
      <c r="O4">
        <v>5000.82</v>
      </c>
      <c r="P4">
        <v>22203.64</v>
      </c>
      <c r="Q4">
        <v>4.4400000000000004</v>
      </c>
      <c r="R4" t="s">
        <v>14</v>
      </c>
      <c r="S4" t="s">
        <v>114</v>
      </c>
      <c r="T4" t="s">
        <v>114</v>
      </c>
      <c r="U4" t="s">
        <v>80</v>
      </c>
      <c r="V4" t="s">
        <v>81</v>
      </c>
      <c r="W4" t="s">
        <v>114</v>
      </c>
      <c r="X4" t="s">
        <v>15</v>
      </c>
      <c r="Y4" t="s">
        <v>90</v>
      </c>
      <c r="Z4" t="s">
        <v>83</v>
      </c>
      <c r="AA4" t="s">
        <v>83</v>
      </c>
    </row>
    <row r="5" spans="1:27" x14ac:dyDescent="0.35">
      <c r="A5" t="s">
        <v>109</v>
      </c>
      <c r="B5" t="s">
        <v>174</v>
      </c>
      <c r="C5" t="s">
        <v>174</v>
      </c>
      <c r="D5" t="s">
        <v>179</v>
      </c>
      <c r="E5" t="s">
        <v>180</v>
      </c>
      <c r="F5" t="s">
        <v>74</v>
      </c>
      <c r="G5" t="s">
        <v>75</v>
      </c>
      <c r="H5" t="s">
        <v>113</v>
      </c>
      <c r="I5" t="s">
        <v>76</v>
      </c>
      <c r="J5" t="s">
        <v>77</v>
      </c>
      <c r="K5" t="s">
        <v>132</v>
      </c>
      <c r="L5" t="s">
        <v>76</v>
      </c>
      <c r="M5" t="s">
        <v>128</v>
      </c>
      <c r="N5" t="s">
        <v>79</v>
      </c>
      <c r="O5">
        <v>0.95</v>
      </c>
      <c r="P5">
        <v>4.22</v>
      </c>
      <c r="Q5">
        <v>4.4400000000000004</v>
      </c>
      <c r="R5" t="s">
        <v>14</v>
      </c>
      <c r="S5" t="s">
        <v>114</v>
      </c>
      <c r="T5" t="s">
        <v>114</v>
      </c>
      <c r="U5" t="s">
        <v>80</v>
      </c>
      <c r="V5" t="s">
        <v>81</v>
      </c>
      <c r="W5" t="s">
        <v>114</v>
      </c>
      <c r="X5" t="s">
        <v>24</v>
      </c>
      <c r="Y5" t="s">
        <v>82</v>
      </c>
      <c r="Z5" t="s">
        <v>83</v>
      </c>
      <c r="AA5" t="s">
        <v>83</v>
      </c>
    </row>
    <row r="6" spans="1:27" x14ac:dyDescent="0.35">
      <c r="A6" t="s">
        <v>109</v>
      </c>
      <c r="B6" t="s">
        <v>174</v>
      </c>
      <c r="C6" t="s">
        <v>174</v>
      </c>
      <c r="D6" t="s">
        <v>179</v>
      </c>
      <c r="E6" t="s">
        <v>181</v>
      </c>
      <c r="F6" t="s">
        <v>74</v>
      </c>
      <c r="G6" t="s">
        <v>84</v>
      </c>
      <c r="H6" t="s">
        <v>116</v>
      </c>
      <c r="I6" t="s">
        <v>85</v>
      </c>
      <c r="J6" t="s">
        <v>86</v>
      </c>
      <c r="K6" t="s">
        <v>134</v>
      </c>
      <c r="L6" t="s">
        <v>85</v>
      </c>
      <c r="M6" t="s">
        <v>128</v>
      </c>
      <c r="N6" t="s">
        <v>79</v>
      </c>
      <c r="O6">
        <v>2.0499999999999998</v>
      </c>
      <c r="P6">
        <v>9.1</v>
      </c>
      <c r="Q6">
        <v>4.4400000000000004</v>
      </c>
      <c r="R6" t="s">
        <v>14</v>
      </c>
      <c r="S6" t="s">
        <v>114</v>
      </c>
      <c r="T6" t="s">
        <v>114</v>
      </c>
      <c r="U6" t="s">
        <v>80</v>
      </c>
      <c r="V6" t="s">
        <v>81</v>
      </c>
      <c r="W6" t="s">
        <v>114</v>
      </c>
      <c r="X6" t="s">
        <v>24</v>
      </c>
      <c r="Y6" t="s">
        <v>87</v>
      </c>
      <c r="Z6" t="s">
        <v>83</v>
      </c>
      <c r="AA6" t="s">
        <v>83</v>
      </c>
    </row>
    <row r="7" spans="1:27" x14ac:dyDescent="0.35">
      <c r="A7" t="s">
        <v>109</v>
      </c>
      <c r="B7" t="s">
        <v>174</v>
      </c>
      <c r="C7" t="s">
        <v>174</v>
      </c>
      <c r="D7" t="s">
        <v>179</v>
      </c>
      <c r="E7" t="s">
        <v>182</v>
      </c>
      <c r="F7" t="s">
        <v>74</v>
      </c>
      <c r="G7" t="s">
        <v>84</v>
      </c>
      <c r="H7" t="s">
        <v>117</v>
      </c>
      <c r="I7" t="s">
        <v>88</v>
      </c>
      <c r="J7" t="s">
        <v>89</v>
      </c>
      <c r="K7" t="s">
        <v>136</v>
      </c>
      <c r="L7" t="s">
        <v>88</v>
      </c>
      <c r="M7" t="s">
        <v>128</v>
      </c>
      <c r="N7" t="s">
        <v>79</v>
      </c>
      <c r="O7">
        <v>10000</v>
      </c>
      <c r="P7">
        <v>44400</v>
      </c>
      <c r="Q7">
        <v>4.4400000000000004</v>
      </c>
      <c r="R7" t="s">
        <v>14</v>
      </c>
      <c r="S7" t="s">
        <v>114</v>
      </c>
      <c r="T7" t="s">
        <v>114</v>
      </c>
      <c r="U7" t="s">
        <v>80</v>
      </c>
      <c r="V7" t="s">
        <v>81</v>
      </c>
      <c r="W7" t="s">
        <v>114</v>
      </c>
      <c r="X7" t="s">
        <v>24</v>
      </c>
      <c r="Y7" t="s">
        <v>90</v>
      </c>
      <c r="Z7" t="s">
        <v>83</v>
      </c>
      <c r="AA7" t="s">
        <v>83</v>
      </c>
    </row>
    <row r="8" spans="1:27" x14ac:dyDescent="0.35">
      <c r="A8" t="s">
        <v>109</v>
      </c>
      <c r="B8" t="s">
        <v>174</v>
      </c>
      <c r="C8" t="s">
        <v>174</v>
      </c>
      <c r="D8" t="s">
        <v>179</v>
      </c>
      <c r="E8" t="s">
        <v>183</v>
      </c>
      <c r="F8" t="s">
        <v>74</v>
      </c>
      <c r="G8" t="s">
        <v>84</v>
      </c>
      <c r="H8" t="s">
        <v>118</v>
      </c>
      <c r="I8" t="s">
        <v>91</v>
      </c>
      <c r="J8" t="s">
        <v>92</v>
      </c>
      <c r="K8" t="s">
        <v>138</v>
      </c>
      <c r="L8" t="s">
        <v>91</v>
      </c>
      <c r="M8" t="s">
        <v>128</v>
      </c>
      <c r="N8" t="s">
        <v>93</v>
      </c>
      <c r="O8">
        <v>10003</v>
      </c>
      <c r="P8">
        <v>44413.32</v>
      </c>
      <c r="Q8">
        <v>4.4400000000000004</v>
      </c>
      <c r="R8" t="s">
        <v>14</v>
      </c>
      <c r="S8" t="s">
        <v>114</v>
      </c>
      <c r="T8" t="s">
        <v>114</v>
      </c>
      <c r="U8" t="s">
        <v>80</v>
      </c>
      <c r="V8" t="s">
        <v>81</v>
      </c>
      <c r="W8" t="s">
        <v>114</v>
      </c>
      <c r="X8" t="s">
        <v>24</v>
      </c>
      <c r="Y8" t="s">
        <v>90</v>
      </c>
      <c r="Z8" t="s">
        <v>83</v>
      </c>
      <c r="AA8" t="s">
        <v>83</v>
      </c>
    </row>
    <row r="10" spans="1:27" x14ac:dyDescent="0.35">
      <c r="A10" t="s">
        <v>109</v>
      </c>
      <c r="B10" t="s">
        <v>111</v>
      </c>
      <c r="C10" t="s">
        <v>174</v>
      </c>
      <c r="D10" t="s">
        <v>175</v>
      </c>
      <c r="E10" t="s">
        <v>190</v>
      </c>
      <c r="F10" t="s">
        <v>74</v>
      </c>
      <c r="G10" t="s">
        <v>84</v>
      </c>
      <c r="H10" t="s">
        <v>116</v>
      </c>
      <c r="I10" t="s">
        <v>85</v>
      </c>
      <c r="J10" t="s">
        <v>86</v>
      </c>
      <c r="K10" t="s">
        <v>145</v>
      </c>
      <c r="L10" t="s">
        <v>85</v>
      </c>
      <c r="M10" t="s">
        <v>128</v>
      </c>
      <c r="N10" t="s">
        <v>93</v>
      </c>
      <c r="O10">
        <v>0.82</v>
      </c>
      <c r="P10">
        <v>3.64</v>
      </c>
      <c r="Q10">
        <v>4.4400000000000004</v>
      </c>
      <c r="R10" t="s">
        <v>14</v>
      </c>
      <c r="S10" t="s">
        <v>114</v>
      </c>
      <c r="T10" t="s">
        <v>114</v>
      </c>
      <c r="U10" t="s">
        <v>80</v>
      </c>
      <c r="V10" t="s">
        <v>81</v>
      </c>
      <c r="W10" t="s">
        <v>114</v>
      </c>
      <c r="X10" t="s">
        <v>15</v>
      </c>
      <c r="Y10" t="s">
        <v>87</v>
      </c>
      <c r="Z10" t="s">
        <v>115</v>
      </c>
      <c r="AA10" t="s">
        <v>83</v>
      </c>
    </row>
    <row r="11" spans="1:27" x14ac:dyDescent="0.35">
      <c r="A11" t="s">
        <v>109</v>
      </c>
      <c r="B11" t="s">
        <v>111</v>
      </c>
      <c r="C11" t="s">
        <v>174</v>
      </c>
      <c r="D11" t="s">
        <v>175</v>
      </c>
      <c r="E11" t="s">
        <v>189</v>
      </c>
      <c r="F11" t="s">
        <v>74</v>
      </c>
      <c r="G11" t="s">
        <v>84</v>
      </c>
      <c r="H11" t="s">
        <v>117</v>
      </c>
      <c r="I11" t="s">
        <v>88</v>
      </c>
      <c r="J11" t="s">
        <v>89</v>
      </c>
      <c r="K11" t="s">
        <v>147</v>
      </c>
      <c r="L11" t="s">
        <v>88</v>
      </c>
      <c r="M11" t="s">
        <v>128</v>
      </c>
      <c r="N11" t="s">
        <v>93</v>
      </c>
      <c r="O11">
        <v>5000</v>
      </c>
      <c r="P11">
        <v>22200</v>
      </c>
      <c r="Q11">
        <v>4.4400000000000004</v>
      </c>
      <c r="R11" t="s">
        <v>14</v>
      </c>
      <c r="S11" t="s">
        <v>114</v>
      </c>
      <c r="T11" t="s">
        <v>114</v>
      </c>
      <c r="U11" t="s">
        <v>80</v>
      </c>
      <c r="V11" t="s">
        <v>81</v>
      </c>
      <c r="W11" t="s">
        <v>114</v>
      </c>
      <c r="X11" t="s">
        <v>15</v>
      </c>
      <c r="Y11" t="s">
        <v>90</v>
      </c>
      <c r="Z11" t="s">
        <v>115</v>
      </c>
      <c r="AA11" t="s">
        <v>83</v>
      </c>
    </row>
    <row r="12" spans="1:27" x14ac:dyDescent="0.35">
      <c r="A12" t="s">
        <v>109</v>
      </c>
      <c r="B12" t="s">
        <v>111</v>
      </c>
      <c r="C12" t="s">
        <v>174</v>
      </c>
      <c r="D12" t="s">
        <v>175</v>
      </c>
      <c r="E12" t="s">
        <v>188</v>
      </c>
      <c r="F12" t="s">
        <v>74</v>
      </c>
      <c r="G12" t="s">
        <v>84</v>
      </c>
      <c r="H12" t="s">
        <v>118</v>
      </c>
      <c r="I12" t="s">
        <v>91</v>
      </c>
      <c r="J12" t="s">
        <v>92</v>
      </c>
      <c r="K12" t="s">
        <v>138</v>
      </c>
      <c r="L12" t="s">
        <v>91</v>
      </c>
      <c r="M12" t="s">
        <v>128</v>
      </c>
      <c r="N12" t="s">
        <v>79</v>
      </c>
      <c r="O12">
        <v>5000.82</v>
      </c>
      <c r="P12">
        <v>22203.64</v>
      </c>
      <c r="Q12">
        <v>4.4400000000000004</v>
      </c>
      <c r="R12" t="s">
        <v>14</v>
      </c>
      <c r="S12" t="s">
        <v>114</v>
      </c>
      <c r="T12" t="s">
        <v>114</v>
      </c>
      <c r="U12" t="s">
        <v>80</v>
      </c>
      <c r="V12" t="s">
        <v>81</v>
      </c>
      <c r="W12" t="s">
        <v>114</v>
      </c>
      <c r="X12" t="s">
        <v>15</v>
      </c>
      <c r="Y12" t="s">
        <v>90</v>
      </c>
      <c r="Z12" t="s">
        <v>115</v>
      </c>
      <c r="AA12" t="s">
        <v>83</v>
      </c>
    </row>
    <row r="13" spans="1:27" x14ac:dyDescent="0.35">
      <c r="A13" t="s">
        <v>109</v>
      </c>
      <c r="B13" t="s">
        <v>111</v>
      </c>
      <c r="C13" t="s">
        <v>174</v>
      </c>
      <c r="D13" t="s">
        <v>179</v>
      </c>
      <c r="E13" t="s">
        <v>187</v>
      </c>
      <c r="F13" t="s">
        <v>74</v>
      </c>
      <c r="G13" t="s">
        <v>75</v>
      </c>
      <c r="H13" t="s">
        <v>113</v>
      </c>
      <c r="I13" t="s">
        <v>76</v>
      </c>
      <c r="J13" t="s">
        <v>77</v>
      </c>
      <c r="K13" t="s">
        <v>132</v>
      </c>
      <c r="L13" t="s">
        <v>76</v>
      </c>
      <c r="M13" t="s">
        <v>128</v>
      </c>
      <c r="N13" t="s">
        <v>93</v>
      </c>
      <c r="O13">
        <v>0.95</v>
      </c>
      <c r="P13">
        <v>4.22</v>
      </c>
      <c r="Q13">
        <v>4.4400000000000004</v>
      </c>
      <c r="R13" t="s">
        <v>14</v>
      </c>
      <c r="S13" t="s">
        <v>114</v>
      </c>
      <c r="T13" t="s">
        <v>114</v>
      </c>
      <c r="U13" t="s">
        <v>80</v>
      </c>
      <c r="V13" t="s">
        <v>81</v>
      </c>
      <c r="W13" t="s">
        <v>114</v>
      </c>
      <c r="X13" t="s">
        <v>24</v>
      </c>
      <c r="Y13" t="s">
        <v>82</v>
      </c>
      <c r="Z13" t="s">
        <v>115</v>
      </c>
      <c r="AA13" t="s">
        <v>83</v>
      </c>
    </row>
    <row r="14" spans="1:27" x14ac:dyDescent="0.35">
      <c r="A14" t="s">
        <v>109</v>
      </c>
      <c r="B14" t="s">
        <v>111</v>
      </c>
      <c r="C14" t="s">
        <v>174</v>
      </c>
      <c r="D14" t="s">
        <v>179</v>
      </c>
      <c r="E14" t="s">
        <v>186</v>
      </c>
      <c r="F14" t="s">
        <v>74</v>
      </c>
      <c r="G14" t="s">
        <v>84</v>
      </c>
      <c r="H14" t="s">
        <v>116</v>
      </c>
      <c r="I14" t="s">
        <v>85</v>
      </c>
      <c r="J14" t="s">
        <v>86</v>
      </c>
      <c r="K14" t="s">
        <v>134</v>
      </c>
      <c r="L14" t="s">
        <v>85</v>
      </c>
      <c r="M14" t="s">
        <v>128</v>
      </c>
      <c r="N14" t="s">
        <v>93</v>
      </c>
      <c r="O14">
        <v>2.0499999999999998</v>
      </c>
      <c r="P14">
        <v>9.1</v>
      </c>
      <c r="Q14">
        <v>4.4400000000000004</v>
      </c>
      <c r="R14" t="s">
        <v>14</v>
      </c>
      <c r="S14" t="s">
        <v>114</v>
      </c>
      <c r="T14" t="s">
        <v>114</v>
      </c>
      <c r="U14" t="s">
        <v>80</v>
      </c>
      <c r="V14" t="s">
        <v>81</v>
      </c>
      <c r="W14" t="s">
        <v>114</v>
      </c>
      <c r="X14" t="s">
        <v>24</v>
      </c>
      <c r="Y14" t="s">
        <v>87</v>
      </c>
      <c r="Z14" t="s">
        <v>115</v>
      </c>
      <c r="AA14" t="s">
        <v>83</v>
      </c>
    </row>
    <row r="15" spans="1:27" x14ac:dyDescent="0.35">
      <c r="A15" t="s">
        <v>109</v>
      </c>
      <c r="B15" t="s">
        <v>111</v>
      </c>
      <c r="C15" t="s">
        <v>174</v>
      </c>
      <c r="D15" t="s">
        <v>179</v>
      </c>
      <c r="E15" t="s">
        <v>185</v>
      </c>
      <c r="F15" t="s">
        <v>74</v>
      </c>
      <c r="G15" t="s">
        <v>84</v>
      </c>
      <c r="H15" t="s">
        <v>117</v>
      </c>
      <c r="I15" t="s">
        <v>88</v>
      </c>
      <c r="J15" t="s">
        <v>89</v>
      </c>
      <c r="K15" t="s">
        <v>136</v>
      </c>
      <c r="L15" t="s">
        <v>88</v>
      </c>
      <c r="M15" t="s">
        <v>128</v>
      </c>
      <c r="N15" t="s">
        <v>93</v>
      </c>
      <c r="O15">
        <v>10000</v>
      </c>
      <c r="P15">
        <v>44400</v>
      </c>
      <c r="Q15">
        <v>4.4400000000000004</v>
      </c>
      <c r="R15" t="s">
        <v>14</v>
      </c>
      <c r="S15" t="s">
        <v>114</v>
      </c>
      <c r="T15" t="s">
        <v>114</v>
      </c>
      <c r="U15" t="s">
        <v>80</v>
      </c>
      <c r="V15" t="s">
        <v>81</v>
      </c>
      <c r="W15" t="s">
        <v>114</v>
      </c>
      <c r="X15" t="s">
        <v>24</v>
      </c>
      <c r="Y15" t="s">
        <v>90</v>
      </c>
      <c r="Z15" t="s">
        <v>115</v>
      </c>
      <c r="AA15" t="s">
        <v>83</v>
      </c>
    </row>
    <row r="16" spans="1:27" x14ac:dyDescent="0.35">
      <c r="A16" t="s">
        <v>109</v>
      </c>
      <c r="B16" t="s">
        <v>111</v>
      </c>
      <c r="C16" t="s">
        <v>174</v>
      </c>
      <c r="D16" t="s">
        <v>179</v>
      </c>
      <c r="E16" t="s">
        <v>184</v>
      </c>
      <c r="F16" t="s">
        <v>74</v>
      </c>
      <c r="G16" t="s">
        <v>84</v>
      </c>
      <c r="H16" t="s">
        <v>118</v>
      </c>
      <c r="I16" t="s">
        <v>91</v>
      </c>
      <c r="J16" t="s">
        <v>92</v>
      </c>
      <c r="K16" t="s">
        <v>138</v>
      </c>
      <c r="L16" t="s">
        <v>91</v>
      </c>
      <c r="M16" t="s">
        <v>128</v>
      </c>
      <c r="N16" t="s">
        <v>79</v>
      </c>
      <c r="O16">
        <v>10003</v>
      </c>
      <c r="P16">
        <v>44413.32</v>
      </c>
      <c r="Q16">
        <v>4.4400000000000004</v>
      </c>
      <c r="R16" t="s">
        <v>14</v>
      </c>
      <c r="S16" t="s">
        <v>114</v>
      </c>
      <c r="T16" t="s">
        <v>114</v>
      </c>
      <c r="U16" t="s">
        <v>80</v>
      </c>
      <c r="V16" t="s">
        <v>81</v>
      </c>
      <c r="W16" t="s">
        <v>114</v>
      </c>
      <c r="X16" t="s">
        <v>24</v>
      </c>
      <c r="Y16" t="s">
        <v>90</v>
      </c>
      <c r="Z16" t="s">
        <v>115</v>
      </c>
      <c r="AA16" t="s">
        <v>83</v>
      </c>
    </row>
    <row r="22" spans="1:10" ht="19" x14ac:dyDescent="0.35">
      <c r="A22" s="63"/>
      <c r="B22" s="63"/>
      <c r="C22" s="64" t="s">
        <v>119</v>
      </c>
      <c r="D22" s="64"/>
      <c r="E22" s="64"/>
      <c r="F22" s="64"/>
      <c r="G22" s="42" t="s">
        <v>94</v>
      </c>
      <c r="H22" s="65">
        <v>45076.418483796297</v>
      </c>
      <c r="I22" s="65"/>
      <c r="J22" s="43"/>
    </row>
    <row r="23" spans="1:10" ht="19" x14ac:dyDescent="0.35">
      <c r="A23" s="63"/>
      <c r="B23" s="63"/>
      <c r="C23" s="64"/>
      <c r="D23" s="64"/>
      <c r="E23" s="64"/>
      <c r="F23" s="64"/>
      <c r="G23" s="42" t="s">
        <v>95</v>
      </c>
      <c r="H23" s="66">
        <v>44229</v>
      </c>
      <c r="I23" s="66"/>
      <c r="J23" s="43"/>
    </row>
    <row r="24" spans="1:10" ht="19" x14ac:dyDescent="0.35">
      <c r="A24" s="63"/>
      <c r="B24" s="63"/>
      <c r="C24" s="64" t="s">
        <v>191</v>
      </c>
      <c r="D24" s="64"/>
      <c r="E24" s="64"/>
      <c r="F24" s="64"/>
      <c r="G24" s="42" t="s">
        <v>96</v>
      </c>
      <c r="H24" s="67" t="s">
        <v>121</v>
      </c>
      <c r="I24" s="67"/>
      <c r="J24" s="43"/>
    </row>
    <row r="25" spans="1:10" ht="19" x14ac:dyDescent="0.35">
      <c r="A25" s="63"/>
      <c r="B25" s="63"/>
      <c r="C25" s="64"/>
      <c r="D25" s="64"/>
      <c r="E25" s="64"/>
      <c r="F25" s="64"/>
      <c r="G25" s="42" t="s">
        <v>97</v>
      </c>
      <c r="H25" s="67" t="s">
        <v>78</v>
      </c>
      <c r="I25" s="67"/>
      <c r="J25" s="43"/>
    </row>
    <row r="26" spans="1:10" ht="26" customHeight="1" x14ac:dyDescent="0.35">
      <c r="A26" s="43"/>
      <c r="B26" s="43"/>
      <c r="C26" s="64" t="s">
        <v>122</v>
      </c>
      <c r="D26" s="64"/>
      <c r="E26" s="64"/>
      <c r="F26" s="64"/>
      <c r="G26" s="43"/>
      <c r="H26" s="43"/>
      <c r="I26" s="43"/>
      <c r="J26" s="43"/>
    </row>
    <row r="27" spans="1:10" ht="26" x14ac:dyDescent="0.35">
      <c r="A27" s="44" t="s">
        <v>50</v>
      </c>
      <c r="B27" s="44" t="s">
        <v>68</v>
      </c>
      <c r="C27" s="44" t="s">
        <v>98</v>
      </c>
      <c r="D27" s="45" t="s">
        <v>99</v>
      </c>
      <c r="E27" s="46" t="s">
        <v>100</v>
      </c>
      <c r="F27" s="47" t="s">
        <v>101</v>
      </c>
      <c r="G27" s="47" t="s">
        <v>102</v>
      </c>
      <c r="H27" s="68" t="s">
        <v>103</v>
      </c>
      <c r="I27" s="68"/>
      <c r="J27" s="43"/>
    </row>
    <row r="28" spans="1:10" x14ac:dyDescent="0.35">
      <c r="A28" s="69"/>
      <c r="B28" s="69"/>
      <c r="C28" s="69"/>
      <c r="D28" s="69"/>
      <c r="E28" s="69"/>
      <c r="F28" s="69"/>
      <c r="G28" s="69"/>
      <c r="H28" s="69"/>
      <c r="I28" s="69"/>
      <c r="J28" s="69"/>
    </row>
    <row r="29" spans="1:10" ht="18" x14ac:dyDescent="0.35">
      <c r="A29" s="70" t="s">
        <v>123</v>
      </c>
      <c r="B29" s="70"/>
      <c r="C29" s="70"/>
      <c r="D29" s="70"/>
      <c r="E29" s="70"/>
      <c r="F29" s="70"/>
      <c r="G29" s="70"/>
      <c r="H29" s="70"/>
      <c r="I29" s="70"/>
      <c r="J29" s="43"/>
    </row>
    <row r="30" spans="1:10" ht="24" x14ac:dyDescent="0.35">
      <c r="A30" s="48">
        <v>44209</v>
      </c>
      <c r="B30" s="49" t="s">
        <v>104</v>
      </c>
      <c r="C30" s="50" t="s">
        <v>105</v>
      </c>
      <c r="D30" s="49" t="s">
        <v>105</v>
      </c>
      <c r="E30" s="51" t="s">
        <v>106</v>
      </c>
      <c r="F30" s="52">
        <v>0</v>
      </c>
      <c r="G30" s="52">
        <v>0</v>
      </c>
      <c r="H30" s="52">
        <v>0</v>
      </c>
      <c r="I30" s="53" t="s">
        <v>93</v>
      </c>
      <c r="J30" s="43"/>
    </row>
    <row r="31" spans="1:10" ht="18" x14ac:dyDescent="0.35">
      <c r="A31" s="70" t="s">
        <v>124</v>
      </c>
      <c r="B31" s="70"/>
      <c r="C31" s="70"/>
      <c r="D31" s="70"/>
      <c r="E31" s="70"/>
      <c r="F31" s="70"/>
      <c r="G31" s="70"/>
      <c r="H31" s="70"/>
      <c r="I31" s="70"/>
      <c r="J31" s="43"/>
    </row>
    <row r="32" spans="1:10" ht="24" x14ac:dyDescent="0.35">
      <c r="A32" s="48">
        <v>44209</v>
      </c>
      <c r="B32" s="49" t="s">
        <v>104</v>
      </c>
      <c r="C32" s="50" t="s">
        <v>105</v>
      </c>
      <c r="D32" s="49" t="s">
        <v>105</v>
      </c>
      <c r="E32" s="51" t="s">
        <v>106</v>
      </c>
      <c r="F32" s="52">
        <v>0</v>
      </c>
      <c r="G32" s="54">
        <v>-45000</v>
      </c>
      <c r="H32" s="54">
        <v>-45000</v>
      </c>
      <c r="I32" s="53" t="s">
        <v>79</v>
      </c>
      <c r="J32" s="43"/>
    </row>
    <row r="33" spans="1:10" ht="84" x14ac:dyDescent="0.35">
      <c r="A33" s="55">
        <v>44209</v>
      </c>
      <c r="B33" s="56" t="s">
        <v>81</v>
      </c>
      <c r="C33" s="57" t="s">
        <v>24</v>
      </c>
      <c r="D33" s="56" t="s">
        <v>105</v>
      </c>
      <c r="E33" s="58" t="s">
        <v>192</v>
      </c>
      <c r="F33" s="59">
        <v>10003</v>
      </c>
      <c r="G33" s="60">
        <v>0</v>
      </c>
      <c r="H33" s="59">
        <v>-34997</v>
      </c>
      <c r="I33" s="61" t="s">
        <v>79</v>
      </c>
      <c r="J33" s="62"/>
    </row>
    <row r="34" spans="1:10" ht="84" x14ac:dyDescent="0.35">
      <c r="A34" s="48">
        <v>44209</v>
      </c>
      <c r="B34" s="49" t="s">
        <v>81</v>
      </c>
      <c r="C34" s="50" t="s">
        <v>24</v>
      </c>
      <c r="D34" s="49" t="s">
        <v>105</v>
      </c>
      <c r="E34" s="51" t="s">
        <v>192</v>
      </c>
      <c r="F34" s="52">
        <v>0</v>
      </c>
      <c r="G34" s="54">
        <v>-10003</v>
      </c>
      <c r="H34" s="54">
        <v>-45000</v>
      </c>
      <c r="I34" s="53" t="s">
        <v>79</v>
      </c>
      <c r="J34" s="43"/>
    </row>
    <row r="35" spans="1:10" ht="84" x14ac:dyDescent="0.35">
      <c r="A35" s="55">
        <v>44209</v>
      </c>
      <c r="B35" s="56" t="s">
        <v>81</v>
      </c>
      <c r="C35" s="57" t="s">
        <v>15</v>
      </c>
      <c r="D35" s="56" t="s">
        <v>105</v>
      </c>
      <c r="E35" s="58" t="s">
        <v>193</v>
      </c>
      <c r="F35" s="59">
        <v>5000.82</v>
      </c>
      <c r="G35" s="60">
        <v>0</v>
      </c>
      <c r="H35" s="59">
        <v>-39999.18</v>
      </c>
      <c r="I35" s="61" t="s">
        <v>79</v>
      </c>
      <c r="J35" s="62"/>
    </row>
    <row r="36" spans="1:10" ht="84" x14ac:dyDescent="0.35">
      <c r="A36" s="48">
        <v>44209</v>
      </c>
      <c r="B36" s="49" t="s">
        <v>81</v>
      </c>
      <c r="C36" s="50" t="s">
        <v>15</v>
      </c>
      <c r="D36" s="49" t="s">
        <v>105</v>
      </c>
      <c r="E36" s="51" t="s">
        <v>193</v>
      </c>
      <c r="F36" s="52">
        <v>0</v>
      </c>
      <c r="G36" s="54">
        <v>-5000.82</v>
      </c>
      <c r="H36" s="54">
        <v>-45000</v>
      </c>
      <c r="I36" s="53" t="s">
        <v>79</v>
      </c>
      <c r="J36" s="43"/>
    </row>
    <row r="37" spans="1:10" ht="18" x14ac:dyDescent="0.35">
      <c r="A37" s="43"/>
      <c r="B37" s="43"/>
      <c r="C37" s="71" t="s">
        <v>107</v>
      </c>
      <c r="D37" s="71"/>
      <c r="E37" s="71"/>
      <c r="F37" s="71"/>
      <c r="G37" s="43"/>
      <c r="H37" s="43"/>
      <c r="I37" s="43"/>
      <c r="J37" s="43"/>
    </row>
    <row r="38" spans="1:10" ht="18" x14ac:dyDescent="0.35">
      <c r="A38" s="43"/>
      <c r="B38" s="43"/>
      <c r="C38" s="71" t="s">
        <v>108</v>
      </c>
      <c r="D38" s="71"/>
      <c r="E38" s="71"/>
      <c r="F38" s="71"/>
      <c r="G38" s="43"/>
      <c r="H38" s="43"/>
      <c r="I38" s="43"/>
      <c r="J38" s="43"/>
    </row>
  </sheetData>
  <mergeCells count="14">
    <mergeCell ref="C38:F38"/>
    <mergeCell ref="C26:F26"/>
    <mergeCell ref="H27:I27"/>
    <mergeCell ref="A28:J28"/>
    <mergeCell ref="A29:I29"/>
    <mergeCell ref="A31:I31"/>
    <mergeCell ref="C37:F37"/>
    <mergeCell ref="A22:B25"/>
    <mergeCell ref="C22:F23"/>
    <mergeCell ref="H22:I22"/>
    <mergeCell ref="H23:I23"/>
    <mergeCell ref="C24:F25"/>
    <mergeCell ref="H24:I24"/>
    <mergeCell ref="H25:I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CurrentDate Full withdrawal</vt:lpstr>
      <vt:lpstr>BackDate Full withdrawal</vt:lpstr>
      <vt:lpstr>FutureDate Full withdrawal</vt:lpstr>
      <vt:lpstr>Current reports</vt:lpstr>
      <vt:lpstr>Back Reports</vt:lpstr>
      <vt:lpstr>Future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 p</dc:creator>
  <cp:lastModifiedBy>vinoth p</cp:lastModifiedBy>
  <dcterms:created xsi:type="dcterms:W3CDTF">2023-05-04T08:13:05Z</dcterms:created>
  <dcterms:modified xsi:type="dcterms:W3CDTF">2023-05-30T04:35:17Z</dcterms:modified>
</cp:coreProperties>
</file>