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Money Market manual steps\RHBT\Single Currency\"/>
    </mc:Choice>
  </mc:AlternateContent>
  <xr:revisionPtr revIDLastSave="0" documentId="13_ncr:1_{72E3B583-8E70-43E9-BE96-6647DEF93023}" xr6:coauthVersionLast="47" xr6:coauthVersionMax="47" xr10:uidLastSave="{00000000-0000-0000-0000-000000000000}"/>
  <bookViews>
    <workbookView xWindow="-110" yWindow="-110" windowWidth="19420" windowHeight="10300" xr2:uid="{DFD23633-3F85-420A-B6D8-1A99C949F976}"/>
  </bookViews>
  <sheets>
    <sheet name="CurrentDate Full withdrawal" sheetId="2" r:id="rId1"/>
    <sheet name="BackDate Full withdrawal" sheetId="3" r:id="rId2"/>
    <sheet name="FutureDate Full withdrawal" sheetId="4" r:id="rId3"/>
    <sheet name="Current reports" sheetId="1" r:id="rId4"/>
    <sheet name="Back Reports" sheetId="5" r:id="rId5"/>
    <sheet name="Future repo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3" i="4" l="1"/>
  <c r="K203" i="4"/>
  <c r="D203" i="4"/>
  <c r="D209" i="4" s="1"/>
  <c r="K201" i="4"/>
  <c r="M201" i="4" s="1"/>
  <c r="D201" i="4"/>
  <c r="D205" i="4" s="1"/>
  <c r="C201" i="4"/>
  <c r="M178" i="4"/>
  <c r="K178" i="4"/>
  <c r="K176" i="4"/>
  <c r="M176" i="4" s="1"/>
  <c r="D176" i="4"/>
  <c r="D180" i="4" s="1"/>
  <c r="C176" i="4"/>
  <c r="M126" i="4"/>
  <c r="K126" i="4"/>
  <c r="K124" i="4"/>
  <c r="M124" i="4" s="1"/>
  <c r="D124" i="4"/>
  <c r="D128" i="4" s="1"/>
  <c r="C124" i="4"/>
  <c r="M103" i="4"/>
  <c r="K103" i="4"/>
  <c r="K101" i="4"/>
  <c r="M101" i="4" s="1"/>
  <c r="D101" i="4"/>
  <c r="D105" i="4" s="1"/>
  <c r="C101" i="4"/>
  <c r="C151" i="4"/>
  <c r="D151" i="4"/>
  <c r="C147" i="4" s="1"/>
  <c r="K151" i="4"/>
  <c r="M151" i="4" s="1"/>
  <c r="K153" i="4"/>
  <c r="M153" i="4" s="1"/>
  <c r="M204" i="3"/>
  <c r="M180" i="3"/>
  <c r="M200" i="2"/>
  <c r="M176" i="2"/>
  <c r="M126" i="2"/>
  <c r="K126" i="2"/>
  <c r="M105" i="2"/>
  <c r="K105" i="2"/>
  <c r="L153" i="4" l="1"/>
  <c r="C197" i="4"/>
  <c r="H176" i="4"/>
  <c r="H201" i="4"/>
  <c r="D178" i="4"/>
  <c r="D184" i="4" s="1"/>
  <c r="C172" i="4"/>
  <c r="C121" i="4"/>
  <c r="H124" i="4"/>
  <c r="D126" i="4"/>
  <c r="D132" i="4" s="1"/>
  <c r="H101" i="4"/>
  <c r="D103" i="4"/>
  <c r="D109" i="4" s="1"/>
  <c r="D153" i="4"/>
  <c r="D159" i="4" s="1"/>
  <c r="D155" i="4"/>
  <c r="C98" i="4"/>
  <c r="H151" i="4"/>
  <c r="M58" i="2" l="1"/>
  <c r="M36" i="2"/>
  <c r="K58" i="2"/>
  <c r="K36" i="2"/>
  <c r="K80" i="4"/>
  <c r="K78" i="4"/>
  <c r="M78" i="4" s="1"/>
  <c r="D78" i="4"/>
  <c r="H78" i="4" s="1"/>
  <c r="C78" i="4"/>
  <c r="M55" i="4"/>
  <c r="K55" i="4"/>
  <c r="K53" i="4"/>
  <c r="M53" i="4" s="1"/>
  <c r="D53" i="4"/>
  <c r="C51" i="4" s="1"/>
  <c r="C53" i="4"/>
  <c r="M33" i="4"/>
  <c r="K33" i="4"/>
  <c r="K31" i="4"/>
  <c r="M31" i="4" s="1"/>
  <c r="D31" i="4"/>
  <c r="H31" i="4" s="1"/>
  <c r="C31" i="4"/>
  <c r="K11" i="4"/>
  <c r="L11" i="4" s="1"/>
  <c r="K9" i="4"/>
  <c r="M9" i="4" s="1"/>
  <c r="D9" i="4"/>
  <c r="C7" i="4" s="1"/>
  <c r="C9" i="4"/>
  <c r="K198" i="3"/>
  <c r="D198" i="3"/>
  <c r="D203" i="3" s="1"/>
  <c r="C194" i="3" s="1"/>
  <c r="D204" i="3" s="1"/>
  <c r="C198" i="3"/>
  <c r="K174" i="3"/>
  <c r="D174" i="3"/>
  <c r="H174" i="3" s="1"/>
  <c r="C174" i="3"/>
  <c r="K156" i="3"/>
  <c r="K150" i="3"/>
  <c r="M150" i="3" s="1"/>
  <c r="D150" i="3"/>
  <c r="D155" i="3" s="1"/>
  <c r="C146" i="3" s="1"/>
  <c r="D156" i="3" s="1"/>
  <c r="C150" i="3"/>
  <c r="M131" i="3"/>
  <c r="K131" i="3"/>
  <c r="K125" i="3"/>
  <c r="M125" i="3" s="1"/>
  <c r="D125" i="3"/>
  <c r="D130" i="3" s="1"/>
  <c r="C121" i="3" s="1"/>
  <c r="D131" i="3" s="1"/>
  <c r="C125" i="3"/>
  <c r="M108" i="3"/>
  <c r="K108" i="3"/>
  <c r="K102" i="3"/>
  <c r="M102" i="3" s="1"/>
  <c r="D102" i="3"/>
  <c r="H102" i="3" s="1"/>
  <c r="C102" i="3"/>
  <c r="K85" i="3"/>
  <c r="M85" i="3" s="1"/>
  <c r="K79" i="3"/>
  <c r="M79" i="3" s="1"/>
  <c r="D79" i="3"/>
  <c r="D84" i="3" s="1"/>
  <c r="C75" i="3" s="1"/>
  <c r="D85" i="3" s="1"/>
  <c r="C79" i="3"/>
  <c r="M59" i="3"/>
  <c r="K59" i="3"/>
  <c r="K53" i="3"/>
  <c r="M53" i="3" s="1"/>
  <c r="D53" i="3"/>
  <c r="H53" i="3" s="1"/>
  <c r="C53" i="3"/>
  <c r="M38" i="3"/>
  <c r="K38" i="3"/>
  <c r="K32" i="3"/>
  <c r="M32" i="3" s="1"/>
  <c r="D32" i="3"/>
  <c r="H32" i="3" s="1"/>
  <c r="C32" i="3"/>
  <c r="K17" i="3"/>
  <c r="M17" i="3" s="1"/>
  <c r="K11" i="3"/>
  <c r="M11" i="3" s="1"/>
  <c r="D11" i="3"/>
  <c r="D16" i="3" s="1"/>
  <c r="C7" i="3" s="1"/>
  <c r="D17" i="3" s="1"/>
  <c r="C11" i="3"/>
  <c r="K194" i="2"/>
  <c r="D194" i="2"/>
  <c r="D199" i="2" s="1"/>
  <c r="C194" i="2"/>
  <c r="C190" i="2"/>
  <c r="D200" i="2" s="1"/>
  <c r="K170" i="2"/>
  <c r="D170" i="2"/>
  <c r="D175" i="2" s="1"/>
  <c r="C170" i="2"/>
  <c r="C166" i="2"/>
  <c r="D176" i="2" s="1"/>
  <c r="K152" i="2"/>
  <c r="K146" i="2"/>
  <c r="M146" i="2" s="1"/>
  <c r="D146" i="2"/>
  <c r="H146" i="2" s="1"/>
  <c r="C146" i="2"/>
  <c r="C142" i="2"/>
  <c r="D152" i="2" s="1"/>
  <c r="K120" i="2"/>
  <c r="M120" i="2" s="1"/>
  <c r="D120" i="2"/>
  <c r="D125" i="2" s="1"/>
  <c r="C120" i="2"/>
  <c r="C118" i="2"/>
  <c r="D126" i="2" s="1"/>
  <c r="K99" i="2"/>
  <c r="M99" i="2" s="1"/>
  <c r="D99" i="2"/>
  <c r="D104" i="2" s="1"/>
  <c r="C99" i="2"/>
  <c r="C97" i="2"/>
  <c r="D105" i="2" s="1"/>
  <c r="K83" i="2"/>
  <c r="K77" i="2"/>
  <c r="M77" i="2" s="1"/>
  <c r="D77" i="2"/>
  <c r="D82" i="2" s="1"/>
  <c r="C77" i="2"/>
  <c r="C75" i="2"/>
  <c r="D83" i="2" s="1"/>
  <c r="K52" i="2"/>
  <c r="M52" i="2" s="1"/>
  <c r="D52" i="2"/>
  <c r="H52" i="2" s="1"/>
  <c r="C52" i="2"/>
  <c r="C50" i="2"/>
  <c r="D58" i="2" s="1"/>
  <c r="K30" i="2"/>
  <c r="M30" i="2" s="1"/>
  <c r="D30" i="2"/>
  <c r="D35" i="2" s="1"/>
  <c r="C30" i="2"/>
  <c r="C28" i="2"/>
  <c r="D36" i="2" s="1"/>
  <c r="K15" i="2"/>
  <c r="M15" i="2" s="1"/>
  <c r="K9" i="2"/>
  <c r="M9" i="2" s="1"/>
  <c r="D9" i="2"/>
  <c r="D14" i="2" s="1"/>
  <c r="C9" i="2"/>
  <c r="C7" i="2"/>
  <c r="D15" i="2" s="1"/>
  <c r="M174" i="3" l="1"/>
  <c r="K180" i="3"/>
  <c r="M198" i="3"/>
  <c r="K204" i="3"/>
  <c r="M156" i="3"/>
  <c r="L156" i="3"/>
  <c r="D37" i="3"/>
  <c r="C30" i="3" s="1"/>
  <c r="D38" i="3" s="1"/>
  <c r="M194" i="2"/>
  <c r="K200" i="2"/>
  <c r="M152" i="2"/>
  <c r="L152" i="2"/>
  <c r="L15" i="2"/>
  <c r="M83" i="2"/>
  <c r="L83" i="2"/>
  <c r="M170" i="2"/>
  <c r="K176" i="2"/>
  <c r="M80" i="4"/>
  <c r="L80" i="4"/>
  <c r="D11" i="4"/>
  <c r="D17" i="4" s="1"/>
  <c r="D13" i="4"/>
  <c r="H9" i="4"/>
  <c r="D33" i="4"/>
  <c r="D39" i="4" s="1"/>
  <c r="C75" i="4"/>
  <c r="D82" i="4"/>
  <c r="M11" i="4"/>
  <c r="C29" i="4"/>
  <c r="D80" i="4"/>
  <c r="D86" i="4" s="1"/>
  <c r="D35" i="4"/>
  <c r="D55" i="4"/>
  <c r="D61" i="4" s="1"/>
  <c r="H53" i="4"/>
  <c r="D57" i="4"/>
  <c r="L85" i="3"/>
  <c r="D58" i="3"/>
  <c r="C51" i="3" s="1"/>
  <c r="D59" i="3" s="1"/>
  <c r="H11" i="3"/>
  <c r="H150" i="3"/>
  <c r="D179" i="3"/>
  <c r="C170" i="3" s="1"/>
  <c r="D180" i="3" s="1"/>
  <c r="D107" i="3"/>
  <c r="C98" i="3" s="1"/>
  <c r="D108" i="3" s="1"/>
  <c r="H79" i="3"/>
  <c r="L17" i="3"/>
  <c r="H125" i="3"/>
  <c r="H198" i="3"/>
  <c r="H77" i="2"/>
  <c r="D57" i="2"/>
  <c r="H170" i="2"/>
  <c r="H9" i="2"/>
  <c r="H120" i="2"/>
  <c r="D151" i="2"/>
  <c r="H99" i="2"/>
  <c r="H30" i="2"/>
  <c r="H194" i="2"/>
</calcChain>
</file>

<file path=xl/sharedStrings.xml><?xml version="1.0" encoding="utf-8"?>
<sst xmlns="http://schemas.openxmlformats.org/spreadsheetml/2006/main" count="3213" uniqueCount="284">
  <si>
    <t xml:space="preserve">Current Dated </t>
  </si>
  <si>
    <t>1 Day Maturity</t>
  </si>
  <si>
    <t>1a.</t>
  </si>
  <si>
    <t xml:space="preserve">No change in interest </t>
  </si>
  <si>
    <t xml:space="preserve">Portfolio </t>
  </si>
  <si>
    <t>AREETF</t>
  </si>
  <si>
    <t>Portfolio Current Date</t>
  </si>
  <si>
    <t>Early Full Withdrawal/Maturity(1 day maturity)</t>
  </si>
  <si>
    <t>Portfolio</t>
  </si>
  <si>
    <t>Transaction Date</t>
  </si>
  <si>
    <t>Asset Class</t>
  </si>
  <si>
    <t>CounterParty</t>
  </si>
  <si>
    <t>Term</t>
  </si>
  <si>
    <t>Maturity Date</t>
  </si>
  <si>
    <t>Interest Rate</t>
  </si>
  <si>
    <t>Amount</t>
  </si>
  <si>
    <t>Maturity Amount</t>
  </si>
  <si>
    <t>Deposit Placment</t>
  </si>
  <si>
    <t>REP</t>
  </si>
  <si>
    <t>ABMB IS-HQ_FD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</si>
  <si>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</si>
  <si>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</si>
  <si>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</si>
  <si>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</si>
  <si>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</si>
  <si>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</si>
  <si>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Run Freeze for 1 Day</t>
  </si>
  <si>
    <t>Bulk Deposit Maturity - Perform Early Fullwithdrawal/Maturity</t>
  </si>
  <si>
    <t>Portfolio,Counterpartyparty,Debit</t>
  </si>
  <si>
    <t>1b.</t>
  </si>
  <si>
    <t>change in interest</t>
  </si>
  <si>
    <t>1c.</t>
  </si>
  <si>
    <t>Zero interest</t>
  </si>
  <si>
    <t>2 Days Maturity</t>
  </si>
  <si>
    <t>2a.</t>
  </si>
  <si>
    <t>Early Full Withdrawal/Maturity(2 days maturity)</t>
  </si>
  <si>
    <t>ABMB-HQ_FD</t>
  </si>
  <si>
    <t>Run Freeze for 2 Days</t>
  </si>
  <si>
    <t>2b.</t>
  </si>
  <si>
    <t>2c.</t>
  </si>
  <si>
    <t>Full maturity</t>
  </si>
  <si>
    <t>3a.</t>
  </si>
  <si>
    <t>No change in interest</t>
  </si>
  <si>
    <t>Full Withdrawal/Maturity(Full maturity)</t>
  </si>
  <si>
    <t>Verification</t>
  </si>
  <si>
    <t>ABMB-HQ_MM</t>
  </si>
  <si>
    <t>Run Freeze upto maturity date</t>
  </si>
  <si>
    <t>Bulk Deposit Maturity - Perform Fullwithdrawal/Maturity</t>
  </si>
  <si>
    <t>3b.</t>
  </si>
  <si>
    <t>3c.</t>
  </si>
  <si>
    <t>Interest Amount</t>
  </si>
  <si>
    <t xml:space="preserve">Back Dated </t>
  </si>
  <si>
    <t>Interest Received Tcy</t>
  </si>
  <si>
    <t>Rebuild NAV for same day</t>
  </si>
  <si>
    <t>Rebuild NAV for 1 day</t>
  </si>
  <si>
    <t xml:space="preserve">change in interest </t>
  </si>
  <si>
    <t xml:space="preserve">Zero interest </t>
  </si>
  <si>
    <t>2 days maturity</t>
  </si>
  <si>
    <t>AFFIN-CBKL</t>
  </si>
  <si>
    <t>Rebuild NAV for two days</t>
  </si>
  <si>
    <t>AFFIN-KL</t>
  </si>
  <si>
    <t>AFFIN_B</t>
  </si>
  <si>
    <t>Full Maturity</t>
  </si>
  <si>
    <t>Full Withdrawal/Maturity(full maturity)</t>
  </si>
  <si>
    <t>AFFIN_I</t>
  </si>
  <si>
    <t>Rebuild NAV upto maturity date</t>
  </si>
  <si>
    <t>3b</t>
  </si>
  <si>
    <t>AFFINHW_INV</t>
  </si>
  <si>
    <t>AFFIN CONV</t>
  </si>
  <si>
    <t xml:space="preserve">Future Dated </t>
  </si>
  <si>
    <t>Intra/Freeze up to trans date of Deposit Placement (29)</t>
  </si>
  <si>
    <t>Intra/Freeze up to trans date of Bulk Deposit Maturity(30)</t>
  </si>
  <si>
    <t>Intra/Freeze up to trans date of Deposit Placement (31)</t>
  </si>
  <si>
    <t>Intra/Freeze up to trans date of Bulk Deposit Maturity(02)</t>
  </si>
  <si>
    <t>Early Full Withdrawal/Maturity(full maturity)</t>
  </si>
  <si>
    <t>AFFN CONV</t>
  </si>
  <si>
    <t>Intra/Freeze up to trans date of Deposit Placement (03)</t>
  </si>
  <si>
    <t>Intra/Freeze up to trans date of Bulk Deposit Maturity(06)</t>
  </si>
  <si>
    <t>Coupon Rate</t>
  </si>
  <si>
    <t>Interest Received Pcy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</si>
  <si>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</si>
  <si>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</si>
  <si>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</si>
  <si>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</si>
  <si>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</si>
  <si>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</si>
  <si>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</si>
  <si>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</si>
  <si>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</si>
  <si>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</si>
  <si>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</si>
  <si>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</si>
  <si>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</si>
  <si>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</si>
  <si>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</si>
  <si>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</si>
  <si>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</si>
  <si>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</si>
  <si>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</si>
  <si>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</si>
  <si>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</si>
  <si>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</si>
  <si>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</si>
  <si>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</si>
  <si>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</si>
  <si>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BK2200414040000028</t>
  </si>
  <si>
    <t>BK220041404000002804</t>
  </si>
  <si>
    <t>BULK_DEPO_MAT</t>
  </si>
  <si>
    <t>INC</t>
  </si>
  <si>
    <t>Interest Income - Deposits</t>
  </si>
  <si>
    <t>INTINCOMEDEP</t>
  </si>
  <si>
    <t>610220-REP-INVEST-MYR</t>
  </si>
  <si>
    <t>MYR</t>
  </si>
  <si>
    <t>Cr</t>
  </si>
  <si>
    <t>INV</t>
  </si>
  <si>
    <t>CLAMAT</t>
  </si>
  <si>
    <t>Call Deposit Interest Reversal of null</t>
  </si>
  <si>
    <t>N</t>
  </si>
  <si>
    <t>BK220041404000002803</t>
  </si>
  <si>
    <t>AST</t>
  </si>
  <si>
    <t>Interest Receivable-Deposits</t>
  </si>
  <si>
    <t>INTERESTDEPREC</t>
  </si>
  <si>
    <t>111502-REP-REP-ABMB-HQ_MM-MYR</t>
  </si>
  <si>
    <t>Exces Income Accrual Credit</t>
  </si>
  <si>
    <t>BK220041404000002802</t>
  </si>
  <si>
    <t>Deposits With Financial Inst</t>
  </si>
  <si>
    <t>DEPOINVEST</t>
  </si>
  <si>
    <t>080100-REP-ABMB-HQ_MM-MYR</t>
  </si>
  <si>
    <t>Call Deposit Maturity</t>
  </si>
  <si>
    <t>BK220041404000002801</t>
  </si>
  <si>
    <t>Cash At Bank</t>
  </si>
  <si>
    <t>CURRENTBACCOUNT</t>
  </si>
  <si>
    <t>110100-SCBETF-MYR</t>
  </si>
  <si>
    <t>Dr</t>
  </si>
  <si>
    <t>BK2200414040000027</t>
  </si>
  <si>
    <t>BK220041404000002704</t>
  </si>
  <si>
    <t>BK220041404000002703</t>
  </si>
  <si>
    <t>111502-REP-REP-ABMB-HQ_FD-MYR</t>
  </si>
  <si>
    <t>BK220041404000002702</t>
  </si>
  <si>
    <t>080100-REP-ABMB-HQ_FD-MYR</t>
  </si>
  <si>
    <t>BK220041404000002701</t>
  </si>
  <si>
    <t>BK2200418290000001</t>
  </si>
  <si>
    <t>BK220041829000000103</t>
  </si>
  <si>
    <t>111502-REP-REP-ABMB IS-HQ_FD-MYR</t>
  </si>
  <si>
    <t>BK220041829000000102</t>
  </si>
  <si>
    <t>080100-REP-ABMB IS-HQ_FD-MYR</t>
  </si>
  <si>
    <t>BK220041829000000101</t>
  </si>
  <si>
    <t>ArecaXXXXXXXXXXXXXXXX</t>
  </si>
  <si>
    <t>Run Date &amp; Time :</t>
  </si>
  <si>
    <t>Business Date :</t>
  </si>
  <si>
    <t>Bank Transaction From 29-Aug-2022 To 29-Aug-2022</t>
  </si>
  <si>
    <t>User ID / Report ID :</t>
  </si>
  <si>
    <t>301758 / BNKTRNMYSQL</t>
  </si>
  <si>
    <t>Portfolio Currency :</t>
  </si>
  <si>
    <t>Portfolio : AREETF - ARECA INVEST ETF</t>
  </si>
  <si>
    <t>CParty/Broker</t>
  </si>
  <si>
    <t>Payment Mode</t>
  </si>
  <si>
    <t>Details</t>
  </si>
  <si>
    <t>Debit</t>
  </si>
  <si>
    <t>Credit</t>
  </si>
  <si>
    <t>Balance</t>
  </si>
  <si>
    <t>- 889877009 - HKD</t>
  </si>
  <si>
    <t>OPBAL</t>
  </si>
  <si>
    <t>NA</t>
  </si>
  <si>
    <t>opening balance</t>
  </si>
  <si>
    <t>- 6543379879 - MYR</t>
  </si>
  <si>
    <t>Call Deposit Maturity, Ref : BK2200418290000001</t>
  </si>
  <si>
    <t>*** End of Report ***</t>
  </si>
  <si>
    <t>Page 1 / 1</t>
  </si>
  <si>
    <t>Call Deposit Maturity, Ref : BK2200414040000027</t>
  </si>
  <si>
    <t>Call Deposit Maturity, Ref : BK2200414040000028</t>
  </si>
  <si>
    <t>BK2200418290000002</t>
  </si>
  <si>
    <t>BK220041829000000203</t>
  </si>
  <si>
    <t>BK220041829000000202</t>
  </si>
  <si>
    <t>BK220041829000000201</t>
  </si>
  <si>
    <t>BK2200414040000030</t>
  </si>
  <si>
    <t>BK220041404000003004</t>
  </si>
  <si>
    <t>AFFIN - CBKL</t>
  </si>
  <si>
    <t>BK220041404000003003</t>
  </si>
  <si>
    <t>111502-REP-REP-AFFIN - CBKL-MYR</t>
  </si>
  <si>
    <t>BK220041404000003002</t>
  </si>
  <si>
    <t>080100-REP-AFFIN - CBKL-MYR</t>
  </si>
  <si>
    <t>BK220041404000003001</t>
  </si>
  <si>
    <t>BK2200414040000029</t>
  </si>
  <si>
    <t>BK220041404000002904</t>
  </si>
  <si>
    <t>AFFIN -KL</t>
  </si>
  <si>
    <t>BK220041404000002903</t>
  </si>
  <si>
    <t>111502-REP-REP-AFFIN -KL-MYR</t>
  </si>
  <si>
    <t>BK220041404000002902</t>
  </si>
  <si>
    <t>080100-REP-AFFIN -KL-MYR</t>
  </si>
  <si>
    <t>BK220041404000002901</t>
  </si>
  <si>
    <t>1 day maturity</t>
  </si>
  <si>
    <t>Bank Transaction From 31-Aug-2022 To 31-Aug-2022</t>
  </si>
  <si>
    <t>Call Deposit Maturity, Ref : BK2200418290000002</t>
  </si>
  <si>
    <t>Call Deposit Maturity, Ref : BK2200414040000029</t>
  </si>
  <si>
    <t>Call Deposit Maturity, Ref : BK2200414040000030</t>
  </si>
  <si>
    <t>BK2200418290000003</t>
  </si>
  <si>
    <t>BK220041829000000303</t>
  </si>
  <si>
    <t>BK220041829000000302</t>
  </si>
  <si>
    <t>BK220041829000000301</t>
  </si>
  <si>
    <t>BK2200414040000032</t>
  </si>
  <si>
    <t>BK220041404000003204</t>
  </si>
  <si>
    <t>BK220041404000003203</t>
  </si>
  <si>
    <t>111502-REP-REP-AFFN CONV-MYR</t>
  </si>
  <si>
    <t>BK220041404000003202</t>
  </si>
  <si>
    <t>080100-REP-AFFN CONV-MYR</t>
  </si>
  <si>
    <t>BK220041404000003201</t>
  </si>
  <si>
    <t>BK2200414040000031</t>
  </si>
  <si>
    <t>BK220041404000003104</t>
  </si>
  <si>
    <t>BK220041404000003103</t>
  </si>
  <si>
    <t>111502-REP-REP-AFFINHW_INV-MYR</t>
  </si>
  <si>
    <t>BK220041404000003102</t>
  </si>
  <si>
    <t>080100-REP-AFFINHW_INV-MYR</t>
  </si>
  <si>
    <t>BK220041404000003101</t>
  </si>
  <si>
    <t>Bank Transaction From 03-Sep-2022 To 03-Sep-2022</t>
  </si>
  <si>
    <t>Call Deposit Maturity, Ref : BK2200418290000003</t>
  </si>
  <si>
    <t>Call Deposit Maturity, Ref : BK2200414040000031</t>
  </si>
  <si>
    <t>Call Deposit Maturity, Ref : BK2200414040000032</t>
  </si>
  <si>
    <t>BK2200418290000004</t>
  </si>
  <si>
    <t>BK220041829000000404</t>
  </si>
  <si>
    <t>BK220041829000000403</t>
  </si>
  <si>
    <t>BK220041829000000402</t>
  </si>
  <si>
    <t>BK220041829000000401</t>
  </si>
  <si>
    <t>BK2200414040000034</t>
  </si>
  <si>
    <t>BK220041404000003404</t>
  </si>
  <si>
    <t>BK220041404000003403</t>
  </si>
  <si>
    <t>BK220041404000003402</t>
  </si>
  <si>
    <t>BK220041404000003401</t>
  </si>
  <si>
    <t>BK2200414040000033</t>
  </si>
  <si>
    <t>BK220041404000003304</t>
  </si>
  <si>
    <t>BK220041404000003303</t>
  </si>
  <si>
    <t>BK220041404000003302</t>
  </si>
  <si>
    <t>BK220041404000003301</t>
  </si>
  <si>
    <t>Bank Transaction From 24-Aug-2022 To 24-Aug-2022</t>
  </si>
  <si>
    <t>Call Deposit Maturity, Ref : BK2200418290000004</t>
  </si>
  <si>
    <t>Call Deposit Maturity, Ref : BK2200414040000033</t>
  </si>
  <si>
    <t>Call Deposit Maturity, Ref : BK2200414040000034</t>
  </si>
  <si>
    <t>BK2200418290000005</t>
  </si>
  <si>
    <t>BK220041829000000504</t>
  </si>
  <si>
    <t>BK220041829000000503</t>
  </si>
  <si>
    <t>BK220041829000000502</t>
  </si>
  <si>
    <t>BK220041829000000501</t>
  </si>
  <si>
    <t>BK2200414040000036</t>
  </si>
  <si>
    <t>BK220041404000003604</t>
  </si>
  <si>
    <t>BK220041404000003603</t>
  </si>
  <si>
    <t>111502-REP-REP-AFFIN_B-MYR</t>
  </si>
  <si>
    <t>BK220041404000003602</t>
  </si>
  <si>
    <t>080100-REP-AFFIN_B-MYR</t>
  </si>
  <si>
    <t>BK220041404000003601</t>
  </si>
  <si>
    <t>BK2200414040000035</t>
  </si>
  <si>
    <t>BK220041404000003504</t>
  </si>
  <si>
    <t>BK220041404000003503</t>
  </si>
  <si>
    <t>BK220041404000003502</t>
  </si>
  <si>
    <t>BK220041404000003501</t>
  </si>
  <si>
    <t>Bank Transaction From 25-Aug-2022 To 25-Aug-2022</t>
  </si>
  <si>
    <t>Call Deposit Maturity, Ref : BK2200418290000005</t>
  </si>
  <si>
    <t>Call Deposit Maturity, Ref : BK2200414040000035</t>
  </si>
  <si>
    <t>Call Deposit Maturity, Ref : BK2200414040000036</t>
  </si>
  <si>
    <t>BK2200418290000006</t>
  </si>
  <si>
    <t>BK220041829000000603</t>
  </si>
  <si>
    <t>BK220041829000000602</t>
  </si>
  <si>
    <t>BK220041829000000601</t>
  </si>
  <si>
    <t>BK2200414040000038</t>
  </si>
  <si>
    <t>BK220041404000003804</t>
  </si>
  <si>
    <t>BK220041404000003803</t>
  </si>
  <si>
    <t>BK220041404000003802</t>
  </si>
  <si>
    <t>BK220041404000003801</t>
  </si>
  <si>
    <t>BK2200414040000037</t>
  </si>
  <si>
    <t>BK220041404000003704</t>
  </si>
  <si>
    <t>BK220041404000003703</t>
  </si>
  <si>
    <t>BK220041404000003702</t>
  </si>
  <si>
    <t>BK220041404000003701</t>
  </si>
  <si>
    <t>Bank Transaction From 26-Aug-2022 To 26-Aug-2022</t>
  </si>
  <si>
    <t>Call Deposit Maturity, Ref : BK2200418290000006</t>
  </si>
  <si>
    <t>Call Deposit Maturity, Ref : BK2200414040000037</t>
  </si>
  <si>
    <t>Call Deposit Maturity, Ref : BK2200414040000038</t>
  </si>
  <si>
    <t>BK2200418290000007</t>
  </si>
  <si>
    <t>BK220041829000000703</t>
  </si>
  <si>
    <t>111502-REP-REP-AFFIN_I-MYR</t>
  </si>
  <si>
    <t>BK220041829000000702</t>
  </si>
  <si>
    <t>080100-REP-AFFIN_I-MYR</t>
  </si>
  <si>
    <t>BK220041829000000701</t>
  </si>
  <si>
    <t>Trade Cancellation</t>
  </si>
  <si>
    <t>HAXAGONMYR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</si>
</sst>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sz val="6"/>
      <color rgb="FF000000"/>
      <name val="Roboto"/>
    </font>
    <font>
      <b/>
      <sz val="10"/>
      <color rgb="FF000000"/>
      <name val="Roboto"/>
    </font>
    <font>
      <sz val="7"/>
      <color rgb="FF000000"/>
      <name val="Roboto"/>
    </font>
    <font>
      <sz val="14"/>
      <color rgb="FF000000"/>
      <name val="Times New Roman"/>
      <family val="1"/>
    </font>
    <font>
      <b/>
      <sz val="9"/>
      <color rgb="FF000000"/>
      <name val="Roboto"/>
    </font>
    <font>
      <sz val="8"/>
      <color rgb="FF000000"/>
      <name val="Arial"/>
      <family val="2"/>
    </font>
    <font>
      <sz val="9"/>
      <color rgb="FF000000"/>
      <name val="Roboto"/>
    </font>
    <font>
      <b/>
      <sz val="9"/>
      <color rgb="FF000000"/>
      <name val="Roboto Condensed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DDEE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111111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14" fontId="0" fillId="0" borderId="1" xfId="0" applyNumberForma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5" borderId="4" xfId="0" applyFill="1" applyBorder="1"/>
    <xf numFmtId="0" fontId="1" fillId="0" borderId="0" xfId="0" applyFont="1"/>
    <xf numFmtId="0" fontId="0" fillId="5" borderId="0" xfId="0" applyFill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 indent="1"/>
    </xf>
    <xf numFmtId="0" fontId="2" fillId="0" borderId="0" xfId="0" applyFont="1" applyAlignment="1">
      <alignment horizontal="center" vertical="center" wrapText="1"/>
    </xf>
    <xf numFmtId="15" fontId="0" fillId="6" borderId="0" xfId="0" applyNumberFormat="1" applyFill="1" applyAlignment="1">
      <alignment vertical="center"/>
    </xf>
    <xf numFmtId="0" fontId="0" fillId="7" borderId="0" xfId="0" applyFill="1" applyAlignment="1">
      <alignment vertical="center"/>
    </xf>
    <xf numFmtId="15" fontId="0" fillId="7" borderId="0" xfId="0" applyNumberFormat="1" applyFill="1" applyAlignment="1">
      <alignment vertical="center"/>
    </xf>
    <xf numFmtId="0" fontId="0" fillId="7" borderId="0" xfId="0" applyFill="1" applyAlignment="1">
      <alignment horizontal="right" vertical="center"/>
    </xf>
    <xf numFmtId="15" fontId="0" fillId="8" borderId="6" xfId="0" applyNumberFormat="1" applyFill="1" applyBorder="1" applyAlignment="1">
      <alignment vertical="center"/>
    </xf>
    <xf numFmtId="0" fontId="0" fillId="9" borderId="6" xfId="0" applyFill="1" applyBorder="1" applyAlignment="1">
      <alignment vertical="center"/>
    </xf>
    <xf numFmtId="15" fontId="0" fillId="9" borderId="6" xfId="0" applyNumberFormat="1" applyFill="1" applyBorder="1" applyAlignment="1">
      <alignment vertical="center"/>
    </xf>
    <xf numFmtId="0" fontId="0" fillId="9" borderId="6" xfId="0" applyFill="1" applyBorder="1" applyAlignment="1">
      <alignment horizontal="right" vertical="center"/>
    </xf>
    <xf numFmtId="15" fontId="0" fillId="6" borderId="6" xfId="0" applyNumberFormat="1" applyFill="1" applyBorder="1" applyAlignment="1">
      <alignment vertical="center"/>
    </xf>
    <xf numFmtId="0" fontId="0" fillId="7" borderId="6" xfId="0" applyFill="1" applyBorder="1" applyAlignment="1">
      <alignment vertical="center"/>
    </xf>
    <xf numFmtId="15" fontId="0" fillId="7" borderId="6" xfId="0" applyNumberFormat="1" applyFill="1" applyBorder="1" applyAlignment="1">
      <alignment vertical="center"/>
    </xf>
    <xf numFmtId="4" fontId="0" fillId="7" borderId="6" xfId="0" applyNumberFormat="1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4" fontId="0" fillId="9" borderId="6" xfId="0" applyNumberFormat="1" applyFill="1" applyBorder="1" applyAlignment="1">
      <alignment horizontal="right" vertical="center"/>
    </xf>
    <xf numFmtId="15" fontId="0" fillId="10" borderId="6" xfId="0" applyNumberFormat="1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15" fontId="0" fillId="11" borderId="6" xfId="0" applyNumberFormat="1" applyFill="1" applyBorder="1" applyAlignment="1">
      <alignment vertical="center"/>
    </xf>
    <xf numFmtId="4" fontId="0" fillId="11" borderId="6" xfId="0" applyNumberFormat="1" applyFill="1" applyBorder="1" applyAlignment="1">
      <alignment horizontal="right" vertical="center"/>
    </xf>
    <xf numFmtId="0" fontId="0" fillId="11" borderId="6" xfId="0" applyFill="1" applyBorder="1" applyAlignment="1">
      <alignment horizontal="right" vertical="center"/>
    </xf>
    <xf numFmtId="0" fontId="3" fillId="9" borderId="7" xfId="0" applyFont="1" applyFill="1" applyBorder="1" applyAlignment="1">
      <alignment horizontal="right" vertical="center" wrapText="1" indent="1"/>
    </xf>
    <xf numFmtId="0" fontId="0" fillId="6" borderId="0" xfId="0" applyFill="1" applyAlignment="1">
      <alignment vertical="center"/>
    </xf>
    <xf numFmtId="0" fontId="0" fillId="10" borderId="6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5" fillId="12" borderId="0" xfId="0" applyFont="1" applyFill="1" applyAlignment="1">
      <alignment horizontal="left" vertical="center" wrapText="1"/>
    </xf>
    <xf numFmtId="0" fontId="8" fillId="12" borderId="0" xfId="0" applyFont="1" applyFill="1" applyAlignment="1">
      <alignment horizontal="left" vertical="center" wrapText="1"/>
    </xf>
    <xf numFmtId="0" fontId="5" fillId="12" borderId="0" xfId="0" applyFont="1" applyFill="1" applyAlignment="1">
      <alignment horizontal="left" vertical="center" wrapText="1" indent="1"/>
    </xf>
    <xf numFmtId="0" fontId="5" fillId="12" borderId="0" xfId="0" applyFont="1" applyFill="1" applyAlignment="1">
      <alignment horizontal="right" vertical="center" wrapText="1"/>
    </xf>
    <xf numFmtId="15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4" fontId="10" fillId="0" borderId="0" xfId="0" applyNumberFormat="1" applyFont="1" applyAlignment="1">
      <alignment horizontal="right" vertical="center" wrapText="1"/>
    </xf>
    <xf numFmtId="15" fontId="10" fillId="12" borderId="0" xfId="0" applyNumberFormat="1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top" wrapText="1"/>
    </xf>
    <xf numFmtId="0" fontId="10" fillId="12" borderId="0" xfId="0" applyFont="1" applyFill="1" applyAlignment="1">
      <alignment horizontal="left" vertical="center" wrapText="1" indent="1"/>
    </xf>
    <xf numFmtId="4" fontId="10" fillId="12" borderId="0" xfId="0" applyNumberFormat="1" applyFont="1" applyFill="1" applyAlignment="1">
      <alignment horizontal="right" vertical="center" wrapText="1"/>
    </xf>
    <xf numFmtId="0" fontId="10" fillId="12" borderId="0" xfId="0" applyFont="1" applyFill="1" applyAlignment="1">
      <alignment horizontal="right" vertical="center" wrapText="1"/>
    </xf>
    <xf numFmtId="0" fontId="10" fillId="12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vertical="center" wrapText="1"/>
    </xf>
    <xf numFmtId="0" fontId="2" fillId="0" borderId="7" xfId="0" applyFont="1" applyBorder="1" applyAlignment="1">
      <alignment horizontal="right" vertical="center" wrapText="1" indent="1"/>
    </xf>
    <xf numFmtId="0" fontId="12" fillId="0" borderId="0" xfId="1" applyAlignment="1">
      <alignment horizontal="left" vertical="center" indent="1"/>
    </xf>
    <xf numFmtId="0" fontId="12" fillId="0" borderId="0" xfId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right" vertical="center" wrapText="1" indent="1"/>
    </xf>
    <xf numFmtId="0" fontId="13" fillId="0" borderId="0" xfId="0" applyFont="1" applyAlignment="1">
      <alignment horizontal="center" vertical="center" wrapText="1"/>
    </xf>
    <xf numFmtId="15" fontId="14" fillId="6" borderId="0" xfId="0" applyNumberFormat="1" applyFont="1" applyFill="1" applyAlignment="1">
      <alignment vertical="center"/>
    </xf>
    <xf numFmtId="0" fontId="14" fillId="7" borderId="0" xfId="0" applyFont="1" applyFill="1" applyAlignment="1">
      <alignment vertical="center"/>
    </xf>
    <xf numFmtId="15" fontId="14" fillId="7" borderId="0" xfId="0" applyNumberFormat="1" applyFont="1" applyFill="1" applyAlignment="1">
      <alignment vertical="center"/>
    </xf>
    <xf numFmtId="0" fontId="14" fillId="7" borderId="0" xfId="0" applyFont="1" applyFill="1" applyAlignment="1">
      <alignment horizontal="right" vertical="center"/>
    </xf>
    <xf numFmtId="15" fontId="14" fillId="8" borderId="6" xfId="0" applyNumberFormat="1" applyFont="1" applyFill="1" applyBorder="1" applyAlignment="1">
      <alignment vertical="center"/>
    </xf>
    <xf numFmtId="0" fontId="14" fillId="9" borderId="6" xfId="0" applyFont="1" applyFill="1" applyBorder="1" applyAlignment="1">
      <alignment vertical="center"/>
    </xf>
    <xf numFmtId="15" fontId="14" fillId="9" borderId="6" xfId="0" applyNumberFormat="1" applyFont="1" applyFill="1" applyBorder="1" applyAlignment="1">
      <alignment vertical="center"/>
    </xf>
    <xf numFmtId="0" fontId="14" fillId="9" borderId="6" xfId="0" applyFont="1" applyFill="1" applyBorder="1" applyAlignment="1">
      <alignment horizontal="right" vertical="center"/>
    </xf>
    <xf numFmtId="15" fontId="14" fillId="6" borderId="6" xfId="0" applyNumberFormat="1" applyFont="1" applyFill="1" applyBorder="1" applyAlignment="1">
      <alignment vertical="center"/>
    </xf>
    <xf numFmtId="0" fontId="14" fillId="7" borderId="6" xfId="0" applyFont="1" applyFill="1" applyBorder="1" applyAlignment="1">
      <alignment vertical="center"/>
    </xf>
    <xf numFmtId="15" fontId="14" fillId="7" borderId="6" xfId="0" applyNumberFormat="1" applyFont="1" applyFill="1" applyBorder="1" applyAlignment="1">
      <alignment vertical="center"/>
    </xf>
    <xf numFmtId="4" fontId="14" fillId="7" borderId="6" xfId="0" applyNumberFormat="1" applyFont="1" applyFill="1" applyBorder="1" applyAlignment="1">
      <alignment horizontal="right" vertical="center"/>
    </xf>
    <xf numFmtId="0" fontId="14" fillId="7" borderId="6" xfId="0" applyFont="1" applyFill="1" applyBorder="1" applyAlignment="1">
      <alignment horizontal="right" vertical="center"/>
    </xf>
    <xf numFmtId="15" fontId="14" fillId="10" borderId="6" xfId="0" applyNumberFormat="1" applyFont="1" applyFill="1" applyBorder="1" applyAlignment="1">
      <alignment vertical="center"/>
    </xf>
    <xf numFmtId="0" fontId="14" fillId="11" borderId="6" xfId="0" applyFont="1" applyFill="1" applyBorder="1" applyAlignment="1">
      <alignment vertical="center"/>
    </xf>
    <xf numFmtId="15" fontId="14" fillId="11" borderId="6" xfId="0" applyNumberFormat="1" applyFont="1" applyFill="1" applyBorder="1" applyAlignment="1">
      <alignment vertical="center"/>
    </xf>
    <xf numFmtId="4" fontId="14" fillId="11" borderId="6" xfId="0" applyNumberFormat="1" applyFont="1" applyFill="1" applyBorder="1" applyAlignment="1">
      <alignment horizontal="right" vertical="center"/>
    </xf>
    <xf numFmtId="0" fontId="14" fillId="11" borderId="6" xfId="0" applyFont="1" applyFill="1" applyBorder="1" applyAlignment="1">
      <alignment horizontal="right" vertical="center"/>
    </xf>
    <xf numFmtId="0" fontId="12" fillId="0" borderId="0" xfId="1" applyAlignment="1">
      <alignment horizontal="left" vertical="center" wrapText="1" indent="1"/>
    </xf>
    <xf numFmtId="15" fontId="0" fillId="10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15" fontId="0" fillId="11" borderId="0" xfId="0" applyNumberFormat="1" applyFill="1" applyAlignment="1">
      <alignment vertical="center"/>
    </xf>
    <xf numFmtId="0" fontId="0" fillId="11" borderId="0" xfId="0" applyFill="1" applyAlignment="1">
      <alignment horizontal="right" vertical="center"/>
    </xf>
    <xf numFmtId="4" fontId="14" fillId="9" borderId="6" xfId="0" applyNumberFormat="1" applyFont="1" applyFill="1" applyBorder="1" applyAlignment="1">
      <alignment horizontal="right" vertical="center"/>
    </xf>
    <xf numFmtId="0" fontId="13" fillId="0" borderId="7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22" fontId="6" fillId="0" borderId="0" xfId="0" applyNumberFormat="1" applyFont="1" applyAlignment="1">
      <alignment horizontal="left" vertical="center" wrapText="1"/>
    </xf>
    <xf numFmtId="15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5" fillId="12" borderId="0" xfId="0" applyFont="1" applyFill="1" applyAlignment="1">
      <alignment horizontal="right" vertical="center" wrapText="1" indent="1"/>
    </xf>
    <xf numFmtId="0" fontId="9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52.172.235.137:6447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52.172.235.137:6447/" TargetMode="External"/><Relationship Id="rId1" Type="http://schemas.openxmlformats.org/officeDocument/2006/relationships/hyperlink" Target="https://52.172.235.137:644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EC61-96C3-41C3-9CF7-7CC560B1A876}">
  <dimension ref="A1:P208"/>
  <sheetViews>
    <sheetView tabSelected="1" workbookViewId="0">
      <selection activeCell="D6" sqref="D6"/>
    </sheetView>
  </sheetViews>
  <sheetFormatPr defaultRowHeight="14.5" x14ac:dyDescent="0.35"/>
  <cols>
    <col min="2" max="2" width="53.36328125" bestFit="1" customWidth="1"/>
    <col min="3" max="3" width="13.2695312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0" max="10" width="9.453125" customWidth="1"/>
    <col min="11" max="11" width="15.26953125" customWidth="1"/>
    <col min="12" max="12" width="17.90625" customWidth="1"/>
    <col min="13" max="13" width="15.26953125" bestFit="1" customWidth="1"/>
  </cols>
  <sheetData>
    <row r="1" spans="1:13" x14ac:dyDescent="0.35">
      <c r="B1" s="1" t="s">
        <v>0</v>
      </c>
    </row>
    <row r="3" spans="1:13" x14ac:dyDescent="0.35">
      <c r="A3" s="2">
        <v>1</v>
      </c>
      <c r="B3" t="s">
        <v>1</v>
      </c>
    </row>
    <row r="4" spans="1:13" x14ac:dyDescent="0.35">
      <c r="A4" s="2" t="s">
        <v>2</v>
      </c>
      <c r="B4" s="3" t="s">
        <v>3</v>
      </c>
    </row>
    <row r="5" spans="1:13" x14ac:dyDescent="0.35">
      <c r="B5" t="s">
        <v>4</v>
      </c>
      <c r="C5" t="s">
        <v>283</v>
      </c>
    </row>
    <row r="6" spans="1:13" x14ac:dyDescent="0.35">
      <c r="B6" t="s">
        <v>6</v>
      </c>
      <c r="C6" s="4">
        <v>44801</v>
      </c>
    </row>
    <row r="7" spans="1:13" x14ac:dyDescent="0.35">
      <c r="B7" t="s">
        <v>7</v>
      </c>
      <c r="C7" s="4">
        <f>C6+1</f>
        <v>44802</v>
      </c>
    </row>
    <row r="8" spans="1:13" x14ac:dyDescent="0.35">
      <c r="A8" s="5"/>
      <c r="B8" s="5"/>
      <c r="C8" s="6" t="s">
        <v>8</v>
      </c>
      <c r="D8" s="6" t="s">
        <v>9</v>
      </c>
      <c r="E8" s="6" t="s">
        <v>10</v>
      </c>
      <c r="F8" s="6" t="s">
        <v>11</v>
      </c>
      <c r="G8" s="6" t="s">
        <v>12</v>
      </c>
      <c r="H8" s="6" t="s">
        <v>13</v>
      </c>
      <c r="I8" s="6" t="s">
        <v>78</v>
      </c>
      <c r="J8" s="6" t="s">
        <v>15</v>
      </c>
      <c r="K8" s="7" t="s">
        <v>50</v>
      </c>
      <c r="L8" s="7" t="s">
        <v>79</v>
      </c>
      <c r="M8" s="7" t="s">
        <v>16</v>
      </c>
    </row>
    <row r="9" spans="1:13" x14ac:dyDescent="0.35">
      <c r="A9" s="5">
        <v>1</v>
      </c>
      <c r="B9" s="5" t="s">
        <v>17</v>
      </c>
      <c r="C9" s="5" t="str">
        <f>C5</f>
        <v>HAXAGONMYR</v>
      </c>
      <c r="D9" s="8">
        <f>C6</f>
        <v>44801</v>
      </c>
      <c r="E9" s="5" t="s">
        <v>18</v>
      </c>
      <c r="F9" s="5" t="s">
        <v>19</v>
      </c>
      <c r="G9" s="5">
        <v>3</v>
      </c>
      <c r="H9" s="8">
        <f>D9+3</f>
        <v>44804</v>
      </c>
      <c r="I9" s="5">
        <v>2</v>
      </c>
      <c r="J9" s="5">
        <v>5000</v>
      </c>
      <c r="K9">
        <f>J9*(I9/100)*(3/365)</f>
        <v>0.82191780821917804</v>
      </c>
      <c r="M9">
        <f>J9+K9</f>
        <v>5000.821917808219</v>
      </c>
    </row>
    <row r="10" spans="1:13" x14ac:dyDescent="0.35">
      <c r="A10" s="5">
        <v>2</v>
      </c>
      <c r="B10" s="5" t="s">
        <v>20</v>
      </c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</row>
    <row r="11" spans="1:13" x14ac:dyDescent="0.35">
      <c r="A11" s="5">
        <v>3</v>
      </c>
      <c r="B11" s="5" t="s">
        <v>21</v>
      </c>
      <c r="C11" s="5"/>
      <c r="D11" s="5"/>
      <c r="E11" s="5"/>
      <c r="F11" s="5"/>
      <c r="G11" s="5"/>
      <c r="H11" s="5"/>
      <c r="I11" s="5"/>
      <c r="J11" s="5"/>
    </row>
    <row r="12" spans="1:13" x14ac:dyDescent="0.35">
      <c r="A12" s="5">
        <v>4</v>
      </c>
      <c r="B12" s="5" t="s">
        <v>22</v>
      </c>
      <c r="C12" s="5"/>
      <c r="D12" s="5"/>
      <c r="E12" s="5"/>
      <c r="F12" s="5"/>
      <c r="G12" s="5"/>
      <c r="H12" s="5"/>
      <c r="I12" s="5"/>
      <c r="J12" s="5"/>
      <c r="K12" s="9" t="s">
        <v>23</v>
      </c>
    </row>
    <row r="13" spans="1:13" x14ac:dyDescent="0.35">
      <c r="A13" s="5">
        <v>5</v>
      </c>
      <c r="B13" s="5" t="s">
        <v>24</v>
      </c>
      <c r="C13" s="5"/>
      <c r="D13" s="5"/>
      <c r="E13" s="5"/>
      <c r="F13" s="5"/>
      <c r="G13" s="5"/>
      <c r="H13" s="5"/>
      <c r="I13" s="5"/>
      <c r="J13" s="5"/>
      <c r="K13" s="9" t="s">
        <v>25</v>
      </c>
    </row>
    <row r="14" spans="1:13" x14ac:dyDescent="0.35">
      <c r="A14" s="5">
        <v>6</v>
      </c>
      <c r="B14" s="5" t="s">
        <v>26</v>
      </c>
      <c r="C14" s="5"/>
      <c r="D14" s="8">
        <f>D9+1</f>
        <v>44802</v>
      </c>
      <c r="E14" s="5"/>
      <c r="F14" s="5"/>
      <c r="G14" s="5"/>
      <c r="H14" s="5"/>
      <c r="I14" s="5"/>
      <c r="J14" s="5"/>
    </row>
    <row r="15" spans="1:13" x14ac:dyDescent="0.35">
      <c r="A15" s="5">
        <v>7</v>
      </c>
      <c r="B15" s="5" t="s">
        <v>27</v>
      </c>
      <c r="C15" s="5"/>
      <c r="D15" s="8">
        <f>C7</f>
        <v>44802</v>
      </c>
      <c r="E15" s="5"/>
      <c r="F15" s="5"/>
      <c r="G15" s="5"/>
      <c r="H15" s="5"/>
      <c r="I15" s="5">
        <v>2.5</v>
      </c>
      <c r="J15" s="5"/>
      <c r="K15">
        <f>J9*(I9/100)*(1/365)</f>
        <v>0.27397260273972601</v>
      </c>
      <c r="L15">
        <f>K15</f>
        <v>0.27397260273972601</v>
      </c>
      <c r="M15">
        <f>J9+K15</f>
        <v>5000.2739726027394</v>
      </c>
    </row>
    <row r="16" spans="1:13" x14ac:dyDescent="0.35">
      <c r="A16" s="5">
        <v>8</v>
      </c>
      <c r="B16" s="5" t="s">
        <v>20</v>
      </c>
      <c r="C16" s="5"/>
      <c r="D16" s="5"/>
      <c r="E16" s="5"/>
      <c r="F16" s="5"/>
      <c r="G16" s="5"/>
      <c r="H16" s="5"/>
      <c r="I16" s="5"/>
      <c r="J16" s="5"/>
      <c r="K16" s="4"/>
      <c r="L16" s="4"/>
    </row>
    <row r="17" spans="1:13" x14ac:dyDescent="0.35">
      <c r="A17" s="5">
        <v>9</v>
      </c>
      <c r="B17" s="5" t="s">
        <v>21</v>
      </c>
      <c r="C17" s="5"/>
      <c r="D17" s="5"/>
      <c r="E17" s="5"/>
      <c r="F17" s="5"/>
      <c r="G17" s="5"/>
      <c r="H17" s="5"/>
      <c r="I17" s="5"/>
      <c r="J17" s="5"/>
    </row>
    <row r="18" spans="1:13" x14ac:dyDescent="0.35">
      <c r="A18" s="5">
        <v>10</v>
      </c>
      <c r="B18" s="5" t="s">
        <v>22</v>
      </c>
      <c r="C18" s="5"/>
      <c r="D18" s="5"/>
      <c r="E18" s="5"/>
      <c r="F18" s="5"/>
      <c r="G18" s="5"/>
      <c r="H18" s="5"/>
      <c r="I18" s="5"/>
      <c r="J18" s="5"/>
      <c r="K18" s="9" t="s">
        <v>23</v>
      </c>
    </row>
    <row r="19" spans="1:13" x14ac:dyDescent="0.35">
      <c r="A19" s="5">
        <v>11</v>
      </c>
      <c r="B19" s="5" t="s">
        <v>24</v>
      </c>
      <c r="C19" s="5"/>
      <c r="D19" s="5"/>
      <c r="E19" s="5"/>
      <c r="F19" s="5"/>
      <c r="G19" s="5"/>
      <c r="H19" s="5"/>
      <c r="I19" s="5"/>
      <c r="J19" s="5"/>
      <c r="K19" s="92" t="s">
        <v>28</v>
      </c>
      <c r="L19" s="93"/>
      <c r="M19" s="93"/>
    </row>
    <row r="20" spans="1:13" x14ac:dyDescent="0.35">
      <c r="A20" s="5">
        <v>12</v>
      </c>
      <c r="B20" s="5" t="s">
        <v>282</v>
      </c>
      <c r="C20" s="5"/>
      <c r="D20" s="5"/>
      <c r="E20" s="5"/>
      <c r="F20" s="5"/>
      <c r="G20" s="5"/>
      <c r="H20" s="5"/>
      <c r="I20" s="5"/>
      <c r="J20" s="5"/>
      <c r="K20" s="4"/>
      <c r="L20" s="4"/>
    </row>
    <row r="21" spans="1:13" x14ac:dyDescent="0.35">
      <c r="A21" s="5">
        <v>13</v>
      </c>
      <c r="B21" s="5" t="s">
        <v>20</v>
      </c>
      <c r="C21" s="5"/>
      <c r="D21" s="5"/>
      <c r="E21" s="5"/>
      <c r="F21" s="5"/>
      <c r="G21" s="5"/>
      <c r="H21" s="5"/>
      <c r="I21" s="5"/>
      <c r="J21" s="5"/>
    </row>
    <row r="22" spans="1:13" x14ac:dyDescent="0.35">
      <c r="A22" s="5">
        <v>14</v>
      </c>
      <c r="B22" s="5" t="s">
        <v>22</v>
      </c>
      <c r="C22" s="5"/>
      <c r="D22" s="5"/>
      <c r="E22" s="5"/>
      <c r="F22" s="5"/>
      <c r="G22" s="5"/>
      <c r="H22" s="5"/>
      <c r="I22" s="5"/>
      <c r="J22" s="5"/>
      <c r="K22" s="9" t="s">
        <v>23</v>
      </c>
    </row>
    <row r="23" spans="1:13" x14ac:dyDescent="0.35">
      <c r="A23" s="5">
        <v>15</v>
      </c>
      <c r="B23" s="5" t="s">
        <v>24</v>
      </c>
      <c r="C23" s="5"/>
      <c r="D23" s="5"/>
      <c r="E23" s="5"/>
      <c r="F23" s="5"/>
      <c r="G23" s="5"/>
      <c r="H23" s="5"/>
      <c r="I23" s="5"/>
      <c r="J23" s="5"/>
      <c r="K23" s="92" t="s">
        <v>25</v>
      </c>
      <c r="L23" s="93"/>
      <c r="M23" s="93"/>
    </row>
    <row r="25" spans="1:13" x14ac:dyDescent="0.35">
      <c r="A25" s="2" t="s">
        <v>29</v>
      </c>
      <c r="B25" s="3" t="s">
        <v>30</v>
      </c>
    </row>
    <row r="26" spans="1:13" x14ac:dyDescent="0.35">
      <c r="A26" s="2"/>
      <c r="B26" t="s">
        <v>4</v>
      </c>
      <c r="C26" t="s">
        <v>283</v>
      </c>
    </row>
    <row r="27" spans="1:13" x14ac:dyDescent="0.35">
      <c r="B27" t="s">
        <v>6</v>
      </c>
      <c r="C27" s="4">
        <v>44801</v>
      </c>
    </row>
    <row r="28" spans="1:13" x14ac:dyDescent="0.35">
      <c r="B28" t="s">
        <v>7</v>
      </c>
      <c r="C28" s="4">
        <f>C27+1</f>
        <v>44802</v>
      </c>
    </row>
    <row r="29" spans="1:13" x14ac:dyDescent="0.35">
      <c r="A29" s="5"/>
      <c r="B29" s="5"/>
      <c r="C29" s="6" t="s">
        <v>8</v>
      </c>
      <c r="D29" s="6" t="s">
        <v>9</v>
      </c>
      <c r="E29" s="6" t="s">
        <v>10</v>
      </c>
      <c r="F29" s="6" t="s">
        <v>11</v>
      </c>
      <c r="G29" s="6" t="s">
        <v>12</v>
      </c>
      <c r="H29" s="6" t="s">
        <v>13</v>
      </c>
      <c r="I29" s="6" t="s">
        <v>78</v>
      </c>
      <c r="J29" s="6" t="s">
        <v>15</v>
      </c>
      <c r="K29" s="7" t="s">
        <v>50</v>
      </c>
      <c r="L29" s="7" t="s">
        <v>79</v>
      </c>
      <c r="M29" s="7" t="s">
        <v>16</v>
      </c>
    </row>
    <row r="30" spans="1:13" x14ac:dyDescent="0.35">
      <c r="A30" s="5">
        <v>1</v>
      </c>
      <c r="B30" s="5" t="s">
        <v>17</v>
      </c>
      <c r="C30" s="5" t="str">
        <f>C26</f>
        <v>HAXAGONMYR</v>
      </c>
      <c r="D30" s="8">
        <f>C27</f>
        <v>44801</v>
      </c>
      <c r="E30" s="5" t="s">
        <v>18</v>
      </c>
      <c r="F30" s="5" t="s">
        <v>36</v>
      </c>
      <c r="G30" s="5">
        <v>3</v>
      </c>
      <c r="H30" s="8">
        <f>D30+3</f>
        <v>44804</v>
      </c>
      <c r="I30" s="5">
        <v>2</v>
      </c>
      <c r="J30" s="5">
        <v>5000</v>
      </c>
      <c r="K30">
        <f>J30*(I30/100)*(3/365)</f>
        <v>0.82191780821917804</v>
      </c>
      <c r="M30">
        <f>J30+K30</f>
        <v>5000.821917808219</v>
      </c>
    </row>
    <row r="31" spans="1:13" x14ac:dyDescent="0.35">
      <c r="A31" s="5">
        <v>2</v>
      </c>
      <c r="B31" s="5" t="s">
        <v>20</v>
      </c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</row>
    <row r="32" spans="1:13" x14ac:dyDescent="0.35">
      <c r="A32" s="5">
        <v>3</v>
      </c>
      <c r="B32" s="5" t="s">
        <v>21</v>
      </c>
      <c r="C32" s="5"/>
      <c r="D32" s="5"/>
      <c r="E32" s="5"/>
      <c r="F32" s="5"/>
      <c r="G32" s="5"/>
      <c r="H32" s="5"/>
      <c r="I32" s="5"/>
      <c r="J32" s="5"/>
    </row>
    <row r="33" spans="1:13" x14ac:dyDescent="0.35">
      <c r="A33" s="5">
        <v>4</v>
      </c>
      <c r="B33" s="5" t="s">
        <v>22</v>
      </c>
      <c r="C33" s="5"/>
      <c r="D33" s="5"/>
      <c r="E33" s="5"/>
      <c r="F33" s="5"/>
      <c r="G33" s="5"/>
      <c r="H33" s="5"/>
      <c r="I33" s="5"/>
      <c r="J33" s="5"/>
      <c r="K33" s="9" t="s">
        <v>23</v>
      </c>
    </row>
    <row r="34" spans="1:13" x14ac:dyDescent="0.35">
      <c r="A34" s="5">
        <v>5</v>
      </c>
      <c r="B34" s="5" t="s">
        <v>24</v>
      </c>
      <c r="C34" s="5"/>
      <c r="D34" s="5"/>
      <c r="E34" s="5"/>
      <c r="F34" s="5"/>
      <c r="G34" s="5"/>
      <c r="H34" s="5"/>
      <c r="I34" s="5"/>
      <c r="J34" s="5"/>
      <c r="K34" s="9" t="s">
        <v>25</v>
      </c>
    </row>
    <row r="35" spans="1:13" x14ac:dyDescent="0.35">
      <c r="A35" s="5">
        <v>6</v>
      </c>
      <c r="B35" s="5" t="s">
        <v>26</v>
      </c>
      <c r="C35" s="5"/>
      <c r="D35" s="8">
        <f>D30+1</f>
        <v>44802</v>
      </c>
      <c r="E35" s="5"/>
      <c r="F35" s="5"/>
      <c r="G35" s="5"/>
      <c r="H35" s="5"/>
      <c r="I35" s="5"/>
      <c r="J35" s="5"/>
    </row>
    <row r="36" spans="1:13" x14ac:dyDescent="0.35">
      <c r="A36" s="5">
        <v>7</v>
      </c>
      <c r="B36" s="5" t="s">
        <v>27</v>
      </c>
      <c r="C36" s="5"/>
      <c r="D36" s="8">
        <f>C28</f>
        <v>44802</v>
      </c>
      <c r="E36" s="5"/>
      <c r="F36" s="5"/>
      <c r="G36" s="5"/>
      <c r="H36" s="5"/>
      <c r="I36" s="5">
        <v>2.5</v>
      </c>
      <c r="J36" s="5"/>
      <c r="K36">
        <f>J30*(I30/100)*(1/365)</f>
        <v>0.27397260273972601</v>
      </c>
      <c r="L36">
        <v>0.5</v>
      </c>
      <c r="M36">
        <f>J30+L36</f>
        <v>5000.5</v>
      </c>
    </row>
    <row r="37" spans="1:13" x14ac:dyDescent="0.35">
      <c r="A37" s="5">
        <v>8</v>
      </c>
      <c r="B37" s="5" t="s">
        <v>20</v>
      </c>
      <c r="C37" s="5"/>
      <c r="D37" s="5"/>
      <c r="E37" s="5"/>
      <c r="F37" s="5"/>
      <c r="G37" s="5"/>
      <c r="H37" s="5"/>
      <c r="I37" s="5"/>
      <c r="J37" s="5"/>
      <c r="K37" s="4"/>
      <c r="L37" s="4"/>
    </row>
    <row r="38" spans="1:13" x14ac:dyDescent="0.35">
      <c r="A38" s="5">
        <v>9</v>
      </c>
      <c r="B38" s="5" t="s">
        <v>21</v>
      </c>
      <c r="C38" s="5"/>
      <c r="D38" s="5"/>
      <c r="E38" s="5"/>
      <c r="F38" s="5"/>
      <c r="G38" s="5"/>
      <c r="H38" s="5"/>
      <c r="I38" s="5"/>
      <c r="J38" s="5"/>
    </row>
    <row r="39" spans="1:13" x14ac:dyDescent="0.35">
      <c r="A39" s="5">
        <v>10</v>
      </c>
      <c r="B39" s="5" t="s">
        <v>22</v>
      </c>
      <c r="C39" s="5"/>
      <c r="D39" s="5"/>
      <c r="E39" s="5"/>
      <c r="F39" s="5"/>
      <c r="G39" s="5"/>
      <c r="H39" s="5"/>
      <c r="I39" s="5"/>
      <c r="J39" s="5"/>
      <c r="K39" s="9" t="s">
        <v>23</v>
      </c>
    </row>
    <row r="40" spans="1:13" x14ac:dyDescent="0.35">
      <c r="A40" s="5">
        <v>11</v>
      </c>
      <c r="B40" s="5" t="s">
        <v>24</v>
      </c>
      <c r="C40" s="5"/>
      <c r="D40" s="5"/>
      <c r="E40" s="5"/>
      <c r="F40" s="5"/>
      <c r="G40" s="5"/>
      <c r="H40" s="5"/>
      <c r="I40" s="5"/>
      <c r="J40" s="5"/>
      <c r="K40" s="92" t="s">
        <v>28</v>
      </c>
      <c r="L40" s="93"/>
      <c r="M40" s="93"/>
    </row>
    <row r="41" spans="1:13" x14ac:dyDescent="0.35">
      <c r="A41" s="5">
        <v>12</v>
      </c>
      <c r="B41" s="5" t="s">
        <v>282</v>
      </c>
      <c r="C41" s="5"/>
      <c r="D41" s="5"/>
      <c r="E41" s="5"/>
      <c r="F41" s="5"/>
      <c r="G41" s="5"/>
      <c r="H41" s="5"/>
      <c r="I41" s="5"/>
      <c r="J41" s="5"/>
      <c r="K41" s="4"/>
      <c r="L41" s="4"/>
    </row>
    <row r="42" spans="1:13" x14ac:dyDescent="0.35">
      <c r="A42" s="5">
        <v>13</v>
      </c>
      <c r="B42" s="5" t="s">
        <v>20</v>
      </c>
      <c r="C42" s="5"/>
      <c r="D42" s="5"/>
      <c r="E42" s="5"/>
      <c r="F42" s="5"/>
      <c r="G42" s="5"/>
      <c r="H42" s="5"/>
      <c r="I42" s="5"/>
      <c r="J42" s="5"/>
    </row>
    <row r="43" spans="1:13" x14ac:dyDescent="0.35">
      <c r="A43" s="5">
        <v>14</v>
      </c>
      <c r="B43" s="5" t="s">
        <v>22</v>
      </c>
      <c r="C43" s="5"/>
      <c r="D43" s="5"/>
      <c r="E43" s="5"/>
      <c r="F43" s="5"/>
      <c r="G43" s="5"/>
      <c r="H43" s="5"/>
      <c r="I43" s="5"/>
      <c r="J43" s="5"/>
      <c r="K43" s="9" t="s">
        <v>23</v>
      </c>
    </row>
    <row r="44" spans="1:13" x14ac:dyDescent="0.35">
      <c r="A44" s="5">
        <v>15</v>
      </c>
      <c r="B44" s="5" t="s">
        <v>24</v>
      </c>
      <c r="C44" s="5"/>
      <c r="D44" s="5"/>
      <c r="E44" s="5"/>
      <c r="F44" s="5"/>
      <c r="G44" s="5"/>
      <c r="H44" s="5"/>
      <c r="I44" s="5"/>
      <c r="J44" s="5"/>
      <c r="K44" s="92" t="s">
        <v>25</v>
      </c>
      <c r="L44" s="93"/>
      <c r="M44" s="93"/>
    </row>
    <row r="45" spans="1:13" x14ac:dyDescent="0.35">
      <c r="K45" s="2"/>
      <c r="L45" s="2"/>
      <c r="M45" s="2"/>
    </row>
    <row r="47" spans="1:13" x14ac:dyDescent="0.35">
      <c r="A47" s="10" t="s">
        <v>31</v>
      </c>
      <c r="B47" s="3" t="s">
        <v>32</v>
      </c>
    </row>
    <row r="48" spans="1:13" x14ac:dyDescent="0.35">
      <c r="A48" s="2"/>
      <c r="B48" t="s">
        <v>4</v>
      </c>
      <c r="C48" t="s">
        <v>283</v>
      </c>
    </row>
    <row r="49" spans="1:16" x14ac:dyDescent="0.35">
      <c r="B49" t="s">
        <v>6</v>
      </c>
      <c r="C49" s="4">
        <v>44801</v>
      </c>
    </row>
    <row r="50" spans="1:16" x14ac:dyDescent="0.35">
      <c r="B50" t="s">
        <v>7</v>
      </c>
      <c r="C50" s="4">
        <f>C49+1</f>
        <v>44802</v>
      </c>
    </row>
    <row r="51" spans="1:16" x14ac:dyDescent="0.35">
      <c r="A51" s="5"/>
      <c r="B51" s="5"/>
      <c r="C51" s="6" t="s">
        <v>8</v>
      </c>
      <c r="D51" s="6" t="s">
        <v>9</v>
      </c>
      <c r="E51" s="6" t="s">
        <v>10</v>
      </c>
      <c r="F51" s="6" t="s">
        <v>11</v>
      </c>
      <c r="G51" s="6" t="s">
        <v>12</v>
      </c>
      <c r="H51" s="6" t="s">
        <v>13</v>
      </c>
      <c r="I51" s="6" t="s">
        <v>78</v>
      </c>
      <c r="J51" s="6" t="s">
        <v>15</v>
      </c>
      <c r="K51" s="7" t="s">
        <v>50</v>
      </c>
      <c r="L51" s="7" t="s">
        <v>79</v>
      </c>
      <c r="M51" s="7" t="s">
        <v>16</v>
      </c>
    </row>
    <row r="52" spans="1:16" x14ac:dyDescent="0.35">
      <c r="A52" s="5">
        <v>1</v>
      </c>
      <c r="B52" s="5" t="s">
        <v>17</v>
      </c>
      <c r="C52" s="5" t="str">
        <f>C48</f>
        <v>HAXAGONMYR</v>
      </c>
      <c r="D52" s="8">
        <f>C49</f>
        <v>44801</v>
      </c>
      <c r="E52" s="5" t="s">
        <v>18</v>
      </c>
      <c r="F52" s="5" t="s">
        <v>45</v>
      </c>
      <c r="G52" s="5">
        <v>3</v>
      </c>
      <c r="H52" s="8">
        <f>D52+3</f>
        <v>44804</v>
      </c>
      <c r="I52" s="5">
        <v>2</v>
      </c>
      <c r="J52" s="5">
        <v>5000</v>
      </c>
      <c r="K52">
        <f>J52*(I52/100)*(3/365)</f>
        <v>0.82191780821917804</v>
      </c>
      <c r="M52">
        <f>J52+K52</f>
        <v>5000.821917808219</v>
      </c>
    </row>
    <row r="53" spans="1:16" x14ac:dyDescent="0.35">
      <c r="A53" s="5">
        <v>2</v>
      </c>
      <c r="B53" s="5" t="s">
        <v>20</v>
      </c>
      <c r="C53" s="5"/>
      <c r="D53" s="5"/>
      <c r="E53" s="5"/>
      <c r="F53" s="5"/>
      <c r="G53" s="5"/>
      <c r="H53" s="5"/>
      <c r="I53" s="5"/>
      <c r="J53" s="5"/>
      <c r="K53" s="4"/>
      <c r="L53" s="4"/>
      <c r="M53" s="4"/>
    </row>
    <row r="54" spans="1:16" x14ac:dyDescent="0.35">
      <c r="A54" s="5">
        <v>3</v>
      </c>
      <c r="B54" s="5" t="s">
        <v>21</v>
      </c>
      <c r="C54" s="5"/>
      <c r="D54" s="5"/>
      <c r="E54" s="5"/>
      <c r="F54" s="5"/>
      <c r="G54" s="5"/>
      <c r="H54" s="5"/>
      <c r="I54" s="5"/>
      <c r="J54" s="5"/>
    </row>
    <row r="55" spans="1:16" x14ac:dyDescent="0.35">
      <c r="A55" s="5">
        <v>4</v>
      </c>
      <c r="B55" s="5" t="s">
        <v>22</v>
      </c>
      <c r="C55" s="5"/>
      <c r="D55" s="5"/>
      <c r="E55" s="5"/>
      <c r="F55" s="5"/>
      <c r="G55" s="5"/>
      <c r="H55" s="5"/>
      <c r="I55" s="5"/>
      <c r="J55" s="5"/>
      <c r="K55" s="92" t="s">
        <v>23</v>
      </c>
      <c r="L55" s="93"/>
      <c r="M55" s="93"/>
      <c r="N55" s="93"/>
      <c r="O55" s="93"/>
      <c r="P55" s="93"/>
    </row>
    <row r="56" spans="1:16" x14ac:dyDescent="0.35">
      <c r="A56" s="5">
        <v>5</v>
      </c>
      <c r="B56" s="5" t="s">
        <v>24</v>
      </c>
      <c r="C56" s="5"/>
      <c r="D56" s="5"/>
      <c r="E56" s="5"/>
      <c r="F56" s="5"/>
      <c r="G56" s="5"/>
      <c r="H56" s="5"/>
      <c r="I56" s="5"/>
      <c r="J56" s="5"/>
      <c r="K56" s="92" t="s">
        <v>25</v>
      </c>
      <c r="L56" s="93"/>
      <c r="M56" s="93"/>
    </row>
    <row r="57" spans="1:16" x14ac:dyDescent="0.35">
      <c r="A57" s="5">
        <v>6</v>
      </c>
      <c r="B57" s="5" t="s">
        <v>26</v>
      </c>
      <c r="C57" s="5"/>
      <c r="D57" s="8">
        <f>D52+1</f>
        <v>44802</v>
      </c>
      <c r="E57" s="5"/>
      <c r="F57" s="5"/>
      <c r="G57" s="5"/>
      <c r="H57" s="5"/>
      <c r="I57" s="5"/>
      <c r="J57" s="5"/>
    </row>
    <row r="58" spans="1:16" x14ac:dyDescent="0.35">
      <c r="A58" s="5">
        <v>7</v>
      </c>
      <c r="B58" s="5" t="s">
        <v>27</v>
      </c>
      <c r="C58" s="5"/>
      <c r="D58" s="8">
        <f>C50</f>
        <v>44802</v>
      </c>
      <c r="E58" s="5"/>
      <c r="F58" s="5"/>
      <c r="G58" s="5"/>
      <c r="H58" s="5"/>
      <c r="I58" s="5">
        <v>2.5</v>
      </c>
      <c r="J58" s="5"/>
      <c r="K58">
        <f>J52*(I52/100)*(1/365)</f>
        <v>0.27397260273972601</v>
      </c>
      <c r="L58">
        <v>0</v>
      </c>
      <c r="M58">
        <f>J52+L58</f>
        <v>5000</v>
      </c>
    </row>
    <row r="59" spans="1:16" x14ac:dyDescent="0.35">
      <c r="A59" s="5">
        <v>8</v>
      </c>
      <c r="B59" s="5" t="s">
        <v>20</v>
      </c>
      <c r="C59" s="5"/>
      <c r="D59" s="5"/>
      <c r="E59" s="5"/>
      <c r="F59" s="5"/>
      <c r="G59" s="5"/>
      <c r="H59" s="5"/>
      <c r="I59" s="5"/>
      <c r="J59" s="5"/>
      <c r="K59" s="4"/>
      <c r="L59" s="4"/>
    </row>
    <row r="60" spans="1:16" x14ac:dyDescent="0.35">
      <c r="A60" s="5">
        <v>9</v>
      </c>
      <c r="B60" s="5" t="s">
        <v>21</v>
      </c>
      <c r="C60" s="5"/>
      <c r="D60" s="5"/>
      <c r="E60" s="5"/>
      <c r="F60" s="5"/>
      <c r="G60" s="5"/>
      <c r="H60" s="5"/>
      <c r="I60" s="5"/>
      <c r="J60" s="5"/>
    </row>
    <row r="61" spans="1:16" x14ac:dyDescent="0.35">
      <c r="A61" s="5">
        <v>10</v>
      </c>
      <c r="B61" s="5" t="s">
        <v>22</v>
      </c>
      <c r="C61" s="5"/>
      <c r="D61" s="5"/>
      <c r="E61" s="5"/>
      <c r="F61" s="5"/>
      <c r="G61" s="5"/>
      <c r="H61" s="5"/>
      <c r="I61" s="5"/>
      <c r="J61" s="5"/>
      <c r="K61" s="9" t="s">
        <v>23</v>
      </c>
    </row>
    <row r="62" spans="1:16" x14ac:dyDescent="0.35">
      <c r="A62" s="5">
        <v>11</v>
      </c>
      <c r="B62" s="5" t="s">
        <v>24</v>
      </c>
      <c r="C62" s="5"/>
      <c r="D62" s="5"/>
      <c r="E62" s="5"/>
      <c r="F62" s="5"/>
      <c r="G62" s="5"/>
      <c r="H62" s="5"/>
      <c r="I62" s="5"/>
      <c r="J62" s="5"/>
      <c r="K62" s="92" t="s">
        <v>28</v>
      </c>
      <c r="L62" s="93"/>
      <c r="M62" s="93"/>
    </row>
    <row r="63" spans="1:16" x14ac:dyDescent="0.35">
      <c r="A63" s="5">
        <v>12</v>
      </c>
      <c r="B63" s="5" t="s">
        <v>282</v>
      </c>
      <c r="C63" s="5"/>
      <c r="D63" s="5"/>
      <c r="E63" s="5"/>
      <c r="F63" s="5"/>
      <c r="G63" s="5"/>
      <c r="H63" s="5"/>
      <c r="I63" s="5"/>
      <c r="J63" s="5"/>
      <c r="K63" s="4"/>
      <c r="L63" s="4"/>
    </row>
    <row r="64" spans="1:16" x14ac:dyDescent="0.35">
      <c r="A64" s="5">
        <v>13</v>
      </c>
      <c r="B64" s="5" t="s">
        <v>20</v>
      </c>
      <c r="C64" s="5"/>
      <c r="D64" s="5"/>
      <c r="E64" s="5"/>
      <c r="F64" s="5"/>
      <c r="G64" s="5"/>
      <c r="H64" s="5"/>
      <c r="I64" s="5"/>
      <c r="J64" s="5"/>
    </row>
    <row r="65" spans="1:16" x14ac:dyDescent="0.35">
      <c r="A65" s="5">
        <v>14</v>
      </c>
      <c r="B65" s="5" t="s">
        <v>22</v>
      </c>
      <c r="C65" s="5"/>
      <c r="D65" s="5"/>
      <c r="E65" s="5"/>
      <c r="F65" s="5"/>
      <c r="G65" s="5"/>
      <c r="H65" s="5"/>
      <c r="I65" s="5"/>
      <c r="J65" s="5"/>
      <c r="K65" s="9" t="s">
        <v>23</v>
      </c>
    </row>
    <row r="66" spans="1:16" x14ac:dyDescent="0.35">
      <c r="A66" s="5">
        <v>15</v>
      </c>
      <c r="B66" s="5" t="s">
        <v>24</v>
      </c>
      <c r="C66" s="5"/>
      <c r="D66" s="5"/>
      <c r="E66" s="5"/>
      <c r="F66" s="5"/>
      <c r="G66" s="5"/>
      <c r="H66" s="5"/>
      <c r="I66" s="5"/>
      <c r="J66" s="5"/>
      <c r="K66" s="92" t="s">
        <v>25</v>
      </c>
      <c r="L66" s="93"/>
      <c r="M66" s="93"/>
    </row>
    <row r="67" spans="1:16" x14ac:dyDescent="0.35">
      <c r="K67" s="2"/>
      <c r="L67" s="2"/>
      <c r="M67" s="2"/>
    </row>
    <row r="68" spans="1:16" x14ac:dyDescent="0.35">
      <c r="K68" s="2"/>
      <c r="L68" s="2"/>
      <c r="M68" s="2"/>
    </row>
    <row r="69" spans="1:16" x14ac:dyDescent="0.35">
      <c r="K69" s="2"/>
      <c r="L69" s="2"/>
      <c r="M69" s="2"/>
    </row>
    <row r="70" spans="1:16" x14ac:dyDescent="0.35">
      <c r="K70" s="2"/>
      <c r="L70" s="2"/>
      <c r="M70" s="2"/>
    </row>
    <row r="71" spans="1:16" x14ac:dyDescent="0.35">
      <c r="A71" s="2">
        <v>2</v>
      </c>
      <c r="B71" t="s">
        <v>33</v>
      </c>
      <c r="K71" s="2"/>
      <c r="L71" s="2"/>
      <c r="M71" s="2"/>
    </row>
    <row r="72" spans="1:16" x14ac:dyDescent="0.35">
      <c r="A72" s="2" t="s">
        <v>34</v>
      </c>
      <c r="B72" s="3" t="s">
        <v>3</v>
      </c>
      <c r="K72" s="2"/>
      <c r="L72" s="2"/>
      <c r="M72" s="2"/>
    </row>
    <row r="73" spans="1:16" x14ac:dyDescent="0.35">
      <c r="A73" s="2"/>
      <c r="B73" t="s">
        <v>4</v>
      </c>
      <c r="C73" t="s">
        <v>283</v>
      </c>
    </row>
    <row r="74" spans="1:16" x14ac:dyDescent="0.35">
      <c r="B74" t="s">
        <v>6</v>
      </c>
      <c r="C74" s="4">
        <v>44802</v>
      </c>
    </row>
    <row r="75" spans="1:16" x14ac:dyDescent="0.35">
      <c r="B75" t="s">
        <v>35</v>
      </c>
      <c r="C75" s="4">
        <f>C74+2</f>
        <v>44804</v>
      </c>
    </row>
    <row r="76" spans="1:16" x14ac:dyDescent="0.35">
      <c r="A76" s="5"/>
      <c r="B76" s="5"/>
      <c r="C76" s="6" t="s">
        <v>8</v>
      </c>
      <c r="D76" s="6" t="s">
        <v>9</v>
      </c>
      <c r="E76" s="6" t="s">
        <v>10</v>
      </c>
      <c r="F76" s="6" t="s">
        <v>11</v>
      </c>
      <c r="G76" s="6" t="s">
        <v>12</v>
      </c>
      <c r="H76" s="6" t="s">
        <v>13</v>
      </c>
      <c r="I76" s="6" t="s">
        <v>78</v>
      </c>
      <c r="J76" s="6" t="s">
        <v>15</v>
      </c>
      <c r="K76" s="7" t="s">
        <v>50</v>
      </c>
      <c r="L76" s="7" t="s">
        <v>79</v>
      </c>
      <c r="M76" s="7" t="s">
        <v>16</v>
      </c>
    </row>
    <row r="77" spans="1:16" x14ac:dyDescent="0.35">
      <c r="A77" s="5">
        <v>1</v>
      </c>
      <c r="B77" s="5" t="s">
        <v>17</v>
      </c>
      <c r="C77" s="5" t="str">
        <f>C73</f>
        <v>HAXAGONMYR</v>
      </c>
      <c r="D77" s="8">
        <f>C74</f>
        <v>44802</v>
      </c>
      <c r="E77" s="5" t="s">
        <v>18</v>
      </c>
      <c r="F77" s="5" t="s">
        <v>58</v>
      </c>
      <c r="G77" s="5">
        <v>3</v>
      </c>
      <c r="H77" s="8">
        <f>D77+3</f>
        <v>44805</v>
      </c>
      <c r="I77" s="5">
        <v>2.5</v>
      </c>
      <c r="J77" s="5">
        <v>10000</v>
      </c>
      <c r="K77">
        <f>J77*(I77/100)*(3/365)</f>
        <v>2.054794520547945</v>
      </c>
      <c r="M77">
        <f>J77+K77</f>
        <v>10002.054794520547</v>
      </c>
    </row>
    <row r="78" spans="1:16" x14ac:dyDescent="0.35">
      <c r="A78" s="5">
        <v>2</v>
      </c>
      <c r="B78" s="5" t="s">
        <v>20</v>
      </c>
      <c r="C78" s="5"/>
      <c r="D78" s="5"/>
      <c r="E78" s="5"/>
      <c r="F78" s="5"/>
      <c r="G78" s="5"/>
      <c r="H78" s="5"/>
      <c r="I78" s="5"/>
      <c r="J78" s="5"/>
      <c r="K78" s="4"/>
      <c r="L78" s="4"/>
      <c r="M78" s="4"/>
    </row>
    <row r="79" spans="1:16" x14ac:dyDescent="0.35">
      <c r="A79" s="5">
        <v>3</v>
      </c>
      <c r="B79" s="5" t="s">
        <v>21</v>
      </c>
      <c r="C79" s="5"/>
      <c r="D79" s="5"/>
      <c r="E79" s="5"/>
      <c r="F79" s="5"/>
      <c r="G79" s="5"/>
      <c r="H79" s="5"/>
      <c r="I79" s="5"/>
      <c r="J79" s="5"/>
    </row>
    <row r="80" spans="1:16" x14ac:dyDescent="0.35">
      <c r="A80" s="5">
        <v>4</v>
      </c>
      <c r="B80" s="5" t="s">
        <v>22</v>
      </c>
      <c r="C80" s="5"/>
      <c r="D80" s="5"/>
      <c r="E80" s="5"/>
      <c r="F80" s="5"/>
      <c r="G80" s="5"/>
      <c r="H80" s="5"/>
      <c r="I80" s="5"/>
      <c r="J80" s="5"/>
      <c r="K80" s="92" t="s">
        <v>23</v>
      </c>
      <c r="L80" s="93"/>
      <c r="M80" s="93"/>
      <c r="N80" s="93"/>
      <c r="O80" s="93"/>
      <c r="P80" s="93"/>
    </row>
    <row r="81" spans="1:13" x14ac:dyDescent="0.35">
      <c r="A81" s="5">
        <v>5</v>
      </c>
      <c r="B81" s="5" t="s">
        <v>24</v>
      </c>
      <c r="C81" s="5"/>
      <c r="D81" s="5"/>
      <c r="E81" s="5"/>
      <c r="F81" s="5"/>
      <c r="G81" s="5"/>
      <c r="H81" s="5"/>
      <c r="I81" s="5"/>
      <c r="J81" s="5"/>
      <c r="K81" s="92" t="s">
        <v>25</v>
      </c>
      <c r="L81" s="93"/>
      <c r="M81" s="93"/>
    </row>
    <row r="82" spans="1:13" x14ac:dyDescent="0.35">
      <c r="A82" s="5">
        <v>6</v>
      </c>
      <c r="B82" s="5" t="s">
        <v>37</v>
      </c>
      <c r="C82" s="5"/>
      <c r="D82" s="8">
        <f>D77+2</f>
        <v>44804</v>
      </c>
      <c r="E82" s="5"/>
      <c r="F82" s="5"/>
      <c r="G82" s="5"/>
      <c r="H82" s="5"/>
      <c r="I82" s="5"/>
      <c r="J82" s="5"/>
    </row>
    <row r="83" spans="1:13" x14ac:dyDescent="0.35">
      <c r="A83" s="5">
        <v>7</v>
      </c>
      <c r="B83" s="5" t="s">
        <v>27</v>
      </c>
      <c r="C83" s="5"/>
      <c r="D83" s="8">
        <f>C75</f>
        <v>44804</v>
      </c>
      <c r="E83" s="5"/>
      <c r="F83" s="5"/>
      <c r="G83" s="5"/>
      <c r="H83" s="5"/>
      <c r="I83" s="5">
        <v>3</v>
      </c>
      <c r="J83" s="5"/>
      <c r="K83">
        <f>J77*(I77/100)*(2/365)</f>
        <v>1.3698630136986301</v>
      </c>
      <c r="L83">
        <f>K83</f>
        <v>1.3698630136986301</v>
      </c>
      <c r="M83">
        <f>J77+K83</f>
        <v>10001.369863013699</v>
      </c>
    </row>
    <row r="84" spans="1:13" x14ac:dyDescent="0.35">
      <c r="A84" s="5">
        <v>8</v>
      </c>
      <c r="B84" s="5" t="s">
        <v>20</v>
      </c>
      <c r="C84" s="5"/>
      <c r="D84" s="5"/>
      <c r="E84" s="5"/>
      <c r="F84" s="5"/>
      <c r="G84" s="5"/>
      <c r="H84" s="5"/>
      <c r="I84" s="5"/>
      <c r="J84" s="5"/>
      <c r="K84" s="4"/>
      <c r="L84" s="4"/>
    </row>
    <row r="85" spans="1:13" x14ac:dyDescent="0.35">
      <c r="A85" s="5">
        <v>9</v>
      </c>
      <c r="B85" s="5" t="s">
        <v>21</v>
      </c>
      <c r="C85" s="5"/>
      <c r="D85" s="5"/>
      <c r="E85" s="5"/>
      <c r="F85" s="5"/>
      <c r="G85" s="5"/>
      <c r="H85" s="5"/>
      <c r="I85" s="5"/>
      <c r="J85" s="5"/>
    </row>
    <row r="86" spans="1:13" x14ac:dyDescent="0.35">
      <c r="A86" s="5">
        <v>10</v>
      </c>
      <c r="B86" s="5" t="s">
        <v>22</v>
      </c>
      <c r="C86" s="5"/>
      <c r="D86" s="5"/>
      <c r="E86" s="5"/>
      <c r="F86" s="5"/>
      <c r="G86" s="5"/>
      <c r="H86" s="5"/>
      <c r="I86" s="5"/>
      <c r="J86" s="5"/>
      <c r="K86" s="9" t="s">
        <v>23</v>
      </c>
    </row>
    <row r="87" spans="1:13" x14ac:dyDescent="0.35">
      <c r="A87" s="5">
        <v>11</v>
      </c>
      <c r="B87" s="5" t="s">
        <v>24</v>
      </c>
      <c r="C87" s="5"/>
      <c r="D87" s="5"/>
      <c r="E87" s="5"/>
      <c r="F87" s="5"/>
      <c r="G87" s="5"/>
      <c r="H87" s="5"/>
      <c r="I87" s="5"/>
      <c r="J87" s="5"/>
      <c r="K87" s="92" t="s">
        <v>28</v>
      </c>
      <c r="L87" s="93"/>
      <c r="M87" s="93"/>
    </row>
    <row r="88" spans="1:13" x14ac:dyDescent="0.35">
      <c r="A88" s="5">
        <v>12</v>
      </c>
      <c r="B88" s="5" t="s">
        <v>282</v>
      </c>
      <c r="C88" s="5"/>
      <c r="D88" s="5"/>
      <c r="E88" s="5"/>
      <c r="F88" s="5"/>
      <c r="G88" s="5"/>
      <c r="H88" s="5"/>
      <c r="I88" s="5"/>
      <c r="J88" s="5"/>
      <c r="K88" s="4"/>
      <c r="L88" s="4"/>
    </row>
    <row r="89" spans="1:13" x14ac:dyDescent="0.35">
      <c r="A89" s="5">
        <v>13</v>
      </c>
      <c r="B89" s="5" t="s">
        <v>20</v>
      </c>
      <c r="C89" s="5"/>
      <c r="D89" s="5"/>
      <c r="E89" s="5"/>
      <c r="F89" s="5"/>
      <c r="G89" s="5"/>
      <c r="H89" s="5"/>
      <c r="I89" s="5"/>
      <c r="J89" s="5"/>
    </row>
    <row r="90" spans="1:13" x14ac:dyDescent="0.35">
      <c r="A90" s="5">
        <v>14</v>
      </c>
      <c r="B90" s="5" t="s">
        <v>22</v>
      </c>
      <c r="C90" s="5"/>
      <c r="D90" s="5"/>
      <c r="E90" s="5"/>
      <c r="F90" s="5"/>
      <c r="G90" s="5"/>
      <c r="H90" s="5"/>
      <c r="I90" s="5"/>
      <c r="J90" s="5"/>
      <c r="K90" s="9" t="s">
        <v>23</v>
      </c>
    </row>
    <row r="91" spans="1:13" x14ac:dyDescent="0.35">
      <c r="A91" s="5">
        <v>15</v>
      </c>
      <c r="B91" s="5" t="s">
        <v>24</v>
      </c>
      <c r="C91" s="5"/>
      <c r="D91" s="5"/>
      <c r="E91" s="5"/>
      <c r="F91" s="5"/>
      <c r="G91" s="5"/>
      <c r="H91" s="5"/>
      <c r="I91" s="5"/>
      <c r="J91" s="5"/>
      <c r="K91" s="92" t="s">
        <v>25</v>
      </c>
      <c r="L91" s="93"/>
      <c r="M91" s="93"/>
    </row>
    <row r="94" spans="1:13" x14ac:dyDescent="0.35">
      <c r="A94" s="2" t="s">
        <v>38</v>
      </c>
      <c r="B94" s="3" t="s">
        <v>30</v>
      </c>
      <c r="K94" s="2"/>
      <c r="L94" s="2"/>
      <c r="M94" s="2"/>
    </row>
    <row r="95" spans="1:13" x14ac:dyDescent="0.35">
      <c r="A95" s="2"/>
      <c r="B95" t="s">
        <v>4</v>
      </c>
      <c r="C95" t="s">
        <v>283</v>
      </c>
    </row>
    <row r="96" spans="1:13" x14ac:dyDescent="0.35">
      <c r="B96" t="s">
        <v>6</v>
      </c>
      <c r="C96" s="4">
        <v>44802</v>
      </c>
    </row>
    <row r="97" spans="1:16" x14ac:dyDescent="0.35">
      <c r="B97" t="s">
        <v>35</v>
      </c>
      <c r="C97" s="4">
        <f>C96+2</f>
        <v>44804</v>
      </c>
    </row>
    <row r="98" spans="1:16" x14ac:dyDescent="0.35">
      <c r="A98" s="5"/>
      <c r="B98" s="5"/>
      <c r="C98" s="6" t="s">
        <v>8</v>
      </c>
      <c r="D98" s="6" t="s">
        <v>9</v>
      </c>
      <c r="E98" s="6" t="s">
        <v>10</v>
      </c>
      <c r="F98" s="6" t="s">
        <v>11</v>
      </c>
      <c r="G98" s="6" t="s">
        <v>12</v>
      </c>
      <c r="H98" s="6" t="s">
        <v>13</v>
      </c>
      <c r="I98" s="6" t="s">
        <v>78</v>
      </c>
      <c r="J98" s="6" t="s">
        <v>15</v>
      </c>
      <c r="K98" s="7" t="s">
        <v>50</v>
      </c>
      <c r="L98" s="7" t="s">
        <v>79</v>
      </c>
      <c r="M98" s="7" t="s">
        <v>16</v>
      </c>
    </row>
    <row r="99" spans="1:16" x14ac:dyDescent="0.35">
      <c r="A99" s="5">
        <v>1</v>
      </c>
      <c r="B99" s="5" t="s">
        <v>17</v>
      </c>
      <c r="C99" s="5" t="str">
        <f>C95</f>
        <v>HAXAGONMYR</v>
      </c>
      <c r="D99" s="8">
        <f>C96</f>
        <v>44802</v>
      </c>
      <c r="E99" s="5" t="s">
        <v>18</v>
      </c>
      <c r="F99" s="5" t="s">
        <v>60</v>
      </c>
      <c r="G99" s="5">
        <v>3</v>
      </c>
      <c r="H99" s="8">
        <f>D99+3</f>
        <v>44805</v>
      </c>
      <c r="I99" s="5">
        <v>2.5</v>
      </c>
      <c r="J99" s="5">
        <v>10000</v>
      </c>
      <c r="K99">
        <f>J99*(I99/100)*(3/365)</f>
        <v>2.054794520547945</v>
      </c>
      <c r="M99">
        <f>J99+K99</f>
        <v>10002.054794520547</v>
      </c>
    </row>
    <row r="100" spans="1:16" x14ac:dyDescent="0.35">
      <c r="A100" s="5">
        <v>2</v>
      </c>
      <c r="B100" s="5" t="s">
        <v>20</v>
      </c>
      <c r="C100" s="5"/>
      <c r="D100" s="5"/>
      <c r="E100" s="5"/>
      <c r="F100" s="5"/>
      <c r="G100" s="5"/>
      <c r="H100" s="5"/>
      <c r="I100" s="5"/>
      <c r="J100" s="5"/>
      <c r="K100" s="4"/>
      <c r="L100" s="4"/>
      <c r="M100" s="4"/>
    </row>
    <row r="101" spans="1:16" x14ac:dyDescent="0.35">
      <c r="A101" s="5">
        <v>3</v>
      </c>
      <c r="B101" s="5" t="s">
        <v>21</v>
      </c>
      <c r="C101" s="5"/>
      <c r="D101" s="5"/>
      <c r="E101" s="5"/>
      <c r="F101" s="5"/>
      <c r="G101" s="5"/>
      <c r="H101" s="5"/>
      <c r="I101" s="5"/>
      <c r="J101" s="5"/>
    </row>
    <row r="102" spans="1:16" x14ac:dyDescent="0.35">
      <c r="A102" s="5">
        <v>4</v>
      </c>
      <c r="B102" s="5" t="s">
        <v>22</v>
      </c>
      <c r="C102" s="5"/>
      <c r="D102" s="5"/>
      <c r="E102" s="5"/>
      <c r="F102" s="5"/>
      <c r="G102" s="5"/>
      <c r="H102" s="5"/>
      <c r="I102" s="5"/>
      <c r="J102" s="5"/>
      <c r="K102" s="92" t="s">
        <v>23</v>
      </c>
      <c r="L102" s="93"/>
      <c r="M102" s="93"/>
      <c r="N102" s="93"/>
      <c r="O102" s="93"/>
      <c r="P102" s="93"/>
    </row>
    <row r="103" spans="1:16" x14ac:dyDescent="0.35">
      <c r="A103" s="5">
        <v>5</v>
      </c>
      <c r="B103" s="5" t="s">
        <v>24</v>
      </c>
      <c r="C103" s="5"/>
      <c r="D103" s="5"/>
      <c r="E103" s="5"/>
      <c r="F103" s="5"/>
      <c r="G103" s="5"/>
      <c r="H103" s="5"/>
      <c r="I103" s="5"/>
      <c r="J103" s="5"/>
      <c r="K103" s="92" t="s">
        <v>25</v>
      </c>
      <c r="L103" s="93"/>
      <c r="M103" s="93"/>
    </row>
    <row r="104" spans="1:16" x14ac:dyDescent="0.35">
      <c r="A104" s="5">
        <v>6</v>
      </c>
      <c r="B104" s="5" t="s">
        <v>37</v>
      </c>
      <c r="C104" s="5"/>
      <c r="D104" s="8">
        <f>D99+2</f>
        <v>44804</v>
      </c>
      <c r="E104" s="5"/>
      <c r="F104" s="5"/>
      <c r="G104" s="5"/>
      <c r="H104" s="5"/>
      <c r="I104" s="5"/>
      <c r="J104" s="5"/>
    </row>
    <row r="105" spans="1:16" x14ac:dyDescent="0.35">
      <c r="A105" s="5">
        <v>7</v>
      </c>
      <c r="B105" s="5" t="s">
        <v>27</v>
      </c>
      <c r="C105" s="5"/>
      <c r="D105" s="8">
        <f>C97</f>
        <v>44804</v>
      </c>
      <c r="E105" s="5"/>
      <c r="F105" s="5"/>
      <c r="G105" s="5"/>
      <c r="H105" s="5"/>
      <c r="I105" s="5">
        <v>3</v>
      </c>
      <c r="J105" s="5"/>
      <c r="K105">
        <f>J99*(I99/100)*(2/365)</f>
        <v>1.3698630136986301</v>
      </c>
      <c r="L105">
        <v>1.5</v>
      </c>
      <c r="M105">
        <f>J99+L105</f>
        <v>10001.5</v>
      </c>
    </row>
    <row r="106" spans="1:16" x14ac:dyDescent="0.35">
      <c r="A106" s="5">
        <v>8</v>
      </c>
      <c r="B106" s="5" t="s">
        <v>20</v>
      </c>
      <c r="C106" s="5"/>
      <c r="D106" s="5"/>
      <c r="E106" s="5"/>
      <c r="F106" s="5"/>
      <c r="G106" s="5"/>
      <c r="H106" s="5"/>
      <c r="I106" s="5"/>
      <c r="J106" s="5"/>
      <c r="K106" s="4"/>
      <c r="L106" s="4"/>
    </row>
    <row r="107" spans="1:16" x14ac:dyDescent="0.35">
      <c r="A107" s="5">
        <v>9</v>
      </c>
      <c r="B107" s="5" t="s">
        <v>21</v>
      </c>
      <c r="C107" s="5"/>
      <c r="D107" s="5"/>
      <c r="E107" s="5"/>
      <c r="F107" s="5"/>
      <c r="G107" s="5"/>
      <c r="H107" s="5"/>
      <c r="I107" s="5"/>
      <c r="J107" s="5"/>
    </row>
    <row r="108" spans="1:16" x14ac:dyDescent="0.35">
      <c r="A108" s="5">
        <v>10</v>
      </c>
      <c r="B108" s="5" t="s">
        <v>22</v>
      </c>
      <c r="C108" s="5"/>
      <c r="D108" s="5"/>
      <c r="E108" s="5"/>
      <c r="F108" s="5"/>
      <c r="G108" s="5"/>
      <c r="H108" s="5"/>
      <c r="I108" s="5"/>
      <c r="J108" s="5"/>
      <c r="K108" s="9" t="s">
        <v>23</v>
      </c>
    </row>
    <row r="109" spans="1:16" x14ac:dyDescent="0.35">
      <c r="A109" s="5">
        <v>11</v>
      </c>
      <c r="B109" s="5" t="s">
        <v>24</v>
      </c>
      <c r="C109" s="5"/>
      <c r="D109" s="5"/>
      <c r="E109" s="5"/>
      <c r="F109" s="5"/>
      <c r="G109" s="5"/>
      <c r="H109" s="5"/>
      <c r="I109" s="5"/>
      <c r="J109" s="5"/>
      <c r="K109" s="92" t="s">
        <v>28</v>
      </c>
      <c r="L109" s="93"/>
      <c r="M109" s="93"/>
    </row>
    <row r="110" spans="1:16" x14ac:dyDescent="0.35">
      <c r="A110" s="5">
        <v>12</v>
      </c>
      <c r="B110" s="5" t="s">
        <v>282</v>
      </c>
      <c r="C110" s="5"/>
      <c r="D110" s="5"/>
      <c r="E110" s="5"/>
      <c r="F110" s="5"/>
      <c r="G110" s="5"/>
      <c r="H110" s="5"/>
      <c r="I110" s="5"/>
      <c r="J110" s="5"/>
      <c r="K110" s="4"/>
      <c r="L110" s="4"/>
    </row>
    <row r="111" spans="1:16" x14ac:dyDescent="0.35">
      <c r="A111" s="5">
        <v>13</v>
      </c>
      <c r="B111" s="5" t="s">
        <v>20</v>
      </c>
      <c r="C111" s="5"/>
      <c r="D111" s="5"/>
      <c r="E111" s="5"/>
      <c r="F111" s="5"/>
      <c r="G111" s="5"/>
      <c r="H111" s="5"/>
      <c r="I111" s="5"/>
      <c r="J111" s="5"/>
    </row>
    <row r="112" spans="1:16" x14ac:dyDescent="0.35">
      <c r="A112" s="5">
        <v>14</v>
      </c>
      <c r="B112" s="5" t="s">
        <v>22</v>
      </c>
      <c r="C112" s="5"/>
      <c r="D112" s="5"/>
      <c r="E112" s="5"/>
      <c r="F112" s="5"/>
      <c r="G112" s="5"/>
      <c r="H112" s="5"/>
      <c r="I112" s="5"/>
      <c r="J112" s="5"/>
      <c r="K112" s="9" t="s">
        <v>23</v>
      </c>
    </row>
    <row r="113" spans="1:16" x14ac:dyDescent="0.35">
      <c r="A113" s="5">
        <v>15</v>
      </c>
      <c r="B113" s="5" t="s">
        <v>24</v>
      </c>
      <c r="C113" s="5"/>
      <c r="D113" s="5"/>
      <c r="E113" s="5"/>
      <c r="F113" s="5"/>
      <c r="G113" s="5"/>
      <c r="H113" s="5"/>
      <c r="I113" s="5"/>
      <c r="J113" s="5"/>
      <c r="K113" s="92" t="s">
        <v>25</v>
      </c>
      <c r="L113" s="93"/>
      <c r="M113" s="93"/>
    </row>
    <row r="115" spans="1:16" x14ac:dyDescent="0.35">
      <c r="A115" s="2" t="s">
        <v>39</v>
      </c>
      <c r="B115" s="3" t="s">
        <v>32</v>
      </c>
      <c r="K115" s="2"/>
      <c r="L115" s="2"/>
      <c r="M115" s="2"/>
    </row>
    <row r="116" spans="1:16" x14ac:dyDescent="0.35">
      <c r="A116" s="2"/>
      <c r="B116" t="s">
        <v>4</v>
      </c>
      <c r="C116" t="s">
        <v>283</v>
      </c>
    </row>
    <row r="117" spans="1:16" x14ac:dyDescent="0.35">
      <c r="B117" t="s">
        <v>6</v>
      </c>
      <c r="C117" s="4">
        <v>44802</v>
      </c>
    </row>
    <row r="118" spans="1:16" x14ac:dyDescent="0.35">
      <c r="B118" t="s">
        <v>35</v>
      </c>
      <c r="C118" s="4">
        <f>C117+2</f>
        <v>44804</v>
      </c>
    </row>
    <row r="119" spans="1:16" x14ac:dyDescent="0.35">
      <c r="A119" s="5"/>
      <c r="B119" s="5"/>
      <c r="C119" s="6" t="s">
        <v>8</v>
      </c>
      <c r="D119" s="6" t="s">
        <v>9</v>
      </c>
      <c r="E119" s="6" t="s">
        <v>10</v>
      </c>
      <c r="F119" s="6" t="s">
        <v>11</v>
      </c>
      <c r="G119" s="6" t="s">
        <v>12</v>
      </c>
      <c r="H119" s="6" t="s">
        <v>13</v>
      </c>
      <c r="I119" s="6" t="s">
        <v>78</v>
      </c>
      <c r="J119" s="6" t="s">
        <v>15</v>
      </c>
      <c r="K119" s="7" t="s">
        <v>50</v>
      </c>
      <c r="L119" s="7" t="s">
        <v>79</v>
      </c>
      <c r="M119" s="7" t="s">
        <v>16</v>
      </c>
    </row>
    <row r="120" spans="1:16" x14ac:dyDescent="0.35">
      <c r="A120" s="5">
        <v>1</v>
      </c>
      <c r="B120" s="5" t="s">
        <v>17</v>
      </c>
      <c r="C120" s="5" t="str">
        <f>C116</f>
        <v>HAXAGONMYR</v>
      </c>
      <c r="D120" s="8">
        <f>C117</f>
        <v>44802</v>
      </c>
      <c r="E120" s="5" t="s">
        <v>18</v>
      </c>
      <c r="F120" s="5" t="s">
        <v>61</v>
      </c>
      <c r="G120" s="5">
        <v>3</v>
      </c>
      <c r="H120" s="8">
        <f>D120+3</f>
        <v>44805</v>
      </c>
      <c r="I120" s="5">
        <v>2.5</v>
      </c>
      <c r="J120" s="5">
        <v>10000</v>
      </c>
      <c r="K120">
        <f>J120*(I120/100)*(3/365)</f>
        <v>2.054794520547945</v>
      </c>
      <c r="M120">
        <f>J120+K120</f>
        <v>10002.054794520547</v>
      </c>
    </row>
    <row r="121" spans="1:16" x14ac:dyDescent="0.35">
      <c r="A121" s="5">
        <v>2</v>
      </c>
      <c r="B121" s="5" t="s">
        <v>20</v>
      </c>
      <c r="C121" s="5"/>
      <c r="D121" s="5"/>
      <c r="E121" s="5"/>
      <c r="F121" s="5"/>
      <c r="G121" s="5"/>
      <c r="H121" s="5"/>
      <c r="I121" s="5"/>
      <c r="J121" s="5"/>
      <c r="K121" s="4"/>
      <c r="L121" s="4"/>
      <c r="M121" s="4"/>
    </row>
    <row r="122" spans="1:16" x14ac:dyDescent="0.35">
      <c r="A122" s="5">
        <v>3</v>
      </c>
      <c r="B122" s="5" t="s">
        <v>21</v>
      </c>
      <c r="C122" s="5"/>
      <c r="D122" s="5"/>
      <c r="E122" s="5"/>
      <c r="F122" s="5"/>
      <c r="G122" s="5"/>
      <c r="H122" s="5"/>
      <c r="I122" s="5"/>
      <c r="J122" s="5"/>
    </row>
    <row r="123" spans="1:16" x14ac:dyDescent="0.35">
      <c r="A123" s="5">
        <v>4</v>
      </c>
      <c r="B123" s="5" t="s">
        <v>22</v>
      </c>
      <c r="C123" s="5"/>
      <c r="D123" s="5"/>
      <c r="E123" s="5"/>
      <c r="F123" s="5"/>
      <c r="G123" s="5"/>
      <c r="H123" s="5"/>
      <c r="I123" s="5"/>
      <c r="J123" s="5"/>
      <c r="K123" s="92" t="s">
        <v>23</v>
      </c>
      <c r="L123" s="93"/>
      <c r="M123" s="93"/>
      <c r="N123" s="93"/>
      <c r="O123" s="93"/>
      <c r="P123" s="93"/>
    </row>
    <row r="124" spans="1:16" x14ac:dyDescent="0.35">
      <c r="A124" s="5">
        <v>5</v>
      </c>
      <c r="B124" s="5" t="s">
        <v>24</v>
      </c>
      <c r="C124" s="5"/>
      <c r="D124" s="5"/>
      <c r="E124" s="5"/>
      <c r="F124" s="5"/>
      <c r="G124" s="5"/>
      <c r="H124" s="5"/>
      <c r="I124" s="5"/>
      <c r="J124" s="5"/>
      <c r="K124" s="92" t="s">
        <v>25</v>
      </c>
      <c r="L124" s="93"/>
      <c r="M124" s="93"/>
    </row>
    <row r="125" spans="1:16" x14ac:dyDescent="0.35">
      <c r="A125" s="5">
        <v>6</v>
      </c>
      <c r="B125" s="5" t="s">
        <v>37</v>
      </c>
      <c r="C125" s="5"/>
      <c r="D125" s="8">
        <f>D120+2</f>
        <v>44804</v>
      </c>
      <c r="E125" s="5"/>
      <c r="F125" s="5"/>
      <c r="G125" s="5"/>
      <c r="H125" s="5"/>
      <c r="I125" s="5"/>
      <c r="J125" s="5"/>
    </row>
    <row r="126" spans="1:16" x14ac:dyDescent="0.35">
      <c r="A126" s="5">
        <v>7</v>
      </c>
      <c r="B126" s="5" t="s">
        <v>27</v>
      </c>
      <c r="C126" s="5"/>
      <c r="D126" s="8">
        <f>C118</f>
        <v>44804</v>
      </c>
      <c r="E126" s="5"/>
      <c r="F126" s="5"/>
      <c r="G126" s="5"/>
      <c r="H126" s="5"/>
      <c r="I126" s="5">
        <v>3</v>
      </c>
      <c r="J126" s="5"/>
      <c r="K126">
        <f>J120*(I120/100)*(2/365)</f>
        <v>1.3698630136986301</v>
      </c>
      <c r="L126">
        <v>0</v>
      </c>
      <c r="M126">
        <f>J120+L126</f>
        <v>10000</v>
      </c>
    </row>
    <row r="127" spans="1:16" x14ac:dyDescent="0.35">
      <c r="A127" s="5">
        <v>8</v>
      </c>
      <c r="B127" s="5" t="s">
        <v>20</v>
      </c>
      <c r="C127" s="5"/>
      <c r="D127" s="5"/>
      <c r="E127" s="5"/>
      <c r="F127" s="5"/>
      <c r="G127" s="5"/>
      <c r="H127" s="5"/>
      <c r="I127" s="5"/>
      <c r="J127" s="5"/>
      <c r="K127" s="4"/>
      <c r="L127" s="4"/>
    </row>
    <row r="128" spans="1:16" x14ac:dyDescent="0.35">
      <c r="A128" s="5">
        <v>9</v>
      </c>
      <c r="B128" s="5" t="s">
        <v>21</v>
      </c>
      <c r="C128" s="5"/>
      <c r="D128" s="5"/>
      <c r="E128" s="5"/>
      <c r="F128" s="5"/>
      <c r="G128" s="5"/>
      <c r="H128" s="5"/>
      <c r="I128" s="5"/>
      <c r="J128" s="5"/>
    </row>
    <row r="129" spans="1:13" x14ac:dyDescent="0.35">
      <c r="A129" s="5">
        <v>10</v>
      </c>
      <c r="B129" s="5" t="s">
        <v>22</v>
      </c>
      <c r="C129" s="5"/>
      <c r="D129" s="5"/>
      <c r="E129" s="5"/>
      <c r="F129" s="5"/>
      <c r="G129" s="5"/>
      <c r="H129" s="5"/>
      <c r="I129" s="5"/>
      <c r="J129" s="5"/>
      <c r="K129" s="9" t="s">
        <v>23</v>
      </c>
    </row>
    <row r="130" spans="1:13" x14ac:dyDescent="0.35">
      <c r="A130" s="5">
        <v>11</v>
      </c>
      <c r="B130" s="5" t="s">
        <v>24</v>
      </c>
      <c r="C130" s="5"/>
      <c r="D130" s="5"/>
      <c r="E130" s="5"/>
      <c r="F130" s="5"/>
      <c r="G130" s="5"/>
      <c r="H130" s="5"/>
      <c r="I130" s="5"/>
      <c r="J130" s="5"/>
      <c r="K130" s="92" t="s">
        <v>28</v>
      </c>
      <c r="L130" s="93"/>
      <c r="M130" s="93"/>
    </row>
    <row r="131" spans="1:13" x14ac:dyDescent="0.35">
      <c r="A131" s="5">
        <v>12</v>
      </c>
      <c r="B131" s="5" t="s">
        <v>282</v>
      </c>
      <c r="C131" s="5"/>
      <c r="D131" s="5"/>
      <c r="E131" s="5"/>
      <c r="F131" s="5"/>
      <c r="G131" s="5"/>
      <c r="H131" s="5"/>
      <c r="I131" s="5"/>
      <c r="J131" s="5"/>
      <c r="K131" s="4"/>
      <c r="L131" s="4"/>
    </row>
    <row r="132" spans="1:13" x14ac:dyDescent="0.35">
      <c r="A132" s="5">
        <v>13</v>
      </c>
      <c r="B132" s="5" t="s">
        <v>20</v>
      </c>
      <c r="C132" s="5"/>
      <c r="D132" s="5"/>
      <c r="E132" s="5"/>
      <c r="F132" s="5"/>
      <c r="G132" s="5"/>
      <c r="H132" s="5"/>
      <c r="I132" s="5"/>
      <c r="J132" s="5"/>
    </row>
    <row r="133" spans="1:13" x14ac:dyDescent="0.35">
      <c r="A133" s="5">
        <v>14</v>
      </c>
      <c r="B133" s="5" t="s">
        <v>22</v>
      </c>
      <c r="C133" s="5"/>
      <c r="D133" s="5"/>
      <c r="E133" s="5"/>
      <c r="F133" s="5"/>
      <c r="G133" s="5"/>
      <c r="H133" s="5"/>
      <c r="I133" s="5"/>
      <c r="J133" s="5"/>
      <c r="K133" s="9" t="s">
        <v>23</v>
      </c>
    </row>
    <row r="134" spans="1:13" x14ac:dyDescent="0.35">
      <c r="A134" s="5">
        <v>15</v>
      </c>
      <c r="B134" s="5" t="s">
        <v>24</v>
      </c>
      <c r="C134" s="5"/>
      <c r="D134" s="5"/>
      <c r="E134" s="5"/>
      <c r="F134" s="5"/>
      <c r="G134" s="5"/>
      <c r="H134" s="5"/>
      <c r="I134" s="5"/>
      <c r="J134" s="5"/>
      <c r="K134" s="92" t="s">
        <v>25</v>
      </c>
      <c r="L134" s="93"/>
      <c r="M134" s="93"/>
    </row>
    <row r="138" spans="1:13" x14ac:dyDescent="0.35">
      <c r="A138">
        <v>3</v>
      </c>
      <c r="B138" t="s">
        <v>40</v>
      </c>
    </row>
    <row r="139" spans="1:13" x14ac:dyDescent="0.35">
      <c r="A139" s="2" t="s">
        <v>41</v>
      </c>
      <c r="B139" s="3" t="s">
        <v>42</v>
      </c>
    </row>
    <row r="140" spans="1:13" x14ac:dyDescent="0.35">
      <c r="A140" s="10"/>
      <c r="B140" t="s">
        <v>4</v>
      </c>
      <c r="C140" t="s">
        <v>283</v>
      </c>
    </row>
    <row r="141" spans="1:13" x14ac:dyDescent="0.35">
      <c r="B141" t="s">
        <v>6</v>
      </c>
      <c r="C141" s="4">
        <v>44804</v>
      </c>
    </row>
    <row r="142" spans="1:13" x14ac:dyDescent="0.35">
      <c r="B142" t="s">
        <v>43</v>
      </c>
      <c r="C142" s="4">
        <f>C141+3</f>
        <v>44807</v>
      </c>
    </row>
    <row r="144" spans="1:13" x14ac:dyDescent="0.35">
      <c r="K144" s="11" t="s">
        <v>44</v>
      </c>
      <c r="L144" s="13"/>
      <c r="M144" s="4"/>
    </row>
    <row r="145" spans="1:16" x14ac:dyDescent="0.35">
      <c r="A145" s="5"/>
      <c r="B145" s="5"/>
      <c r="C145" s="6" t="s">
        <v>8</v>
      </c>
      <c r="D145" s="6" t="s">
        <v>9</v>
      </c>
      <c r="E145" s="6" t="s">
        <v>10</v>
      </c>
      <c r="F145" s="6" t="s">
        <v>11</v>
      </c>
      <c r="G145" s="6" t="s">
        <v>12</v>
      </c>
      <c r="H145" s="6" t="s">
        <v>13</v>
      </c>
      <c r="I145" s="6" t="s">
        <v>14</v>
      </c>
      <c r="J145" s="6" t="s">
        <v>15</v>
      </c>
      <c r="K145" s="7" t="s">
        <v>50</v>
      </c>
      <c r="L145" s="7" t="s">
        <v>79</v>
      </c>
      <c r="M145" s="7" t="s">
        <v>16</v>
      </c>
    </row>
    <row r="146" spans="1:16" x14ac:dyDescent="0.35">
      <c r="A146" s="5">
        <v>1</v>
      </c>
      <c r="B146" s="5" t="s">
        <v>17</v>
      </c>
      <c r="C146" s="5" t="str">
        <f>C140</f>
        <v>HAXAGONMYR</v>
      </c>
      <c r="D146" s="8">
        <f>C141</f>
        <v>44804</v>
      </c>
      <c r="E146" s="5" t="s">
        <v>18</v>
      </c>
      <c r="F146" s="12" t="s">
        <v>64</v>
      </c>
      <c r="G146" s="5">
        <v>3</v>
      </c>
      <c r="H146" s="8">
        <f>D146+3</f>
        <v>44807</v>
      </c>
      <c r="I146" s="5">
        <v>3</v>
      </c>
      <c r="J146" s="5">
        <v>15000</v>
      </c>
      <c r="K146">
        <f>J146*(I146/100)*(3/365)</f>
        <v>3.6986301369863011</v>
      </c>
      <c r="M146">
        <f>J146+K146</f>
        <v>15003.698630136987</v>
      </c>
    </row>
    <row r="147" spans="1:16" x14ac:dyDescent="0.35">
      <c r="A147" s="5">
        <v>2</v>
      </c>
      <c r="B147" s="5" t="s">
        <v>20</v>
      </c>
      <c r="C147" s="5"/>
      <c r="D147" s="5"/>
      <c r="E147" s="5"/>
      <c r="F147" s="5"/>
      <c r="G147" s="5"/>
      <c r="H147" s="5"/>
      <c r="I147" s="5"/>
      <c r="J147" s="5"/>
      <c r="K147" s="4"/>
      <c r="L147" s="4"/>
      <c r="M147" s="4"/>
    </row>
    <row r="148" spans="1:16" x14ac:dyDescent="0.35">
      <c r="A148" s="5">
        <v>3</v>
      </c>
      <c r="B148" s="5" t="s">
        <v>21</v>
      </c>
      <c r="C148" s="5"/>
      <c r="D148" s="5"/>
      <c r="E148" s="5"/>
      <c r="F148" s="5"/>
      <c r="G148" s="5"/>
      <c r="H148" s="5"/>
      <c r="I148" s="5"/>
      <c r="J148" s="5"/>
    </row>
    <row r="149" spans="1:16" x14ac:dyDescent="0.35">
      <c r="A149" s="5">
        <v>4</v>
      </c>
      <c r="B149" s="5" t="s">
        <v>22</v>
      </c>
      <c r="C149" s="5"/>
      <c r="D149" s="5"/>
      <c r="E149" s="5"/>
      <c r="F149" s="5"/>
      <c r="G149" s="5"/>
      <c r="H149" s="5"/>
      <c r="I149" s="5"/>
      <c r="J149" s="5"/>
      <c r="K149" s="92" t="s">
        <v>23</v>
      </c>
      <c r="L149" s="93"/>
      <c r="M149" s="93"/>
      <c r="N149" s="93"/>
      <c r="O149" s="93"/>
      <c r="P149" s="93"/>
    </row>
    <row r="150" spans="1:16" x14ac:dyDescent="0.35">
      <c r="A150" s="5">
        <v>5</v>
      </c>
      <c r="B150" s="5" t="s">
        <v>24</v>
      </c>
      <c r="C150" s="5"/>
      <c r="D150" s="5"/>
      <c r="E150" s="5"/>
      <c r="F150" s="5"/>
      <c r="G150" s="5"/>
      <c r="H150" s="5"/>
      <c r="I150" s="5"/>
      <c r="J150" s="5"/>
      <c r="K150" s="92" t="s">
        <v>25</v>
      </c>
      <c r="L150" s="93"/>
      <c r="M150" s="93"/>
    </row>
    <row r="151" spans="1:16" x14ac:dyDescent="0.35">
      <c r="A151" s="5">
        <v>6</v>
      </c>
      <c r="B151" s="5" t="s">
        <v>46</v>
      </c>
      <c r="C151" s="5"/>
      <c r="D151" s="8">
        <f>D146+3</f>
        <v>44807</v>
      </c>
      <c r="E151" s="5"/>
      <c r="F151" s="5"/>
      <c r="G151" s="5"/>
      <c r="H151" s="5"/>
      <c r="I151" s="5"/>
      <c r="J151" s="5"/>
    </row>
    <row r="152" spans="1:16" x14ac:dyDescent="0.35">
      <c r="A152" s="5">
        <v>7</v>
      </c>
      <c r="B152" s="5" t="s">
        <v>47</v>
      </c>
      <c r="C152" s="5"/>
      <c r="D152" s="8">
        <f>C142</f>
        <v>44807</v>
      </c>
      <c r="E152" s="5"/>
      <c r="F152" s="5"/>
      <c r="G152" s="5"/>
      <c r="H152" s="5"/>
      <c r="I152" s="5">
        <v>3.5</v>
      </c>
      <c r="J152" s="5"/>
      <c r="K152">
        <f>J146*(I146/100)*(3/365)</f>
        <v>3.6986301369863011</v>
      </c>
      <c r="L152">
        <f>K152</f>
        <v>3.6986301369863011</v>
      </c>
      <c r="M152">
        <f>J146+K152</f>
        <v>15003.698630136987</v>
      </c>
    </row>
    <row r="153" spans="1:16" x14ac:dyDescent="0.35">
      <c r="A153" s="5">
        <v>8</v>
      </c>
      <c r="B153" s="5" t="s">
        <v>20</v>
      </c>
      <c r="C153" s="5"/>
      <c r="D153" s="5"/>
      <c r="E153" s="5"/>
      <c r="F153" s="5"/>
      <c r="G153" s="5"/>
      <c r="H153" s="5"/>
      <c r="I153" s="5"/>
      <c r="J153" s="5"/>
      <c r="K153" s="4"/>
      <c r="L153" s="4"/>
    </row>
    <row r="154" spans="1:16" x14ac:dyDescent="0.35">
      <c r="A154" s="5">
        <v>9</v>
      </c>
      <c r="B154" s="5" t="s">
        <v>21</v>
      </c>
      <c r="C154" s="5"/>
      <c r="D154" s="5"/>
      <c r="E154" s="5"/>
      <c r="F154" s="5"/>
      <c r="G154" s="5"/>
      <c r="H154" s="5"/>
      <c r="I154" s="5"/>
      <c r="J154" s="5"/>
    </row>
    <row r="155" spans="1:16" x14ac:dyDescent="0.35">
      <c r="A155" s="5">
        <v>10</v>
      </c>
      <c r="B155" s="5" t="s">
        <v>22</v>
      </c>
      <c r="C155" s="5"/>
      <c r="D155" s="5"/>
      <c r="E155" s="5"/>
      <c r="F155" s="5"/>
      <c r="G155" s="5"/>
      <c r="H155" s="5"/>
      <c r="I155" s="5"/>
      <c r="J155" s="5"/>
      <c r="K155" s="9" t="s">
        <v>23</v>
      </c>
    </row>
    <row r="156" spans="1:16" x14ac:dyDescent="0.35">
      <c r="A156" s="5">
        <v>11</v>
      </c>
      <c r="B156" s="5" t="s">
        <v>24</v>
      </c>
      <c r="C156" s="5"/>
      <c r="D156" s="5"/>
      <c r="E156" s="5"/>
      <c r="F156" s="5"/>
      <c r="G156" s="5"/>
      <c r="H156" s="5"/>
      <c r="I156" s="5"/>
      <c r="J156" s="5"/>
      <c r="K156" s="92" t="s">
        <v>28</v>
      </c>
      <c r="L156" s="93"/>
      <c r="M156" s="93"/>
    </row>
    <row r="157" spans="1:16" x14ac:dyDescent="0.35">
      <c r="A157" s="5">
        <v>12</v>
      </c>
      <c r="B157" s="5" t="s">
        <v>282</v>
      </c>
      <c r="C157" s="5"/>
      <c r="D157" s="5"/>
      <c r="E157" s="5"/>
      <c r="F157" s="5"/>
      <c r="G157" s="5"/>
      <c r="H157" s="5"/>
      <c r="I157" s="5"/>
      <c r="J157" s="5"/>
      <c r="K157" s="4"/>
      <c r="L157" s="4"/>
    </row>
    <row r="158" spans="1:16" x14ac:dyDescent="0.35">
      <c r="A158" s="5">
        <v>13</v>
      </c>
      <c r="B158" s="5" t="s">
        <v>20</v>
      </c>
      <c r="C158" s="5"/>
      <c r="D158" s="5"/>
      <c r="E158" s="5"/>
      <c r="F158" s="5"/>
      <c r="G158" s="5"/>
      <c r="H158" s="5"/>
      <c r="I158" s="5"/>
      <c r="J158" s="5"/>
    </row>
    <row r="159" spans="1:16" x14ac:dyDescent="0.35">
      <c r="A159" s="5">
        <v>14</v>
      </c>
      <c r="B159" s="5" t="s">
        <v>22</v>
      </c>
      <c r="C159" s="5"/>
      <c r="D159" s="5"/>
      <c r="E159" s="5"/>
      <c r="F159" s="5"/>
      <c r="G159" s="5"/>
      <c r="H159" s="5"/>
      <c r="I159" s="5"/>
      <c r="J159" s="5"/>
      <c r="K159" s="9" t="s">
        <v>23</v>
      </c>
    </row>
    <row r="160" spans="1:16" x14ac:dyDescent="0.35">
      <c r="A160" s="5">
        <v>15</v>
      </c>
      <c r="B160" s="5" t="s">
        <v>24</v>
      </c>
      <c r="C160" s="5"/>
      <c r="D160" s="5"/>
      <c r="E160" s="5"/>
      <c r="F160" s="5"/>
      <c r="G160" s="5"/>
      <c r="H160" s="5"/>
      <c r="I160" s="5"/>
      <c r="J160" s="5"/>
      <c r="K160" s="92" t="s">
        <v>25</v>
      </c>
      <c r="L160" s="93"/>
      <c r="M160" s="93"/>
    </row>
    <row r="163" spans="1:16" x14ac:dyDescent="0.35">
      <c r="A163" s="2" t="s">
        <v>48</v>
      </c>
      <c r="B163" s="3" t="s">
        <v>30</v>
      </c>
    </row>
    <row r="164" spans="1:16" x14ac:dyDescent="0.35">
      <c r="A164" s="10"/>
      <c r="B164" t="s">
        <v>4</v>
      </c>
      <c r="C164" t="s">
        <v>283</v>
      </c>
    </row>
    <row r="165" spans="1:16" x14ac:dyDescent="0.35">
      <c r="B165" t="s">
        <v>6</v>
      </c>
      <c r="C165" s="4">
        <v>44804</v>
      </c>
    </row>
    <row r="166" spans="1:16" x14ac:dyDescent="0.35">
      <c r="B166" t="s">
        <v>43</v>
      </c>
      <c r="C166" s="4">
        <f>C165+3</f>
        <v>44807</v>
      </c>
    </row>
    <row r="168" spans="1:16" x14ac:dyDescent="0.35">
      <c r="K168" s="11" t="s">
        <v>44</v>
      </c>
      <c r="L168" s="13"/>
      <c r="M168" s="4"/>
    </row>
    <row r="169" spans="1:16" x14ac:dyDescent="0.35">
      <c r="A169" s="5"/>
      <c r="B169" s="5"/>
      <c r="C169" s="6" t="s">
        <v>8</v>
      </c>
      <c r="D169" s="6" t="s">
        <v>9</v>
      </c>
      <c r="E169" s="6" t="s">
        <v>10</v>
      </c>
      <c r="F169" s="6" t="s">
        <v>11</v>
      </c>
      <c r="G169" s="6" t="s">
        <v>12</v>
      </c>
      <c r="H169" s="6" t="s">
        <v>13</v>
      </c>
      <c r="I169" s="6" t="s">
        <v>14</v>
      </c>
      <c r="J169" s="6" t="s">
        <v>15</v>
      </c>
      <c r="K169" s="7" t="s">
        <v>50</v>
      </c>
      <c r="L169" s="7" t="s">
        <v>79</v>
      </c>
      <c r="M169" s="7" t="s">
        <v>16</v>
      </c>
    </row>
    <row r="170" spans="1:16" x14ac:dyDescent="0.35">
      <c r="A170" s="5">
        <v>1</v>
      </c>
      <c r="B170" s="5" t="s">
        <v>17</v>
      </c>
      <c r="C170" s="5" t="str">
        <f>C164</f>
        <v>HAXAGONMYR</v>
      </c>
      <c r="D170" s="8">
        <f>C165</f>
        <v>44804</v>
      </c>
      <c r="E170" s="5" t="s">
        <v>18</v>
      </c>
      <c r="F170" s="12" t="s">
        <v>67</v>
      </c>
      <c r="G170" s="5">
        <v>3</v>
      </c>
      <c r="H170" s="8">
        <f>D170+3</f>
        <v>44807</v>
      </c>
      <c r="I170" s="5">
        <v>3</v>
      </c>
      <c r="J170" s="5">
        <v>15000</v>
      </c>
      <c r="K170">
        <f>J170*(I170/100)*(3/365)</f>
        <v>3.6986301369863011</v>
      </c>
      <c r="M170">
        <f>J170+K170</f>
        <v>15003.698630136987</v>
      </c>
    </row>
    <row r="171" spans="1:16" x14ac:dyDescent="0.35">
      <c r="A171" s="5">
        <v>2</v>
      </c>
      <c r="B171" s="5" t="s">
        <v>20</v>
      </c>
      <c r="C171" s="5"/>
      <c r="D171" s="5"/>
      <c r="E171" s="5"/>
      <c r="F171" s="5"/>
      <c r="G171" s="5"/>
      <c r="H171" s="5"/>
      <c r="I171" s="5"/>
      <c r="J171" s="5"/>
      <c r="K171" s="4"/>
      <c r="L171" s="4"/>
      <c r="M171" s="4"/>
    </row>
    <row r="172" spans="1:16" x14ac:dyDescent="0.35">
      <c r="A172" s="5">
        <v>3</v>
      </c>
      <c r="B172" s="5" t="s">
        <v>21</v>
      </c>
      <c r="C172" s="5"/>
      <c r="D172" s="5"/>
      <c r="E172" s="5"/>
      <c r="F172" s="5"/>
      <c r="G172" s="5"/>
      <c r="H172" s="5"/>
      <c r="I172" s="5"/>
      <c r="J172" s="5"/>
    </row>
    <row r="173" spans="1:16" x14ac:dyDescent="0.35">
      <c r="A173" s="5">
        <v>4</v>
      </c>
      <c r="B173" s="5" t="s">
        <v>22</v>
      </c>
      <c r="C173" s="5"/>
      <c r="D173" s="5"/>
      <c r="E173" s="5"/>
      <c r="F173" s="5"/>
      <c r="G173" s="5"/>
      <c r="H173" s="5"/>
      <c r="I173" s="5"/>
      <c r="J173" s="5"/>
      <c r="K173" s="92" t="s">
        <v>23</v>
      </c>
      <c r="L173" s="93"/>
      <c r="M173" s="93"/>
      <c r="N173" s="93"/>
      <c r="O173" s="93"/>
      <c r="P173" s="93"/>
    </row>
    <row r="174" spans="1:16" x14ac:dyDescent="0.35">
      <c r="A174" s="5">
        <v>5</v>
      </c>
      <c r="B174" s="5" t="s">
        <v>24</v>
      </c>
      <c r="C174" s="5"/>
      <c r="D174" s="5"/>
      <c r="E174" s="5"/>
      <c r="F174" s="5"/>
      <c r="G174" s="5"/>
      <c r="H174" s="5"/>
      <c r="I174" s="5"/>
      <c r="J174" s="5"/>
      <c r="K174" s="92" t="s">
        <v>25</v>
      </c>
      <c r="L174" s="93"/>
      <c r="M174" s="93"/>
    </row>
    <row r="175" spans="1:16" x14ac:dyDescent="0.35">
      <c r="A175" s="5">
        <v>6</v>
      </c>
      <c r="B175" s="5" t="s">
        <v>46</v>
      </c>
      <c r="C175" s="5"/>
      <c r="D175" s="8">
        <f>D170+3</f>
        <v>44807</v>
      </c>
      <c r="E175" s="5"/>
      <c r="F175" s="5"/>
      <c r="G175" s="5"/>
      <c r="H175" s="5"/>
      <c r="I175" s="5"/>
      <c r="J175" s="5"/>
    </row>
    <row r="176" spans="1:16" x14ac:dyDescent="0.35">
      <c r="A176" s="5">
        <v>7</v>
      </c>
      <c r="B176" s="5" t="s">
        <v>47</v>
      </c>
      <c r="C176" s="5"/>
      <c r="D176" s="8">
        <f>C166</f>
        <v>44807</v>
      </c>
      <c r="E176" s="5"/>
      <c r="F176" s="5"/>
      <c r="G176" s="5"/>
      <c r="H176" s="5"/>
      <c r="I176" s="5">
        <v>3.5</v>
      </c>
      <c r="J176" s="5"/>
      <c r="K176">
        <f>K170</f>
        <v>3.6986301369863011</v>
      </c>
      <c r="L176">
        <v>4</v>
      </c>
      <c r="M176">
        <f>J170+L176</f>
        <v>15004</v>
      </c>
    </row>
    <row r="177" spans="1:13" x14ac:dyDescent="0.35">
      <c r="A177" s="5">
        <v>8</v>
      </c>
      <c r="B177" s="5" t="s">
        <v>20</v>
      </c>
      <c r="C177" s="5"/>
      <c r="D177" s="5"/>
      <c r="E177" s="5"/>
      <c r="F177" s="5"/>
      <c r="G177" s="5"/>
      <c r="H177" s="5"/>
      <c r="I177" s="5"/>
      <c r="J177" s="5"/>
      <c r="K177" s="4"/>
      <c r="L177" s="4"/>
    </row>
    <row r="178" spans="1:13" x14ac:dyDescent="0.35">
      <c r="A178" s="5">
        <v>9</v>
      </c>
      <c r="B178" s="5" t="s">
        <v>21</v>
      </c>
      <c r="C178" s="5"/>
      <c r="D178" s="5"/>
      <c r="E178" s="5"/>
      <c r="F178" s="5"/>
      <c r="G178" s="5"/>
      <c r="H178" s="5"/>
      <c r="I178" s="5"/>
      <c r="J178" s="5"/>
    </row>
    <row r="179" spans="1:13" x14ac:dyDescent="0.35">
      <c r="A179" s="5">
        <v>10</v>
      </c>
      <c r="B179" s="5" t="s">
        <v>22</v>
      </c>
      <c r="C179" s="5"/>
      <c r="D179" s="5"/>
      <c r="E179" s="5"/>
      <c r="F179" s="5"/>
      <c r="G179" s="5"/>
      <c r="H179" s="5"/>
      <c r="I179" s="5"/>
      <c r="J179" s="5"/>
      <c r="K179" s="9" t="s">
        <v>23</v>
      </c>
    </row>
    <row r="180" spans="1:13" x14ac:dyDescent="0.35">
      <c r="A180" s="5">
        <v>11</v>
      </c>
      <c r="B180" s="5" t="s">
        <v>24</v>
      </c>
      <c r="C180" s="5"/>
      <c r="D180" s="5"/>
      <c r="E180" s="5"/>
      <c r="F180" s="5"/>
      <c r="G180" s="5"/>
      <c r="H180" s="5"/>
      <c r="I180" s="5"/>
      <c r="J180" s="5"/>
      <c r="K180" s="92" t="s">
        <v>28</v>
      </c>
      <c r="L180" s="93"/>
      <c r="M180" s="93"/>
    </row>
    <row r="181" spans="1:13" x14ac:dyDescent="0.35">
      <c r="A181" s="5">
        <v>12</v>
      </c>
      <c r="B181" s="5" t="s">
        <v>282</v>
      </c>
      <c r="C181" s="5"/>
      <c r="D181" s="5"/>
      <c r="E181" s="5"/>
      <c r="F181" s="5"/>
      <c r="G181" s="5"/>
      <c r="H181" s="5"/>
      <c r="I181" s="5"/>
      <c r="J181" s="5"/>
      <c r="K181" s="4"/>
      <c r="L181" s="4"/>
    </row>
    <row r="182" spans="1:13" x14ac:dyDescent="0.35">
      <c r="A182" s="5">
        <v>13</v>
      </c>
      <c r="B182" s="5" t="s">
        <v>20</v>
      </c>
      <c r="C182" s="5"/>
      <c r="D182" s="5"/>
      <c r="E182" s="5"/>
      <c r="F182" s="5"/>
      <c r="G182" s="5"/>
      <c r="H182" s="5"/>
      <c r="I182" s="5"/>
      <c r="J182" s="5"/>
    </row>
    <row r="183" spans="1:13" x14ac:dyDescent="0.35">
      <c r="A183" s="5">
        <v>14</v>
      </c>
      <c r="B183" s="5" t="s">
        <v>22</v>
      </c>
      <c r="C183" s="5"/>
      <c r="D183" s="5"/>
      <c r="E183" s="5"/>
      <c r="F183" s="5"/>
      <c r="G183" s="5"/>
      <c r="H183" s="5"/>
      <c r="I183" s="5"/>
      <c r="J183" s="5"/>
      <c r="K183" s="9" t="s">
        <v>23</v>
      </c>
    </row>
    <row r="184" spans="1:13" x14ac:dyDescent="0.35">
      <c r="A184" s="5">
        <v>15</v>
      </c>
      <c r="B184" s="5" t="s">
        <v>24</v>
      </c>
      <c r="C184" s="5"/>
      <c r="D184" s="5"/>
      <c r="E184" s="5"/>
      <c r="F184" s="5"/>
      <c r="G184" s="5"/>
      <c r="H184" s="5"/>
      <c r="I184" s="5"/>
      <c r="J184" s="5"/>
      <c r="K184" s="92" t="s">
        <v>25</v>
      </c>
      <c r="L184" s="93"/>
      <c r="M184" s="93"/>
    </row>
    <row r="187" spans="1:13" x14ac:dyDescent="0.35">
      <c r="A187" s="2" t="s">
        <v>49</v>
      </c>
      <c r="B187" s="3" t="s">
        <v>32</v>
      </c>
    </row>
    <row r="188" spans="1:13" x14ac:dyDescent="0.35">
      <c r="A188" s="10"/>
      <c r="B188" t="s">
        <v>4</v>
      </c>
      <c r="C188" t="s">
        <v>283</v>
      </c>
    </row>
    <row r="189" spans="1:13" x14ac:dyDescent="0.35">
      <c r="B189" t="s">
        <v>6</v>
      </c>
      <c r="C189" s="4">
        <v>44804</v>
      </c>
    </row>
    <row r="190" spans="1:13" x14ac:dyDescent="0.35">
      <c r="B190" t="s">
        <v>43</v>
      </c>
      <c r="C190" s="4">
        <f>C189+3</f>
        <v>44807</v>
      </c>
    </row>
    <row r="192" spans="1:13" x14ac:dyDescent="0.35">
      <c r="K192" s="11" t="s">
        <v>44</v>
      </c>
      <c r="L192" s="13"/>
      <c r="M192" s="4"/>
    </row>
    <row r="193" spans="1:16" x14ac:dyDescent="0.35">
      <c r="A193" s="5"/>
      <c r="B193" s="5"/>
      <c r="C193" s="6" t="s">
        <v>8</v>
      </c>
      <c r="D193" s="6" t="s">
        <v>9</v>
      </c>
      <c r="E193" s="6" t="s">
        <v>10</v>
      </c>
      <c r="F193" s="6" t="s">
        <v>11</v>
      </c>
      <c r="G193" s="6" t="s">
        <v>12</v>
      </c>
      <c r="H193" s="6" t="s">
        <v>13</v>
      </c>
      <c r="I193" s="6" t="s">
        <v>14</v>
      </c>
      <c r="J193" s="6" t="s">
        <v>15</v>
      </c>
      <c r="K193" s="7" t="s">
        <v>50</v>
      </c>
      <c r="L193" s="7" t="s">
        <v>79</v>
      </c>
      <c r="M193" s="7" t="s">
        <v>16</v>
      </c>
    </row>
    <row r="194" spans="1:16" x14ac:dyDescent="0.35">
      <c r="A194" s="5">
        <v>1</v>
      </c>
      <c r="B194" s="5" t="s">
        <v>17</v>
      </c>
      <c r="C194" s="5" t="str">
        <f>C188</f>
        <v>HAXAGONMYR</v>
      </c>
      <c r="D194" s="8">
        <f>C189</f>
        <v>44804</v>
      </c>
      <c r="E194" s="5" t="s">
        <v>18</v>
      </c>
      <c r="F194" s="12" t="s">
        <v>68</v>
      </c>
      <c r="G194" s="5">
        <v>3</v>
      </c>
      <c r="H194" s="8">
        <f>D194+3</f>
        <v>44807</v>
      </c>
      <c r="I194" s="5">
        <v>3</v>
      </c>
      <c r="J194" s="5">
        <v>15000</v>
      </c>
      <c r="K194">
        <f>J194*(I194/100)*(3/365)</f>
        <v>3.6986301369863011</v>
      </c>
      <c r="M194">
        <f>J194+K194</f>
        <v>15003.698630136987</v>
      </c>
    </row>
    <row r="195" spans="1:16" x14ac:dyDescent="0.35">
      <c r="A195" s="5">
        <v>2</v>
      </c>
      <c r="B195" s="5" t="s">
        <v>20</v>
      </c>
      <c r="C195" s="5"/>
      <c r="D195" s="5"/>
      <c r="E195" s="5"/>
      <c r="F195" s="5"/>
      <c r="G195" s="5"/>
      <c r="H195" s="5"/>
      <c r="I195" s="5"/>
      <c r="J195" s="5"/>
      <c r="K195" s="4"/>
      <c r="L195" s="4"/>
      <c r="M195" s="4"/>
    </row>
    <row r="196" spans="1:16" x14ac:dyDescent="0.35">
      <c r="A196" s="5">
        <v>3</v>
      </c>
      <c r="B196" s="5" t="s">
        <v>21</v>
      </c>
      <c r="C196" s="5"/>
      <c r="D196" s="5"/>
      <c r="E196" s="5"/>
      <c r="F196" s="5"/>
      <c r="G196" s="5"/>
      <c r="H196" s="5"/>
      <c r="I196" s="5"/>
      <c r="J196" s="5"/>
    </row>
    <row r="197" spans="1:16" x14ac:dyDescent="0.35">
      <c r="A197" s="5">
        <v>4</v>
      </c>
      <c r="B197" s="5" t="s">
        <v>22</v>
      </c>
      <c r="C197" s="5"/>
      <c r="D197" s="5"/>
      <c r="E197" s="5"/>
      <c r="F197" s="5"/>
      <c r="G197" s="5"/>
      <c r="H197" s="5"/>
      <c r="I197" s="5"/>
      <c r="J197" s="5"/>
      <c r="K197" s="92" t="s">
        <v>23</v>
      </c>
      <c r="L197" s="93"/>
      <c r="M197" s="93"/>
      <c r="N197" s="93"/>
      <c r="O197" s="93"/>
      <c r="P197" s="93"/>
    </row>
    <row r="198" spans="1:16" x14ac:dyDescent="0.35">
      <c r="A198" s="5">
        <v>5</v>
      </c>
      <c r="B198" s="5" t="s">
        <v>24</v>
      </c>
      <c r="C198" s="5"/>
      <c r="D198" s="5"/>
      <c r="E198" s="5"/>
      <c r="F198" s="5"/>
      <c r="G198" s="5"/>
      <c r="H198" s="5"/>
      <c r="I198" s="5"/>
      <c r="J198" s="5"/>
      <c r="K198" s="92" t="s">
        <v>25</v>
      </c>
      <c r="L198" s="93"/>
      <c r="M198" s="93"/>
    </row>
    <row r="199" spans="1:16" x14ac:dyDescent="0.35">
      <c r="A199" s="5">
        <v>6</v>
      </c>
      <c r="B199" s="5" t="s">
        <v>46</v>
      </c>
      <c r="C199" s="5"/>
      <c r="D199" s="8">
        <f>D194+3</f>
        <v>44807</v>
      </c>
      <c r="E199" s="5"/>
      <c r="F199" s="5"/>
      <c r="G199" s="5"/>
      <c r="H199" s="5"/>
      <c r="I199" s="5"/>
      <c r="J199" s="5"/>
    </row>
    <row r="200" spans="1:16" x14ac:dyDescent="0.35">
      <c r="A200" s="5">
        <v>7</v>
      </c>
      <c r="B200" s="5" t="s">
        <v>47</v>
      </c>
      <c r="C200" s="5"/>
      <c r="D200" s="8">
        <f>C190</f>
        <v>44807</v>
      </c>
      <c r="E200" s="5"/>
      <c r="F200" s="5"/>
      <c r="G200" s="5"/>
      <c r="H200" s="5"/>
      <c r="I200" s="5">
        <v>3.5</v>
      </c>
      <c r="J200" s="5"/>
      <c r="K200">
        <f>K194</f>
        <v>3.6986301369863011</v>
      </c>
      <c r="L200">
        <v>0</v>
      </c>
      <c r="M200">
        <f>J194+L200</f>
        <v>15000</v>
      </c>
    </row>
    <row r="201" spans="1:16" x14ac:dyDescent="0.35">
      <c r="A201" s="5">
        <v>8</v>
      </c>
      <c r="B201" s="5" t="s">
        <v>20</v>
      </c>
      <c r="C201" s="5"/>
      <c r="D201" s="5"/>
      <c r="E201" s="5"/>
      <c r="F201" s="5"/>
      <c r="G201" s="5"/>
      <c r="H201" s="5"/>
      <c r="I201" s="5"/>
      <c r="J201" s="5"/>
      <c r="K201" s="4"/>
      <c r="L201" s="4"/>
    </row>
    <row r="202" spans="1:16" x14ac:dyDescent="0.35">
      <c r="A202" s="5">
        <v>9</v>
      </c>
      <c r="B202" s="5" t="s">
        <v>21</v>
      </c>
      <c r="C202" s="5"/>
      <c r="D202" s="5"/>
      <c r="E202" s="5"/>
      <c r="F202" s="5"/>
      <c r="G202" s="5"/>
      <c r="H202" s="5"/>
      <c r="I202" s="5"/>
      <c r="J202" s="5"/>
    </row>
    <row r="203" spans="1:16" x14ac:dyDescent="0.35">
      <c r="A203" s="5">
        <v>10</v>
      </c>
      <c r="B203" s="5" t="s">
        <v>22</v>
      </c>
      <c r="C203" s="5"/>
      <c r="D203" s="5"/>
      <c r="E203" s="5"/>
      <c r="F203" s="5"/>
      <c r="G203" s="5"/>
      <c r="H203" s="5"/>
      <c r="I203" s="5"/>
      <c r="J203" s="5"/>
      <c r="K203" s="9" t="s">
        <v>23</v>
      </c>
    </row>
    <row r="204" spans="1:16" x14ac:dyDescent="0.35">
      <c r="A204" s="5">
        <v>11</v>
      </c>
      <c r="B204" s="5" t="s">
        <v>24</v>
      </c>
      <c r="C204" s="5"/>
      <c r="D204" s="5"/>
      <c r="E204" s="5"/>
      <c r="F204" s="5"/>
      <c r="G204" s="5"/>
      <c r="H204" s="5"/>
      <c r="I204" s="5"/>
      <c r="J204" s="5"/>
      <c r="K204" s="92" t="s">
        <v>28</v>
      </c>
      <c r="L204" s="93"/>
      <c r="M204" s="93"/>
    </row>
    <row r="205" spans="1:16" x14ac:dyDescent="0.35">
      <c r="A205" s="5">
        <v>12</v>
      </c>
      <c r="B205" s="5" t="s">
        <v>282</v>
      </c>
      <c r="C205" s="5"/>
      <c r="D205" s="5"/>
      <c r="E205" s="5"/>
      <c r="F205" s="5"/>
      <c r="G205" s="5"/>
      <c r="H205" s="5"/>
      <c r="I205" s="5"/>
      <c r="J205" s="5"/>
      <c r="K205" s="4"/>
      <c r="L205" s="4"/>
    </row>
    <row r="206" spans="1:16" x14ac:dyDescent="0.35">
      <c r="A206" s="5">
        <v>13</v>
      </c>
      <c r="B206" s="5" t="s">
        <v>20</v>
      </c>
      <c r="C206" s="5"/>
      <c r="D206" s="5"/>
      <c r="E206" s="5"/>
      <c r="F206" s="5"/>
      <c r="G206" s="5"/>
      <c r="H206" s="5"/>
      <c r="I206" s="5"/>
      <c r="J206" s="5"/>
    </row>
    <row r="207" spans="1:16" x14ac:dyDescent="0.35">
      <c r="A207" s="5">
        <v>14</v>
      </c>
      <c r="B207" s="5" t="s">
        <v>22</v>
      </c>
      <c r="C207" s="5"/>
      <c r="D207" s="5"/>
      <c r="E207" s="5"/>
      <c r="F207" s="5"/>
      <c r="G207" s="5"/>
      <c r="H207" s="5"/>
      <c r="I207" s="5"/>
      <c r="J207" s="5"/>
      <c r="K207" s="9" t="s">
        <v>23</v>
      </c>
    </row>
    <row r="208" spans="1:16" x14ac:dyDescent="0.35">
      <c r="A208" s="5">
        <v>15</v>
      </c>
      <c r="B208" s="5" t="s">
        <v>24</v>
      </c>
      <c r="C208" s="5"/>
      <c r="D208" s="5"/>
      <c r="E208" s="5"/>
      <c r="F208" s="5"/>
      <c r="G208" s="5"/>
      <c r="H208" s="5"/>
      <c r="I208" s="5"/>
      <c r="J208" s="5"/>
      <c r="K208" s="92" t="s">
        <v>25</v>
      </c>
      <c r="L208" s="93"/>
      <c r="M208" s="93"/>
    </row>
  </sheetData>
  <mergeCells count="32">
    <mergeCell ref="K208:M208"/>
    <mergeCell ref="K66:M66"/>
    <mergeCell ref="K91:M91"/>
    <mergeCell ref="K113:M113"/>
    <mergeCell ref="K134:M134"/>
    <mergeCell ref="K160:M160"/>
    <mergeCell ref="K197:P197"/>
    <mergeCell ref="K198:M198"/>
    <mergeCell ref="K204:M204"/>
    <mergeCell ref="K149:P149"/>
    <mergeCell ref="K150:M150"/>
    <mergeCell ref="K156:M156"/>
    <mergeCell ref="K173:P173"/>
    <mergeCell ref="K174:M174"/>
    <mergeCell ref="K180:M180"/>
    <mergeCell ref="K184:M184"/>
    <mergeCell ref="K19:M19"/>
    <mergeCell ref="K40:M40"/>
    <mergeCell ref="K130:M130"/>
    <mergeCell ref="K55:P55"/>
    <mergeCell ref="K56:M56"/>
    <mergeCell ref="K62:M62"/>
    <mergeCell ref="K80:P80"/>
    <mergeCell ref="K81:M81"/>
    <mergeCell ref="K87:M87"/>
    <mergeCell ref="K102:P102"/>
    <mergeCell ref="K103:M103"/>
    <mergeCell ref="K109:M109"/>
    <mergeCell ref="K123:P123"/>
    <mergeCell ref="K124:M124"/>
    <mergeCell ref="K23:M23"/>
    <mergeCell ref="K44:M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3DD59-2C73-4E49-A50A-47EF9A57BB42}">
  <dimension ref="A1:O212"/>
  <sheetViews>
    <sheetView topLeftCell="A19" workbookViewId="0">
      <selection activeCell="C28" sqref="C28"/>
    </sheetView>
  </sheetViews>
  <sheetFormatPr defaultRowHeight="14.5" x14ac:dyDescent="0.35"/>
  <cols>
    <col min="2" max="2" width="53.36328125" bestFit="1" customWidth="1"/>
    <col min="3" max="3" width="13.2695312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2" width="18.08984375" customWidth="1"/>
    <col min="13" max="13" width="15.26953125" bestFit="1" customWidth="1"/>
  </cols>
  <sheetData>
    <row r="1" spans="1:15" x14ac:dyDescent="0.35">
      <c r="B1" s="1" t="s">
        <v>51</v>
      </c>
    </row>
    <row r="3" spans="1:15" x14ac:dyDescent="0.35">
      <c r="A3" s="2">
        <v>1</v>
      </c>
      <c r="B3" t="s">
        <v>1</v>
      </c>
    </row>
    <row r="4" spans="1:15" x14ac:dyDescent="0.35">
      <c r="A4" s="2" t="s">
        <v>2</v>
      </c>
      <c r="B4" s="3" t="s">
        <v>3</v>
      </c>
    </row>
    <row r="5" spans="1:15" x14ac:dyDescent="0.35">
      <c r="A5" s="2"/>
      <c r="B5" t="s">
        <v>4</v>
      </c>
      <c r="C5" t="s">
        <v>283</v>
      </c>
    </row>
    <row r="6" spans="1:15" x14ac:dyDescent="0.35">
      <c r="B6" t="s">
        <v>6</v>
      </c>
      <c r="C6" s="4">
        <v>44801</v>
      </c>
    </row>
    <row r="7" spans="1:15" x14ac:dyDescent="0.35">
      <c r="B7" t="s">
        <v>7</v>
      </c>
      <c r="C7" s="4">
        <f>D16</f>
        <v>44797</v>
      </c>
    </row>
    <row r="9" spans="1:15" x14ac:dyDescent="0.35">
      <c r="K9" s="11" t="s">
        <v>44</v>
      </c>
      <c r="L9" s="13"/>
      <c r="M9" s="4"/>
    </row>
    <row r="10" spans="1:15" x14ac:dyDescent="0.35">
      <c r="A10" s="5"/>
      <c r="B10" s="5"/>
      <c r="C10" s="6" t="s">
        <v>8</v>
      </c>
      <c r="D10" s="6" t="s">
        <v>9</v>
      </c>
      <c r="E10" s="6" t="s">
        <v>10</v>
      </c>
      <c r="F10" s="6" t="s">
        <v>11</v>
      </c>
      <c r="G10" s="6" t="s">
        <v>12</v>
      </c>
      <c r="H10" s="6" t="s">
        <v>13</v>
      </c>
      <c r="I10" s="6" t="s">
        <v>14</v>
      </c>
      <c r="J10" s="6" t="s">
        <v>15</v>
      </c>
      <c r="K10" s="7" t="s">
        <v>14</v>
      </c>
      <c r="L10" s="7" t="s">
        <v>52</v>
      </c>
      <c r="M10" s="7" t="s">
        <v>16</v>
      </c>
    </row>
    <row r="11" spans="1:15" x14ac:dyDescent="0.35">
      <c r="A11" s="5">
        <v>1</v>
      </c>
      <c r="B11" s="5" t="s">
        <v>17</v>
      </c>
      <c r="C11" s="5" t="str">
        <f>C5</f>
        <v>HAXAGONMYR</v>
      </c>
      <c r="D11" s="8">
        <f>C6-5</f>
        <v>44796</v>
      </c>
      <c r="E11" s="5" t="s">
        <v>18</v>
      </c>
      <c r="F11" s="5" t="s">
        <v>19</v>
      </c>
      <c r="G11" s="5">
        <v>3</v>
      </c>
      <c r="H11" s="8">
        <f>D11+3</f>
        <v>44799</v>
      </c>
      <c r="I11" s="5">
        <v>2</v>
      </c>
      <c r="J11" s="5">
        <v>5000</v>
      </c>
      <c r="K11">
        <f>J11*(I11/100)*(3/365)</f>
        <v>0.82191780821917804</v>
      </c>
      <c r="M11">
        <f>J11+K11</f>
        <v>5000.821917808219</v>
      </c>
    </row>
    <row r="12" spans="1:15" x14ac:dyDescent="0.35">
      <c r="A12" s="5">
        <v>2</v>
      </c>
      <c r="B12" s="5" t="s">
        <v>20</v>
      </c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</row>
    <row r="13" spans="1:15" x14ac:dyDescent="0.35">
      <c r="A13" s="5">
        <v>3</v>
      </c>
      <c r="B13" s="5" t="s">
        <v>53</v>
      </c>
      <c r="C13" s="5"/>
      <c r="D13" s="5"/>
      <c r="E13" s="5"/>
      <c r="F13" s="5"/>
      <c r="G13" s="5"/>
      <c r="H13" s="5"/>
      <c r="I13" s="5"/>
      <c r="J13" s="5"/>
    </row>
    <row r="14" spans="1:15" x14ac:dyDescent="0.35">
      <c r="A14" s="5">
        <v>4</v>
      </c>
      <c r="B14" s="5" t="s">
        <v>22</v>
      </c>
      <c r="C14" s="5"/>
      <c r="D14" s="5"/>
      <c r="E14" s="5"/>
      <c r="F14" s="5"/>
      <c r="G14" s="5"/>
      <c r="H14" s="5"/>
      <c r="I14" s="5"/>
      <c r="J14" s="5"/>
      <c r="K14" s="92" t="s">
        <v>23</v>
      </c>
      <c r="L14" s="93"/>
      <c r="M14" s="93"/>
      <c r="N14" s="93"/>
      <c r="O14" s="93"/>
    </row>
    <row r="15" spans="1:15" x14ac:dyDescent="0.35">
      <c r="A15" s="5">
        <v>5</v>
      </c>
      <c r="B15" s="5" t="s">
        <v>24</v>
      </c>
      <c r="C15" s="5"/>
      <c r="D15" s="5"/>
      <c r="E15" s="5"/>
      <c r="F15" s="5"/>
      <c r="G15" s="5"/>
      <c r="H15" s="5"/>
      <c r="I15" s="5"/>
      <c r="J15" s="5"/>
      <c r="K15" s="92" t="s">
        <v>25</v>
      </c>
      <c r="L15" s="93"/>
      <c r="M15" s="93"/>
    </row>
    <row r="16" spans="1:15" x14ac:dyDescent="0.35">
      <c r="A16" s="5">
        <v>6</v>
      </c>
      <c r="B16" s="5" t="s">
        <v>54</v>
      </c>
      <c r="C16" s="5"/>
      <c r="D16" s="8">
        <f>D11+1</f>
        <v>44797</v>
      </c>
      <c r="E16" s="5"/>
      <c r="F16" s="5"/>
      <c r="G16" s="5"/>
      <c r="H16" s="5"/>
      <c r="I16" s="5"/>
      <c r="J16" s="5"/>
    </row>
    <row r="17" spans="1:13" x14ac:dyDescent="0.35">
      <c r="A17" s="5">
        <v>7</v>
      </c>
      <c r="B17" s="5" t="s">
        <v>27</v>
      </c>
      <c r="C17" s="5"/>
      <c r="D17" s="4">
        <f>C7</f>
        <v>44797</v>
      </c>
      <c r="E17" s="5"/>
      <c r="F17" s="5"/>
      <c r="G17" s="5"/>
      <c r="H17" s="5"/>
      <c r="I17" s="5">
        <v>2.5</v>
      </c>
      <c r="J17" s="5"/>
      <c r="K17">
        <f>J11*(I11/100)*(1/365)</f>
        <v>0.27397260273972601</v>
      </c>
      <c r="L17">
        <f>K17</f>
        <v>0.27397260273972601</v>
      </c>
      <c r="M17">
        <f>J11+K17</f>
        <v>5000.2739726027394</v>
      </c>
    </row>
    <row r="18" spans="1:13" x14ac:dyDescent="0.35">
      <c r="A18" s="5">
        <v>8</v>
      </c>
      <c r="B18" s="5" t="s">
        <v>20</v>
      </c>
      <c r="C18" s="5"/>
      <c r="D18" s="5"/>
      <c r="E18" s="5"/>
      <c r="F18" s="5"/>
      <c r="G18" s="5"/>
      <c r="H18" s="5"/>
      <c r="I18" s="5"/>
      <c r="J18" s="5"/>
      <c r="K18" s="4"/>
      <c r="L18" s="4"/>
    </row>
    <row r="19" spans="1:13" x14ac:dyDescent="0.35">
      <c r="A19" s="5">
        <v>9</v>
      </c>
      <c r="B19" s="5" t="s">
        <v>53</v>
      </c>
      <c r="C19" s="5"/>
      <c r="D19" s="5"/>
      <c r="E19" s="5"/>
      <c r="F19" s="5"/>
      <c r="G19" s="5"/>
      <c r="H19" s="5"/>
      <c r="I19" s="5"/>
      <c r="J19" s="5"/>
    </row>
    <row r="20" spans="1:13" x14ac:dyDescent="0.35">
      <c r="A20" s="5">
        <v>10</v>
      </c>
      <c r="B20" s="5" t="s">
        <v>22</v>
      </c>
      <c r="C20" s="5"/>
      <c r="D20" s="5"/>
      <c r="E20" s="5"/>
      <c r="F20" s="5"/>
      <c r="G20" s="5"/>
      <c r="H20" s="5"/>
      <c r="I20" s="5"/>
      <c r="J20" s="5"/>
      <c r="K20" s="9" t="s">
        <v>23</v>
      </c>
    </row>
    <row r="21" spans="1:13" x14ac:dyDescent="0.35">
      <c r="A21" s="5">
        <v>11</v>
      </c>
      <c r="B21" s="5" t="s">
        <v>24</v>
      </c>
      <c r="C21" s="5"/>
      <c r="D21" s="5"/>
      <c r="E21" s="5"/>
      <c r="F21" s="5"/>
      <c r="G21" s="5"/>
      <c r="H21" s="5"/>
      <c r="I21" s="5"/>
      <c r="J21" s="5"/>
      <c r="K21" s="92" t="s">
        <v>28</v>
      </c>
      <c r="L21" s="93"/>
      <c r="M21" s="93"/>
    </row>
    <row r="22" spans="1:13" x14ac:dyDescent="0.35">
      <c r="A22" s="5">
        <v>12</v>
      </c>
      <c r="B22" s="5" t="s">
        <v>282</v>
      </c>
      <c r="C22" s="5"/>
      <c r="D22" s="5"/>
      <c r="E22" s="5"/>
      <c r="F22" s="5"/>
      <c r="G22" s="5"/>
      <c r="H22" s="5"/>
      <c r="I22" s="5"/>
      <c r="J22" s="5"/>
      <c r="K22" s="4"/>
      <c r="L22" s="4"/>
    </row>
    <row r="23" spans="1:13" x14ac:dyDescent="0.35">
      <c r="A23" s="5">
        <v>13</v>
      </c>
      <c r="B23" s="5" t="s">
        <v>20</v>
      </c>
      <c r="C23" s="5"/>
      <c r="D23" s="5"/>
      <c r="E23" s="5"/>
      <c r="F23" s="5"/>
      <c r="G23" s="5"/>
      <c r="H23" s="5"/>
      <c r="I23" s="5"/>
      <c r="J23" s="5"/>
    </row>
    <row r="24" spans="1:13" x14ac:dyDescent="0.35">
      <c r="A24" s="5">
        <v>14</v>
      </c>
      <c r="B24" s="5" t="s">
        <v>22</v>
      </c>
      <c r="C24" s="5"/>
      <c r="D24" s="5"/>
      <c r="E24" s="5"/>
      <c r="F24" s="5"/>
      <c r="G24" s="5"/>
      <c r="H24" s="5"/>
      <c r="I24" s="5"/>
      <c r="J24" s="5"/>
      <c r="K24" s="9" t="s">
        <v>23</v>
      </c>
    </row>
    <row r="25" spans="1:13" x14ac:dyDescent="0.35">
      <c r="A25" s="5">
        <v>15</v>
      </c>
      <c r="B25" s="5" t="s">
        <v>24</v>
      </c>
      <c r="C25" s="5"/>
      <c r="D25" s="5"/>
      <c r="E25" s="5"/>
      <c r="F25" s="5"/>
      <c r="G25" s="5"/>
      <c r="H25" s="5"/>
      <c r="I25" s="5"/>
      <c r="J25" s="5"/>
      <c r="K25" s="92" t="s">
        <v>25</v>
      </c>
      <c r="L25" s="93"/>
      <c r="M25" s="93"/>
    </row>
    <row r="27" spans="1:13" x14ac:dyDescent="0.35">
      <c r="A27" s="2" t="s">
        <v>29</v>
      </c>
      <c r="B27" s="3" t="s">
        <v>55</v>
      </c>
    </row>
    <row r="28" spans="1:13" x14ac:dyDescent="0.35">
      <c r="A28" s="2"/>
      <c r="B28" t="s">
        <v>4</v>
      </c>
      <c r="C28" t="s">
        <v>283</v>
      </c>
    </row>
    <row r="29" spans="1:13" x14ac:dyDescent="0.35">
      <c r="B29" t="s">
        <v>6</v>
      </c>
      <c r="C29" s="4">
        <v>44801</v>
      </c>
    </row>
    <row r="30" spans="1:13" x14ac:dyDescent="0.35">
      <c r="B30" t="s">
        <v>7</v>
      </c>
      <c r="C30" s="4">
        <f>D37</f>
        <v>44797</v>
      </c>
    </row>
    <row r="31" spans="1:13" x14ac:dyDescent="0.35">
      <c r="A31" s="5"/>
      <c r="B31" s="5"/>
      <c r="C31" s="6" t="s">
        <v>8</v>
      </c>
      <c r="D31" s="6" t="s">
        <v>9</v>
      </c>
      <c r="E31" s="6" t="s">
        <v>10</v>
      </c>
      <c r="F31" s="6" t="s">
        <v>11</v>
      </c>
      <c r="G31" s="6" t="s">
        <v>12</v>
      </c>
      <c r="H31" s="6" t="s">
        <v>13</v>
      </c>
      <c r="I31" s="6" t="s">
        <v>14</v>
      </c>
      <c r="J31" s="6" t="s">
        <v>15</v>
      </c>
      <c r="K31" s="7" t="s">
        <v>14</v>
      </c>
      <c r="L31" s="7" t="s">
        <v>52</v>
      </c>
      <c r="M31" s="7" t="s">
        <v>16</v>
      </c>
    </row>
    <row r="32" spans="1:13" x14ac:dyDescent="0.35">
      <c r="A32" s="5">
        <v>1</v>
      </c>
      <c r="B32" s="5" t="s">
        <v>17</v>
      </c>
      <c r="C32" s="5" t="str">
        <f>C28</f>
        <v>HAXAGONMYR</v>
      </c>
      <c r="D32" s="8">
        <f>C29-5</f>
        <v>44796</v>
      </c>
      <c r="E32" s="5" t="s">
        <v>18</v>
      </c>
      <c r="F32" s="5" t="s">
        <v>36</v>
      </c>
      <c r="G32" s="5">
        <v>3</v>
      </c>
      <c r="H32" s="8">
        <f>D32+3</f>
        <v>44799</v>
      </c>
      <c r="I32" s="5">
        <v>2</v>
      </c>
      <c r="J32" s="5">
        <v>5000</v>
      </c>
      <c r="K32">
        <f>J32*(I32/100)*(3/365)</f>
        <v>0.82191780821917804</v>
      </c>
      <c r="M32">
        <f>J32+K32</f>
        <v>5000.821917808219</v>
      </c>
    </row>
    <row r="33" spans="1:15" x14ac:dyDescent="0.35">
      <c r="A33" s="5">
        <v>2</v>
      </c>
      <c r="B33" s="5" t="s">
        <v>20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</row>
    <row r="34" spans="1:15" x14ac:dyDescent="0.35">
      <c r="A34" s="5">
        <v>3</v>
      </c>
      <c r="B34" s="5" t="s">
        <v>53</v>
      </c>
      <c r="C34" s="5"/>
      <c r="D34" s="5"/>
      <c r="E34" s="5"/>
      <c r="F34" s="5"/>
      <c r="G34" s="5"/>
      <c r="H34" s="5"/>
      <c r="I34" s="5"/>
      <c r="J34" s="5"/>
    </row>
    <row r="35" spans="1:15" x14ac:dyDescent="0.35">
      <c r="A35" s="5">
        <v>4</v>
      </c>
      <c r="B35" s="5" t="s">
        <v>22</v>
      </c>
      <c r="C35" s="5"/>
      <c r="D35" s="5"/>
      <c r="E35" s="5"/>
      <c r="F35" s="5"/>
      <c r="G35" s="5"/>
      <c r="H35" s="5"/>
      <c r="I35" s="5"/>
      <c r="J35" s="5"/>
      <c r="K35" s="92" t="s">
        <v>23</v>
      </c>
      <c r="L35" s="93"/>
      <c r="M35" s="93"/>
      <c r="N35" s="93"/>
      <c r="O35" s="93"/>
    </row>
    <row r="36" spans="1:15" x14ac:dyDescent="0.35">
      <c r="A36" s="5">
        <v>5</v>
      </c>
      <c r="B36" s="5" t="s">
        <v>24</v>
      </c>
      <c r="C36" s="5"/>
      <c r="D36" s="5"/>
      <c r="E36" s="5"/>
      <c r="F36" s="5"/>
      <c r="G36" s="5"/>
      <c r="H36" s="5"/>
      <c r="I36" s="5"/>
      <c r="J36" s="5"/>
      <c r="K36" s="92" t="s">
        <v>25</v>
      </c>
      <c r="L36" s="93"/>
      <c r="M36" s="93"/>
    </row>
    <row r="37" spans="1:15" x14ac:dyDescent="0.35">
      <c r="A37" s="5">
        <v>6</v>
      </c>
      <c r="B37" s="5" t="s">
        <v>54</v>
      </c>
      <c r="C37" s="5"/>
      <c r="D37" s="8">
        <f>D32+1</f>
        <v>44797</v>
      </c>
      <c r="E37" s="5"/>
      <c r="F37" s="5"/>
      <c r="G37" s="5"/>
      <c r="H37" s="5"/>
      <c r="I37" s="5"/>
      <c r="J37" s="5"/>
    </row>
    <row r="38" spans="1:15" x14ac:dyDescent="0.35">
      <c r="A38" s="5">
        <v>7</v>
      </c>
      <c r="B38" s="5" t="s">
        <v>27</v>
      </c>
      <c r="C38" s="5"/>
      <c r="D38" s="4">
        <f>C30</f>
        <v>44797</v>
      </c>
      <c r="E38" s="5"/>
      <c r="F38" s="5"/>
      <c r="G38" s="5"/>
      <c r="H38" s="5"/>
      <c r="I38" s="5">
        <v>2.5</v>
      </c>
      <c r="J38" s="5"/>
      <c r="K38">
        <f>J32*(I32/100)*(1/365)</f>
        <v>0.27397260273972601</v>
      </c>
      <c r="L38">
        <v>0.5</v>
      </c>
      <c r="M38">
        <f>J32+L38</f>
        <v>5000.5</v>
      </c>
    </row>
    <row r="39" spans="1:15" x14ac:dyDescent="0.35">
      <c r="A39" s="5">
        <v>8</v>
      </c>
      <c r="B39" s="5" t="s">
        <v>20</v>
      </c>
      <c r="C39" s="5"/>
      <c r="D39" s="5"/>
      <c r="E39" s="5"/>
      <c r="F39" s="5"/>
      <c r="G39" s="5"/>
      <c r="H39" s="5"/>
      <c r="I39" s="5"/>
      <c r="J39" s="5"/>
      <c r="K39" s="4"/>
      <c r="L39" s="4"/>
    </row>
    <row r="40" spans="1:15" x14ac:dyDescent="0.35">
      <c r="A40" s="5">
        <v>9</v>
      </c>
      <c r="B40" s="5" t="s">
        <v>53</v>
      </c>
      <c r="C40" s="5"/>
      <c r="D40" s="5"/>
      <c r="E40" s="5"/>
      <c r="F40" s="5"/>
      <c r="G40" s="5"/>
      <c r="H40" s="5"/>
      <c r="I40" s="5"/>
      <c r="J40" s="5"/>
    </row>
    <row r="41" spans="1:15" x14ac:dyDescent="0.35">
      <c r="A41" s="5">
        <v>10</v>
      </c>
      <c r="B41" s="5" t="s">
        <v>22</v>
      </c>
      <c r="C41" s="5"/>
      <c r="D41" s="5"/>
      <c r="E41" s="5"/>
      <c r="F41" s="5"/>
      <c r="G41" s="5"/>
      <c r="H41" s="5"/>
      <c r="I41" s="5"/>
      <c r="J41" s="5"/>
      <c r="K41" s="9" t="s">
        <v>23</v>
      </c>
    </row>
    <row r="42" spans="1:15" x14ac:dyDescent="0.35">
      <c r="A42" s="5">
        <v>11</v>
      </c>
      <c r="B42" s="5" t="s">
        <v>24</v>
      </c>
      <c r="C42" s="5"/>
      <c r="D42" s="5"/>
      <c r="E42" s="5"/>
      <c r="F42" s="5"/>
      <c r="G42" s="5"/>
      <c r="H42" s="5"/>
      <c r="I42" s="5"/>
      <c r="J42" s="5"/>
      <c r="K42" s="92" t="s">
        <v>28</v>
      </c>
      <c r="L42" s="93"/>
      <c r="M42" s="93"/>
    </row>
    <row r="43" spans="1:15" x14ac:dyDescent="0.35">
      <c r="A43" s="5">
        <v>12</v>
      </c>
      <c r="B43" s="5" t="s">
        <v>282</v>
      </c>
      <c r="C43" s="5"/>
      <c r="D43" s="5"/>
      <c r="E43" s="5"/>
      <c r="F43" s="5"/>
      <c r="G43" s="5"/>
      <c r="H43" s="5"/>
      <c r="I43" s="5"/>
      <c r="J43" s="5"/>
      <c r="K43" s="4"/>
      <c r="L43" s="4"/>
    </row>
    <row r="44" spans="1:15" x14ac:dyDescent="0.35">
      <c r="A44" s="5">
        <v>13</v>
      </c>
      <c r="B44" s="5" t="s">
        <v>20</v>
      </c>
      <c r="C44" s="5"/>
      <c r="D44" s="5"/>
      <c r="E44" s="5"/>
      <c r="F44" s="5"/>
      <c r="G44" s="5"/>
      <c r="H44" s="5"/>
      <c r="I44" s="5"/>
      <c r="J44" s="5"/>
    </row>
    <row r="45" spans="1:15" x14ac:dyDescent="0.35">
      <c r="A45" s="5">
        <v>14</v>
      </c>
      <c r="B45" s="5" t="s">
        <v>22</v>
      </c>
      <c r="C45" s="5"/>
      <c r="D45" s="5"/>
      <c r="E45" s="5"/>
      <c r="F45" s="5"/>
      <c r="G45" s="5"/>
      <c r="H45" s="5"/>
      <c r="I45" s="5"/>
      <c r="J45" s="5"/>
      <c r="K45" s="9" t="s">
        <v>23</v>
      </c>
    </row>
    <row r="46" spans="1:15" x14ac:dyDescent="0.35">
      <c r="A46" s="5">
        <v>15</v>
      </c>
      <c r="B46" s="5" t="s">
        <v>24</v>
      </c>
      <c r="C46" s="5"/>
      <c r="D46" s="5"/>
      <c r="E46" s="5"/>
      <c r="F46" s="5"/>
      <c r="G46" s="5"/>
      <c r="H46" s="5"/>
      <c r="I46" s="5"/>
      <c r="J46" s="5"/>
      <c r="K46" s="92" t="s">
        <v>25</v>
      </c>
      <c r="L46" s="93"/>
      <c r="M46" s="93"/>
    </row>
    <row r="48" spans="1:15" x14ac:dyDescent="0.35">
      <c r="A48" s="2" t="s">
        <v>31</v>
      </c>
      <c r="B48" s="3" t="s">
        <v>56</v>
      </c>
    </row>
    <row r="49" spans="1:15" x14ac:dyDescent="0.35">
      <c r="A49" s="2"/>
      <c r="B49" t="s">
        <v>4</v>
      </c>
      <c r="C49" t="s">
        <v>283</v>
      </c>
    </row>
    <row r="50" spans="1:15" x14ac:dyDescent="0.35">
      <c r="B50" t="s">
        <v>6</v>
      </c>
      <c r="C50" s="4">
        <v>44801</v>
      </c>
    </row>
    <row r="51" spans="1:15" x14ac:dyDescent="0.35">
      <c r="B51" t="s">
        <v>7</v>
      </c>
      <c r="C51" s="4">
        <f>D58</f>
        <v>44797</v>
      </c>
    </row>
    <row r="52" spans="1:15" x14ac:dyDescent="0.35">
      <c r="A52" s="5"/>
      <c r="B52" s="5"/>
      <c r="C52" s="6" t="s">
        <v>8</v>
      </c>
      <c r="D52" s="6" t="s">
        <v>9</v>
      </c>
      <c r="E52" s="6" t="s">
        <v>10</v>
      </c>
      <c r="F52" s="6" t="s">
        <v>11</v>
      </c>
      <c r="G52" s="6" t="s">
        <v>12</v>
      </c>
      <c r="H52" s="6" t="s">
        <v>13</v>
      </c>
      <c r="I52" s="6" t="s">
        <v>14</v>
      </c>
      <c r="J52" s="6" t="s">
        <v>15</v>
      </c>
      <c r="K52" s="7" t="s">
        <v>14</v>
      </c>
      <c r="L52" s="7" t="s">
        <v>52</v>
      </c>
      <c r="M52" s="7" t="s">
        <v>16</v>
      </c>
    </row>
    <row r="53" spans="1:15" x14ac:dyDescent="0.35">
      <c r="A53" s="5">
        <v>1</v>
      </c>
      <c r="B53" s="5" t="s">
        <v>17</v>
      </c>
      <c r="C53" s="5" t="str">
        <f>C49</f>
        <v>HAXAGONMYR</v>
      </c>
      <c r="D53" s="8">
        <f>C50-5</f>
        <v>44796</v>
      </c>
      <c r="E53" s="5" t="s">
        <v>18</v>
      </c>
      <c r="F53" s="12" t="s">
        <v>45</v>
      </c>
      <c r="G53" s="5">
        <v>3</v>
      </c>
      <c r="H53" s="8">
        <f>D53+3</f>
        <v>44799</v>
      </c>
      <c r="I53" s="5">
        <v>2</v>
      </c>
      <c r="J53" s="5">
        <v>5000</v>
      </c>
      <c r="K53">
        <f>J53*(I53/100)*(3/365)</f>
        <v>0.82191780821917804</v>
      </c>
      <c r="M53">
        <f>J53+K53</f>
        <v>5000.821917808219</v>
      </c>
    </row>
    <row r="54" spans="1:15" x14ac:dyDescent="0.35">
      <c r="A54" s="5">
        <v>2</v>
      </c>
      <c r="B54" s="5" t="s">
        <v>20</v>
      </c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</row>
    <row r="55" spans="1:15" x14ac:dyDescent="0.35">
      <c r="A55" s="5">
        <v>3</v>
      </c>
      <c r="B55" s="5" t="s">
        <v>53</v>
      </c>
      <c r="C55" s="5"/>
      <c r="D55" s="5"/>
      <c r="E55" s="5"/>
      <c r="F55" s="5"/>
      <c r="G55" s="5"/>
      <c r="H55" s="5"/>
      <c r="I55" s="5"/>
      <c r="J55" s="5"/>
    </row>
    <row r="56" spans="1:15" x14ac:dyDescent="0.35">
      <c r="A56" s="5">
        <v>4</v>
      </c>
      <c r="B56" s="5" t="s">
        <v>22</v>
      </c>
      <c r="C56" s="5"/>
      <c r="D56" s="5"/>
      <c r="E56" s="5"/>
      <c r="F56" s="5"/>
      <c r="G56" s="5"/>
      <c r="H56" s="5"/>
      <c r="I56" s="5"/>
      <c r="J56" s="5"/>
      <c r="K56" s="92" t="s">
        <v>23</v>
      </c>
      <c r="L56" s="93"/>
      <c r="M56" s="93"/>
      <c r="N56" s="93"/>
      <c r="O56" s="93"/>
    </row>
    <row r="57" spans="1:15" x14ac:dyDescent="0.35">
      <c r="A57" s="5">
        <v>5</v>
      </c>
      <c r="B57" s="5" t="s">
        <v>24</v>
      </c>
      <c r="C57" s="5"/>
      <c r="D57" s="5"/>
      <c r="E57" s="5"/>
      <c r="F57" s="5"/>
      <c r="G57" s="5"/>
      <c r="H57" s="5"/>
      <c r="I57" s="5"/>
      <c r="J57" s="5"/>
      <c r="K57" s="92" t="s">
        <v>25</v>
      </c>
      <c r="L57" s="93"/>
      <c r="M57" s="93"/>
    </row>
    <row r="58" spans="1:15" x14ac:dyDescent="0.35">
      <c r="A58" s="5">
        <v>6</v>
      </c>
      <c r="B58" s="5" t="s">
        <v>54</v>
      </c>
      <c r="C58" s="5"/>
      <c r="D58" s="8">
        <f>D53+1</f>
        <v>44797</v>
      </c>
      <c r="E58" s="5"/>
      <c r="F58" s="5"/>
      <c r="G58" s="5"/>
      <c r="H58" s="5"/>
      <c r="I58" s="5"/>
      <c r="J58" s="5"/>
    </row>
    <row r="59" spans="1:15" x14ac:dyDescent="0.35">
      <c r="A59" s="5">
        <v>7</v>
      </c>
      <c r="B59" s="5" t="s">
        <v>27</v>
      </c>
      <c r="C59" s="5"/>
      <c r="D59" s="4">
        <f>C51</f>
        <v>44797</v>
      </c>
      <c r="E59" s="5"/>
      <c r="F59" s="5"/>
      <c r="G59" s="5"/>
      <c r="H59" s="5"/>
      <c r="I59" s="5">
        <v>2.5</v>
      </c>
      <c r="J59" s="5"/>
      <c r="K59">
        <f>J53*(I53/100)*(1/365)</f>
        <v>0.27397260273972601</v>
      </c>
      <c r="L59">
        <v>0</v>
      </c>
      <c r="M59">
        <f>J53+L59</f>
        <v>5000</v>
      </c>
    </row>
    <row r="60" spans="1:15" x14ac:dyDescent="0.35">
      <c r="A60" s="5">
        <v>8</v>
      </c>
      <c r="B60" s="5" t="s">
        <v>20</v>
      </c>
      <c r="C60" s="5"/>
      <c r="D60" s="5"/>
      <c r="E60" s="5"/>
      <c r="F60" s="5"/>
      <c r="G60" s="5"/>
      <c r="H60" s="5"/>
      <c r="I60" s="5"/>
      <c r="J60" s="5"/>
      <c r="K60" s="4"/>
      <c r="L60" s="4"/>
    </row>
    <row r="61" spans="1:15" x14ac:dyDescent="0.35">
      <c r="A61" s="5">
        <v>9</v>
      </c>
      <c r="B61" s="5" t="s">
        <v>53</v>
      </c>
      <c r="C61" s="5"/>
      <c r="D61" s="5"/>
      <c r="E61" s="5"/>
      <c r="F61" s="5"/>
      <c r="G61" s="5"/>
      <c r="H61" s="5"/>
      <c r="I61" s="5"/>
      <c r="J61" s="5"/>
    </row>
    <row r="62" spans="1:15" x14ac:dyDescent="0.35">
      <c r="A62" s="5">
        <v>10</v>
      </c>
      <c r="B62" s="5" t="s">
        <v>22</v>
      </c>
      <c r="C62" s="5"/>
      <c r="D62" s="5"/>
      <c r="E62" s="5"/>
      <c r="F62" s="5"/>
      <c r="G62" s="5"/>
      <c r="H62" s="5"/>
      <c r="I62" s="5"/>
      <c r="J62" s="5"/>
      <c r="K62" s="9" t="s">
        <v>23</v>
      </c>
    </row>
    <row r="63" spans="1:15" x14ac:dyDescent="0.35">
      <c r="A63" s="5">
        <v>11</v>
      </c>
      <c r="B63" s="5" t="s">
        <v>24</v>
      </c>
      <c r="C63" s="5"/>
      <c r="D63" s="5"/>
      <c r="E63" s="5"/>
      <c r="F63" s="5"/>
      <c r="G63" s="5"/>
      <c r="H63" s="5"/>
      <c r="I63" s="5"/>
      <c r="J63" s="5"/>
      <c r="K63" s="92" t="s">
        <v>28</v>
      </c>
      <c r="L63" s="93"/>
      <c r="M63" s="93"/>
    </row>
    <row r="64" spans="1:15" x14ac:dyDescent="0.35">
      <c r="A64" s="5">
        <v>12</v>
      </c>
      <c r="B64" s="5" t="s">
        <v>282</v>
      </c>
      <c r="C64" s="5"/>
      <c r="D64" s="5"/>
      <c r="E64" s="5"/>
      <c r="F64" s="5"/>
      <c r="G64" s="5"/>
      <c r="H64" s="5"/>
      <c r="I64" s="5"/>
      <c r="J64" s="5"/>
      <c r="K64" s="4"/>
      <c r="L64" s="4"/>
    </row>
    <row r="65" spans="1:13" x14ac:dyDescent="0.35">
      <c r="A65" s="5">
        <v>13</v>
      </c>
      <c r="B65" s="5" t="s">
        <v>20</v>
      </c>
      <c r="C65" s="5"/>
      <c r="D65" s="5"/>
      <c r="E65" s="5"/>
      <c r="F65" s="5"/>
      <c r="G65" s="5"/>
      <c r="H65" s="5"/>
      <c r="I65" s="5"/>
      <c r="J65" s="5"/>
    </row>
    <row r="66" spans="1:13" x14ac:dyDescent="0.35">
      <c r="A66" s="5">
        <v>14</v>
      </c>
      <c r="B66" s="5" t="s">
        <v>22</v>
      </c>
      <c r="C66" s="5"/>
      <c r="D66" s="5"/>
      <c r="E66" s="5"/>
      <c r="F66" s="5"/>
      <c r="G66" s="5"/>
      <c r="H66" s="5"/>
      <c r="I66" s="5"/>
      <c r="J66" s="5"/>
      <c r="K66" s="9" t="s">
        <v>23</v>
      </c>
    </row>
    <row r="67" spans="1:13" x14ac:dyDescent="0.35">
      <c r="A67" s="5">
        <v>15</v>
      </c>
      <c r="B67" s="5" t="s">
        <v>24</v>
      </c>
      <c r="C67" s="5"/>
      <c r="D67" s="5"/>
      <c r="E67" s="5"/>
      <c r="F67" s="5"/>
      <c r="G67" s="5"/>
      <c r="H67" s="5"/>
      <c r="I67" s="5"/>
      <c r="J67" s="5"/>
      <c r="K67" s="92" t="s">
        <v>25</v>
      </c>
      <c r="L67" s="93"/>
      <c r="M67" s="93"/>
    </row>
    <row r="71" spans="1:13" x14ac:dyDescent="0.35">
      <c r="A71" s="10">
        <v>2</v>
      </c>
      <c r="B71" t="s">
        <v>57</v>
      </c>
    </row>
    <row r="72" spans="1:13" x14ac:dyDescent="0.35">
      <c r="A72" s="2" t="s">
        <v>34</v>
      </c>
      <c r="B72" s="3" t="s">
        <v>42</v>
      </c>
    </row>
    <row r="73" spans="1:13" x14ac:dyDescent="0.35">
      <c r="A73" s="2"/>
      <c r="B73" t="s">
        <v>4</v>
      </c>
      <c r="C73" t="s">
        <v>283</v>
      </c>
    </row>
    <row r="74" spans="1:13" x14ac:dyDescent="0.35">
      <c r="B74" t="s">
        <v>6</v>
      </c>
      <c r="C74" s="4">
        <v>44801</v>
      </c>
    </row>
    <row r="75" spans="1:13" x14ac:dyDescent="0.35">
      <c r="B75" t="s">
        <v>35</v>
      </c>
      <c r="C75" s="4">
        <f>D84</f>
        <v>44798</v>
      </c>
    </row>
    <row r="77" spans="1:13" x14ac:dyDescent="0.35">
      <c r="K77" s="11" t="s">
        <v>44</v>
      </c>
      <c r="L77" s="13"/>
      <c r="M77" s="4"/>
    </row>
    <row r="78" spans="1:13" x14ac:dyDescent="0.35">
      <c r="A78" s="5"/>
      <c r="B78" s="5"/>
      <c r="C78" s="6" t="s">
        <v>8</v>
      </c>
      <c r="D78" s="6" t="s">
        <v>9</v>
      </c>
      <c r="E78" s="6" t="s">
        <v>10</v>
      </c>
      <c r="F78" s="6" t="s">
        <v>11</v>
      </c>
      <c r="G78" s="6" t="s">
        <v>12</v>
      </c>
      <c r="H78" s="6" t="s">
        <v>13</v>
      </c>
      <c r="I78" s="6" t="s">
        <v>14</v>
      </c>
      <c r="J78" s="6" t="s">
        <v>15</v>
      </c>
      <c r="K78" s="7" t="s">
        <v>50</v>
      </c>
      <c r="L78" s="7" t="s">
        <v>52</v>
      </c>
      <c r="M78" s="7" t="s">
        <v>16</v>
      </c>
    </row>
    <row r="79" spans="1:13" x14ac:dyDescent="0.35">
      <c r="A79" s="5">
        <v>1</v>
      </c>
      <c r="B79" s="5" t="s">
        <v>17</v>
      </c>
      <c r="C79" s="5" t="str">
        <f>C73</f>
        <v>HAXAGONMYR</v>
      </c>
      <c r="D79" s="8">
        <f>C74-5</f>
        <v>44796</v>
      </c>
      <c r="E79" s="5" t="s">
        <v>18</v>
      </c>
      <c r="F79" s="5" t="s">
        <v>58</v>
      </c>
      <c r="G79" s="5">
        <v>3</v>
      </c>
      <c r="H79" s="8">
        <f>D79+3</f>
        <v>44799</v>
      </c>
      <c r="I79" s="5">
        <v>2.5</v>
      </c>
      <c r="J79" s="5">
        <v>10000</v>
      </c>
      <c r="K79">
        <f>J79*(I79/100)*(3/365)</f>
        <v>2.054794520547945</v>
      </c>
      <c r="M79">
        <f>J79+K79</f>
        <v>10002.054794520547</v>
      </c>
    </row>
    <row r="80" spans="1:13" x14ac:dyDescent="0.35">
      <c r="A80" s="5">
        <v>2</v>
      </c>
      <c r="B80" s="5" t="s">
        <v>20</v>
      </c>
      <c r="C80" s="5"/>
      <c r="D80" s="5"/>
      <c r="E80" s="5"/>
      <c r="F80" s="5"/>
      <c r="G80" s="5"/>
      <c r="H80" s="5"/>
      <c r="I80" s="5"/>
      <c r="J80" s="5"/>
      <c r="K80" s="4"/>
      <c r="L80" s="4"/>
      <c r="M80" s="4"/>
    </row>
    <row r="81" spans="1:15" x14ac:dyDescent="0.35">
      <c r="A81" s="5">
        <v>3</v>
      </c>
      <c r="B81" s="5" t="s">
        <v>53</v>
      </c>
      <c r="C81" s="5"/>
      <c r="D81" s="5"/>
      <c r="E81" s="5"/>
      <c r="F81" s="5"/>
      <c r="G81" s="5"/>
      <c r="H81" s="5"/>
      <c r="I81" s="5"/>
      <c r="J81" s="5"/>
    </row>
    <row r="82" spans="1:15" x14ac:dyDescent="0.35">
      <c r="A82" s="5">
        <v>4</v>
      </c>
      <c r="B82" s="5" t="s">
        <v>22</v>
      </c>
      <c r="C82" s="5"/>
      <c r="D82" s="5"/>
      <c r="E82" s="5"/>
      <c r="F82" s="5"/>
      <c r="G82" s="5"/>
      <c r="H82" s="5"/>
      <c r="I82" s="5"/>
      <c r="J82" s="5"/>
      <c r="K82" s="92" t="s">
        <v>23</v>
      </c>
      <c r="L82" s="93"/>
      <c r="M82" s="93"/>
      <c r="N82" s="93"/>
      <c r="O82" s="93"/>
    </row>
    <row r="83" spans="1:15" x14ac:dyDescent="0.35">
      <c r="A83" s="5">
        <v>5</v>
      </c>
      <c r="B83" s="5" t="s">
        <v>24</v>
      </c>
      <c r="C83" s="5"/>
      <c r="D83" s="5"/>
      <c r="E83" s="5"/>
      <c r="F83" s="5"/>
      <c r="G83" s="5"/>
      <c r="H83" s="5"/>
      <c r="I83" s="5"/>
      <c r="J83" s="5"/>
      <c r="K83" s="92" t="s">
        <v>25</v>
      </c>
      <c r="L83" s="93"/>
      <c r="M83" s="93"/>
    </row>
    <row r="84" spans="1:15" x14ac:dyDescent="0.35">
      <c r="A84" s="5">
        <v>6</v>
      </c>
      <c r="B84" s="5" t="s">
        <v>59</v>
      </c>
      <c r="C84" s="5"/>
      <c r="D84" s="8">
        <f>D79+2</f>
        <v>44798</v>
      </c>
      <c r="E84" s="5"/>
      <c r="F84" s="5"/>
      <c r="G84" s="5"/>
      <c r="H84" s="5"/>
      <c r="I84" s="5"/>
      <c r="J84" s="5"/>
    </row>
    <row r="85" spans="1:15" x14ac:dyDescent="0.35">
      <c r="A85" s="5">
        <v>7</v>
      </c>
      <c r="B85" s="5" t="s">
        <v>27</v>
      </c>
      <c r="C85" s="5"/>
      <c r="D85" s="8">
        <f>C75</f>
        <v>44798</v>
      </c>
      <c r="E85" s="5"/>
      <c r="F85" s="5"/>
      <c r="G85" s="5"/>
      <c r="H85" s="5"/>
      <c r="I85" s="5">
        <v>3</v>
      </c>
      <c r="J85" s="5"/>
      <c r="K85">
        <f>J79*(I79/100)*(2/365)</f>
        <v>1.3698630136986301</v>
      </c>
      <c r="L85">
        <f>K85</f>
        <v>1.3698630136986301</v>
      </c>
      <c r="M85">
        <f>J79+K85</f>
        <v>10001.369863013699</v>
      </c>
    </row>
    <row r="86" spans="1:15" x14ac:dyDescent="0.35">
      <c r="A86" s="5">
        <v>8</v>
      </c>
      <c r="B86" s="5" t="s">
        <v>20</v>
      </c>
      <c r="C86" s="5"/>
      <c r="D86" s="5"/>
      <c r="E86" s="5"/>
      <c r="F86" s="5"/>
      <c r="G86" s="5"/>
      <c r="H86" s="5"/>
      <c r="I86" s="5"/>
      <c r="J86" s="5"/>
      <c r="K86" s="4"/>
      <c r="L86" s="4"/>
    </row>
    <row r="87" spans="1:15" x14ac:dyDescent="0.35">
      <c r="A87" s="5">
        <v>9</v>
      </c>
      <c r="B87" s="5" t="s">
        <v>53</v>
      </c>
      <c r="C87" s="5"/>
      <c r="D87" s="5"/>
      <c r="E87" s="5"/>
      <c r="F87" s="5"/>
      <c r="G87" s="5"/>
      <c r="H87" s="5"/>
      <c r="I87" s="5"/>
      <c r="J87" s="5"/>
    </row>
    <row r="88" spans="1:15" x14ac:dyDescent="0.35">
      <c r="A88" s="5">
        <v>10</v>
      </c>
      <c r="B88" s="5" t="s">
        <v>22</v>
      </c>
      <c r="C88" s="5"/>
      <c r="D88" s="5"/>
      <c r="E88" s="5"/>
      <c r="F88" s="5"/>
      <c r="G88" s="5"/>
      <c r="H88" s="5"/>
      <c r="I88" s="5"/>
      <c r="J88" s="5"/>
      <c r="K88" s="9" t="s">
        <v>23</v>
      </c>
    </row>
    <row r="89" spans="1:15" x14ac:dyDescent="0.35">
      <c r="A89" s="5">
        <v>11</v>
      </c>
      <c r="B89" s="5" t="s">
        <v>24</v>
      </c>
      <c r="C89" s="5"/>
      <c r="D89" s="5"/>
      <c r="E89" s="5"/>
      <c r="F89" s="5"/>
      <c r="G89" s="5"/>
      <c r="H89" s="5"/>
      <c r="I89" s="5"/>
      <c r="J89" s="5"/>
      <c r="K89" s="92" t="s">
        <v>28</v>
      </c>
      <c r="L89" s="93"/>
      <c r="M89" s="93"/>
    </row>
    <row r="90" spans="1:15" x14ac:dyDescent="0.35">
      <c r="A90" s="5">
        <v>12</v>
      </c>
      <c r="B90" s="5" t="s">
        <v>282</v>
      </c>
      <c r="C90" s="5"/>
      <c r="D90" s="5"/>
      <c r="E90" s="5"/>
      <c r="F90" s="5"/>
      <c r="G90" s="5"/>
      <c r="H90" s="5"/>
      <c r="I90" s="5"/>
      <c r="J90" s="5"/>
      <c r="K90" s="4"/>
      <c r="L90" s="4"/>
    </row>
    <row r="91" spans="1:15" x14ac:dyDescent="0.35">
      <c r="A91" s="5">
        <v>13</v>
      </c>
      <c r="B91" s="5" t="s">
        <v>20</v>
      </c>
      <c r="C91" s="5"/>
      <c r="D91" s="5"/>
      <c r="E91" s="5"/>
      <c r="F91" s="5"/>
      <c r="G91" s="5"/>
      <c r="H91" s="5"/>
      <c r="I91" s="5"/>
      <c r="J91" s="5"/>
    </row>
    <row r="92" spans="1:15" x14ac:dyDescent="0.35">
      <c r="A92" s="5">
        <v>14</v>
      </c>
      <c r="B92" s="5" t="s">
        <v>22</v>
      </c>
      <c r="C92" s="5"/>
      <c r="D92" s="5"/>
      <c r="E92" s="5"/>
      <c r="F92" s="5"/>
      <c r="G92" s="5"/>
      <c r="H92" s="5"/>
      <c r="I92" s="5"/>
      <c r="J92" s="5"/>
      <c r="K92" s="9" t="s">
        <v>23</v>
      </c>
    </row>
    <row r="93" spans="1:15" x14ac:dyDescent="0.35">
      <c r="A93" s="5">
        <v>15</v>
      </c>
      <c r="B93" s="5" t="s">
        <v>24</v>
      </c>
      <c r="C93" s="5"/>
      <c r="D93" s="5"/>
      <c r="E93" s="5"/>
      <c r="F93" s="5"/>
      <c r="G93" s="5"/>
      <c r="H93" s="5"/>
      <c r="I93" s="5"/>
      <c r="J93" s="5"/>
      <c r="K93" s="92" t="s">
        <v>25</v>
      </c>
      <c r="L93" s="93"/>
      <c r="M93" s="93"/>
    </row>
    <row r="95" spans="1:15" x14ac:dyDescent="0.35">
      <c r="A95" s="2" t="s">
        <v>38</v>
      </c>
      <c r="B95" s="3" t="s">
        <v>30</v>
      </c>
    </row>
    <row r="96" spans="1:15" x14ac:dyDescent="0.35">
      <c r="A96" s="2"/>
      <c r="B96" t="s">
        <v>4</v>
      </c>
      <c r="C96" t="s">
        <v>283</v>
      </c>
    </row>
    <row r="97" spans="1:15" x14ac:dyDescent="0.35">
      <c r="B97" t="s">
        <v>6</v>
      </c>
      <c r="C97" s="4">
        <v>44801</v>
      </c>
    </row>
    <row r="98" spans="1:15" x14ac:dyDescent="0.35">
      <c r="B98" t="s">
        <v>35</v>
      </c>
      <c r="C98" s="4">
        <f>D107</f>
        <v>44798</v>
      </c>
    </row>
    <row r="100" spans="1:15" x14ac:dyDescent="0.35">
      <c r="K100" s="11" t="s">
        <v>44</v>
      </c>
      <c r="L100" s="13"/>
      <c r="M100" s="4"/>
    </row>
    <row r="101" spans="1:15" x14ac:dyDescent="0.35">
      <c r="A101" s="5"/>
      <c r="B101" s="5"/>
      <c r="C101" s="6" t="s">
        <v>8</v>
      </c>
      <c r="D101" s="6" t="s">
        <v>9</v>
      </c>
      <c r="E101" s="6" t="s">
        <v>10</v>
      </c>
      <c r="F101" s="6" t="s">
        <v>11</v>
      </c>
      <c r="G101" s="6" t="s">
        <v>12</v>
      </c>
      <c r="H101" s="6" t="s">
        <v>13</v>
      </c>
      <c r="I101" s="6" t="s">
        <v>14</v>
      </c>
      <c r="J101" s="6" t="s">
        <v>15</v>
      </c>
      <c r="K101" s="7" t="s">
        <v>14</v>
      </c>
      <c r="L101" s="7" t="s">
        <v>52</v>
      </c>
      <c r="M101" s="7" t="s">
        <v>16</v>
      </c>
    </row>
    <row r="102" spans="1:15" x14ac:dyDescent="0.35">
      <c r="A102" s="5">
        <v>1</v>
      </c>
      <c r="B102" s="5" t="s">
        <v>17</v>
      </c>
      <c r="C102" s="5" t="str">
        <f>C96</f>
        <v>HAXAGONMYR</v>
      </c>
      <c r="D102" s="8">
        <f>C97-5</f>
        <v>44796</v>
      </c>
      <c r="E102" s="5" t="s">
        <v>18</v>
      </c>
      <c r="F102" s="5" t="s">
        <v>60</v>
      </c>
      <c r="G102" s="5">
        <v>3</v>
      </c>
      <c r="H102" s="8">
        <f>D102+3</f>
        <v>44799</v>
      </c>
      <c r="I102" s="5">
        <v>2.5</v>
      </c>
      <c r="J102" s="5">
        <v>10000</v>
      </c>
      <c r="K102">
        <f>J102*(I102/100)*(3/365)</f>
        <v>2.054794520547945</v>
      </c>
      <c r="M102">
        <f>J102+K102</f>
        <v>10002.054794520547</v>
      </c>
    </row>
    <row r="103" spans="1:15" x14ac:dyDescent="0.35">
      <c r="A103" s="5">
        <v>2</v>
      </c>
      <c r="B103" s="5" t="s">
        <v>20</v>
      </c>
      <c r="C103" s="5"/>
      <c r="D103" s="5"/>
      <c r="E103" s="5"/>
      <c r="F103" s="5"/>
      <c r="G103" s="5"/>
      <c r="H103" s="5"/>
      <c r="I103" s="5"/>
      <c r="J103" s="5"/>
      <c r="K103" s="4"/>
      <c r="L103" s="4"/>
      <c r="M103" s="4"/>
    </row>
    <row r="104" spans="1:15" x14ac:dyDescent="0.35">
      <c r="A104" s="5">
        <v>3</v>
      </c>
      <c r="B104" s="5" t="s">
        <v>53</v>
      </c>
      <c r="C104" s="5"/>
      <c r="D104" s="5"/>
      <c r="E104" s="5"/>
      <c r="F104" s="5"/>
      <c r="G104" s="5"/>
      <c r="H104" s="5"/>
      <c r="I104" s="5"/>
      <c r="J104" s="5"/>
    </row>
    <row r="105" spans="1:15" x14ac:dyDescent="0.35">
      <c r="A105" s="5">
        <v>4</v>
      </c>
      <c r="B105" s="5" t="s">
        <v>22</v>
      </c>
      <c r="C105" s="5"/>
      <c r="D105" s="5"/>
      <c r="E105" s="5"/>
      <c r="F105" s="5"/>
      <c r="G105" s="5"/>
      <c r="H105" s="5"/>
      <c r="I105" s="5"/>
      <c r="J105" s="5"/>
      <c r="K105" s="92" t="s">
        <v>23</v>
      </c>
      <c r="L105" s="93"/>
      <c r="M105" s="93"/>
      <c r="N105" s="93"/>
      <c r="O105" s="93"/>
    </row>
    <row r="106" spans="1:15" x14ac:dyDescent="0.35">
      <c r="A106" s="5">
        <v>5</v>
      </c>
      <c r="B106" s="5" t="s">
        <v>24</v>
      </c>
      <c r="C106" s="5"/>
      <c r="D106" s="5"/>
      <c r="E106" s="5"/>
      <c r="F106" s="5"/>
      <c r="G106" s="5"/>
      <c r="H106" s="5"/>
      <c r="I106" s="5"/>
      <c r="J106" s="5"/>
      <c r="K106" s="92" t="s">
        <v>25</v>
      </c>
      <c r="L106" s="93"/>
      <c r="M106" s="93"/>
    </row>
    <row r="107" spans="1:15" x14ac:dyDescent="0.35">
      <c r="A107" s="5">
        <v>6</v>
      </c>
      <c r="B107" s="5" t="s">
        <v>59</v>
      </c>
      <c r="C107" s="5"/>
      <c r="D107" s="8">
        <f>D102+2</f>
        <v>44798</v>
      </c>
      <c r="E107" s="5"/>
      <c r="F107" s="5"/>
      <c r="G107" s="5"/>
      <c r="H107" s="5"/>
      <c r="I107" s="5"/>
      <c r="J107" s="5"/>
    </row>
    <row r="108" spans="1:15" x14ac:dyDescent="0.35">
      <c r="A108" s="5">
        <v>7</v>
      </c>
      <c r="B108" s="5" t="s">
        <v>27</v>
      </c>
      <c r="C108" s="5"/>
      <c r="D108" s="8">
        <f>C98</f>
        <v>44798</v>
      </c>
      <c r="E108" s="5"/>
      <c r="F108" s="5"/>
      <c r="G108" s="5"/>
      <c r="H108" s="5"/>
      <c r="I108" s="5">
        <v>3</v>
      </c>
      <c r="J108" s="5"/>
      <c r="K108">
        <f>J102*(I102/100)*(2/365)</f>
        <v>1.3698630136986301</v>
      </c>
      <c r="L108">
        <v>1.5</v>
      </c>
      <c r="M108">
        <f>J102+L108</f>
        <v>10001.5</v>
      </c>
    </row>
    <row r="109" spans="1:15" x14ac:dyDescent="0.35">
      <c r="A109" s="5">
        <v>8</v>
      </c>
      <c r="B109" s="5" t="s">
        <v>20</v>
      </c>
      <c r="C109" s="5"/>
      <c r="D109" s="5"/>
      <c r="E109" s="5"/>
      <c r="F109" s="5"/>
      <c r="G109" s="5"/>
      <c r="H109" s="5"/>
      <c r="I109" s="5"/>
      <c r="J109" s="5"/>
      <c r="K109" s="4"/>
      <c r="L109" s="4"/>
    </row>
    <row r="110" spans="1:15" x14ac:dyDescent="0.35">
      <c r="A110" s="5">
        <v>9</v>
      </c>
      <c r="B110" s="5" t="s">
        <v>53</v>
      </c>
      <c r="C110" s="5"/>
      <c r="D110" s="5"/>
      <c r="E110" s="5"/>
      <c r="F110" s="5"/>
      <c r="G110" s="5"/>
      <c r="H110" s="5"/>
      <c r="I110" s="5"/>
      <c r="J110" s="5"/>
    </row>
    <row r="111" spans="1:15" x14ac:dyDescent="0.35">
      <c r="A111" s="5">
        <v>10</v>
      </c>
      <c r="B111" s="5" t="s">
        <v>22</v>
      </c>
      <c r="C111" s="5"/>
      <c r="D111" s="5"/>
      <c r="E111" s="5"/>
      <c r="F111" s="5"/>
      <c r="G111" s="5"/>
      <c r="H111" s="5"/>
      <c r="I111" s="5"/>
      <c r="J111" s="5"/>
      <c r="K111" s="9" t="s">
        <v>23</v>
      </c>
    </row>
    <row r="112" spans="1:15" x14ac:dyDescent="0.35">
      <c r="A112" s="5">
        <v>11</v>
      </c>
      <c r="B112" s="5" t="s">
        <v>24</v>
      </c>
      <c r="C112" s="5"/>
      <c r="D112" s="5"/>
      <c r="E112" s="5"/>
      <c r="F112" s="5"/>
      <c r="G112" s="5"/>
      <c r="H112" s="5"/>
      <c r="I112" s="5"/>
      <c r="J112" s="5"/>
      <c r="K112" s="92" t="s">
        <v>28</v>
      </c>
      <c r="L112" s="93"/>
      <c r="M112" s="93"/>
    </row>
    <row r="113" spans="1:15" x14ac:dyDescent="0.35">
      <c r="A113" s="5">
        <v>12</v>
      </c>
      <c r="B113" s="5" t="s">
        <v>282</v>
      </c>
      <c r="C113" s="5"/>
      <c r="D113" s="5"/>
      <c r="E113" s="5"/>
      <c r="F113" s="5"/>
      <c r="G113" s="5"/>
      <c r="H113" s="5"/>
      <c r="I113" s="5"/>
      <c r="J113" s="5"/>
      <c r="K113" s="4"/>
      <c r="L113" s="4"/>
    </row>
    <row r="114" spans="1:15" x14ac:dyDescent="0.35">
      <c r="A114" s="5">
        <v>13</v>
      </c>
      <c r="B114" s="5" t="s">
        <v>20</v>
      </c>
      <c r="C114" s="5"/>
      <c r="D114" s="5"/>
      <c r="E114" s="5"/>
      <c r="F114" s="5"/>
      <c r="G114" s="5"/>
      <c r="H114" s="5"/>
      <c r="I114" s="5"/>
      <c r="J114" s="5"/>
    </row>
    <row r="115" spans="1:15" x14ac:dyDescent="0.35">
      <c r="A115" s="5">
        <v>14</v>
      </c>
      <c r="B115" s="5" t="s">
        <v>22</v>
      </c>
      <c r="C115" s="5"/>
      <c r="D115" s="5"/>
      <c r="E115" s="5"/>
      <c r="F115" s="5"/>
      <c r="G115" s="5"/>
      <c r="H115" s="5"/>
      <c r="I115" s="5"/>
      <c r="J115" s="5"/>
      <c r="K115" s="9" t="s">
        <v>23</v>
      </c>
    </row>
    <row r="116" spans="1:15" x14ac:dyDescent="0.35">
      <c r="A116" s="5">
        <v>15</v>
      </c>
      <c r="B116" s="5" t="s">
        <v>24</v>
      </c>
      <c r="C116" s="5"/>
      <c r="D116" s="5"/>
      <c r="E116" s="5"/>
      <c r="F116" s="5"/>
      <c r="G116" s="5"/>
      <c r="H116" s="5"/>
      <c r="I116" s="5"/>
      <c r="J116" s="5"/>
      <c r="K116" s="92" t="s">
        <v>25</v>
      </c>
      <c r="L116" s="93"/>
      <c r="M116" s="93"/>
    </row>
    <row r="118" spans="1:15" x14ac:dyDescent="0.35">
      <c r="A118" s="2" t="s">
        <v>39</v>
      </c>
      <c r="B118" s="3" t="s">
        <v>32</v>
      </c>
    </row>
    <row r="119" spans="1:15" x14ac:dyDescent="0.35">
      <c r="A119" s="2"/>
      <c r="B119" t="s">
        <v>4</v>
      </c>
      <c r="C119" t="s">
        <v>283</v>
      </c>
    </row>
    <row r="120" spans="1:15" x14ac:dyDescent="0.35">
      <c r="B120" t="s">
        <v>6</v>
      </c>
      <c r="C120" s="4">
        <v>44801</v>
      </c>
    </row>
    <row r="121" spans="1:15" x14ac:dyDescent="0.35">
      <c r="B121" t="s">
        <v>35</v>
      </c>
      <c r="C121" s="4">
        <f>D130</f>
        <v>44798</v>
      </c>
    </row>
    <row r="123" spans="1:15" x14ac:dyDescent="0.35">
      <c r="K123" s="11" t="s">
        <v>44</v>
      </c>
      <c r="L123" s="13"/>
      <c r="M123" s="4"/>
    </row>
    <row r="124" spans="1:15" x14ac:dyDescent="0.35">
      <c r="A124" s="5"/>
      <c r="B124" s="5"/>
      <c r="C124" s="6" t="s">
        <v>8</v>
      </c>
      <c r="D124" s="6" t="s">
        <v>9</v>
      </c>
      <c r="E124" s="6" t="s">
        <v>10</v>
      </c>
      <c r="F124" s="6" t="s">
        <v>11</v>
      </c>
      <c r="G124" s="6" t="s">
        <v>12</v>
      </c>
      <c r="H124" s="6" t="s">
        <v>13</v>
      </c>
      <c r="I124" s="6" t="s">
        <v>14</v>
      </c>
      <c r="J124" s="6" t="s">
        <v>15</v>
      </c>
      <c r="K124" s="7" t="s">
        <v>14</v>
      </c>
      <c r="L124" s="7" t="s">
        <v>52</v>
      </c>
      <c r="M124" s="7" t="s">
        <v>16</v>
      </c>
    </row>
    <row r="125" spans="1:15" x14ac:dyDescent="0.35">
      <c r="A125" s="5">
        <v>1</v>
      </c>
      <c r="B125" s="5" t="s">
        <v>17</v>
      </c>
      <c r="C125" s="5" t="str">
        <f>C119</f>
        <v>HAXAGONMYR</v>
      </c>
      <c r="D125" s="8">
        <f>C120-5</f>
        <v>44796</v>
      </c>
      <c r="E125" s="5" t="s">
        <v>18</v>
      </c>
      <c r="F125" s="5" t="s">
        <v>61</v>
      </c>
      <c r="G125" s="5">
        <v>3</v>
      </c>
      <c r="H125" s="8">
        <f>D125+3</f>
        <v>44799</v>
      </c>
      <c r="I125" s="5">
        <v>2.5</v>
      </c>
      <c r="J125" s="5">
        <v>10000</v>
      </c>
      <c r="K125">
        <f>J125*(I125/100)*(3/365)</f>
        <v>2.054794520547945</v>
      </c>
      <c r="M125">
        <f>J125+K125</f>
        <v>10002.054794520547</v>
      </c>
    </row>
    <row r="126" spans="1:15" x14ac:dyDescent="0.35">
      <c r="A126" s="5">
        <v>2</v>
      </c>
      <c r="B126" s="5" t="s">
        <v>20</v>
      </c>
      <c r="C126" s="5"/>
      <c r="D126" s="5"/>
      <c r="E126" s="5"/>
      <c r="F126" s="5"/>
      <c r="G126" s="5"/>
      <c r="H126" s="5"/>
      <c r="I126" s="5"/>
      <c r="J126" s="5"/>
      <c r="K126" s="4"/>
      <c r="L126" s="4"/>
      <c r="M126" s="4"/>
    </row>
    <row r="127" spans="1:15" x14ac:dyDescent="0.35">
      <c r="A127" s="5">
        <v>3</v>
      </c>
      <c r="B127" s="5" t="s">
        <v>53</v>
      </c>
      <c r="C127" s="5"/>
      <c r="D127" s="5"/>
      <c r="E127" s="5"/>
      <c r="F127" s="5"/>
      <c r="G127" s="5"/>
      <c r="H127" s="5"/>
      <c r="I127" s="5"/>
      <c r="J127" s="5"/>
    </row>
    <row r="128" spans="1:15" x14ac:dyDescent="0.35">
      <c r="A128" s="5">
        <v>4</v>
      </c>
      <c r="B128" s="5" t="s">
        <v>22</v>
      </c>
      <c r="C128" s="5"/>
      <c r="D128" s="5"/>
      <c r="E128" s="5"/>
      <c r="F128" s="5"/>
      <c r="G128" s="5"/>
      <c r="H128" s="5"/>
      <c r="I128" s="5"/>
      <c r="J128" s="5"/>
      <c r="K128" s="92" t="s">
        <v>23</v>
      </c>
      <c r="L128" s="93"/>
      <c r="M128" s="93"/>
      <c r="N128" s="93"/>
      <c r="O128" s="93"/>
    </row>
    <row r="129" spans="1:13" x14ac:dyDescent="0.35">
      <c r="A129" s="5">
        <v>5</v>
      </c>
      <c r="B129" s="5" t="s">
        <v>24</v>
      </c>
      <c r="C129" s="5"/>
      <c r="D129" s="5"/>
      <c r="E129" s="5"/>
      <c r="F129" s="5"/>
      <c r="G129" s="5"/>
      <c r="H129" s="5"/>
      <c r="I129" s="5"/>
      <c r="J129" s="5"/>
      <c r="K129" s="92" t="s">
        <v>25</v>
      </c>
      <c r="L129" s="93"/>
      <c r="M129" s="93"/>
    </row>
    <row r="130" spans="1:13" x14ac:dyDescent="0.35">
      <c r="A130" s="5">
        <v>6</v>
      </c>
      <c r="B130" s="5" t="s">
        <v>59</v>
      </c>
      <c r="C130" s="5"/>
      <c r="D130" s="8">
        <f>D125+2</f>
        <v>44798</v>
      </c>
      <c r="E130" s="5"/>
      <c r="F130" s="5"/>
      <c r="G130" s="5"/>
      <c r="H130" s="5"/>
      <c r="I130" s="5"/>
      <c r="J130" s="5"/>
    </row>
    <row r="131" spans="1:13" x14ac:dyDescent="0.35">
      <c r="A131" s="5">
        <v>7</v>
      </c>
      <c r="B131" s="5" t="s">
        <v>27</v>
      </c>
      <c r="C131" s="5"/>
      <c r="D131" s="8">
        <f>C121</f>
        <v>44798</v>
      </c>
      <c r="E131" s="5"/>
      <c r="F131" s="5"/>
      <c r="G131" s="5"/>
      <c r="H131" s="5"/>
      <c r="I131" s="5">
        <v>3</v>
      </c>
      <c r="J131" s="5"/>
      <c r="K131">
        <f>J125*(I125/100)*(2/365)</f>
        <v>1.3698630136986301</v>
      </c>
      <c r="L131">
        <v>0</v>
      </c>
      <c r="M131">
        <f>J125+L131</f>
        <v>10000</v>
      </c>
    </row>
    <row r="132" spans="1:13" x14ac:dyDescent="0.35">
      <c r="A132" s="5">
        <v>8</v>
      </c>
      <c r="B132" s="5" t="s">
        <v>20</v>
      </c>
      <c r="C132" s="5"/>
      <c r="D132" s="5"/>
      <c r="E132" s="5"/>
      <c r="F132" s="5"/>
      <c r="G132" s="5"/>
      <c r="H132" s="5"/>
      <c r="I132" s="5"/>
      <c r="J132" s="5"/>
      <c r="K132" s="4"/>
      <c r="L132" s="4"/>
    </row>
    <row r="133" spans="1:13" x14ac:dyDescent="0.35">
      <c r="A133" s="5">
        <v>9</v>
      </c>
      <c r="B133" s="5" t="s">
        <v>53</v>
      </c>
      <c r="C133" s="5"/>
      <c r="D133" s="5"/>
      <c r="E133" s="5"/>
      <c r="F133" s="5"/>
      <c r="G133" s="5"/>
      <c r="H133" s="5"/>
      <c r="I133" s="5"/>
      <c r="J133" s="5"/>
    </row>
    <row r="134" spans="1:13" x14ac:dyDescent="0.35">
      <c r="A134" s="5">
        <v>10</v>
      </c>
      <c r="B134" s="5" t="s">
        <v>22</v>
      </c>
      <c r="C134" s="5"/>
      <c r="D134" s="5"/>
      <c r="E134" s="5"/>
      <c r="F134" s="5"/>
      <c r="G134" s="5"/>
      <c r="H134" s="5"/>
      <c r="I134" s="5"/>
      <c r="J134" s="5"/>
      <c r="K134" s="9" t="s">
        <v>23</v>
      </c>
    </row>
    <row r="135" spans="1:13" x14ac:dyDescent="0.35">
      <c r="A135" s="5">
        <v>11</v>
      </c>
      <c r="B135" s="5" t="s">
        <v>24</v>
      </c>
      <c r="C135" s="5"/>
      <c r="D135" s="5"/>
      <c r="E135" s="5"/>
      <c r="F135" s="5"/>
      <c r="G135" s="5"/>
      <c r="H135" s="5"/>
      <c r="I135" s="5"/>
      <c r="J135" s="5"/>
      <c r="K135" s="92" t="s">
        <v>28</v>
      </c>
      <c r="L135" s="93"/>
      <c r="M135" s="93"/>
    </row>
    <row r="136" spans="1:13" x14ac:dyDescent="0.35">
      <c r="A136" s="5">
        <v>12</v>
      </c>
      <c r="B136" s="5" t="s">
        <v>282</v>
      </c>
      <c r="C136" s="5"/>
      <c r="D136" s="5"/>
      <c r="E136" s="5"/>
      <c r="F136" s="5"/>
      <c r="G136" s="5"/>
      <c r="H136" s="5"/>
      <c r="I136" s="5"/>
      <c r="J136" s="5"/>
      <c r="K136" s="4"/>
      <c r="L136" s="4"/>
    </row>
    <row r="137" spans="1:13" x14ac:dyDescent="0.35">
      <c r="A137" s="5">
        <v>13</v>
      </c>
      <c r="B137" s="5" t="s">
        <v>20</v>
      </c>
      <c r="C137" s="5"/>
      <c r="D137" s="5"/>
      <c r="E137" s="5"/>
      <c r="F137" s="5"/>
      <c r="G137" s="5"/>
      <c r="H137" s="5"/>
      <c r="I137" s="5"/>
      <c r="J137" s="5"/>
    </row>
    <row r="138" spans="1:13" x14ac:dyDescent="0.35">
      <c r="A138" s="5">
        <v>14</v>
      </c>
      <c r="B138" s="5" t="s">
        <v>22</v>
      </c>
      <c r="C138" s="5"/>
      <c r="D138" s="5"/>
      <c r="E138" s="5"/>
      <c r="F138" s="5"/>
      <c r="G138" s="5"/>
      <c r="H138" s="5"/>
      <c r="I138" s="5"/>
      <c r="J138" s="5"/>
      <c r="K138" s="9" t="s">
        <v>23</v>
      </c>
    </row>
    <row r="139" spans="1:13" x14ac:dyDescent="0.35">
      <c r="A139" s="5">
        <v>15</v>
      </c>
      <c r="B139" s="5" t="s">
        <v>24</v>
      </c>
      <c r="C139" s="5"/>
      <c r="D139" s="5"/>
      <c r="E139" s="5"/>
      <c r="F139" s="5"/>
      <c r="G139" s="5"/>
      <c r="H139" s="5"/>
      <c r="I139" s="5"/>
      <c r="J139" s="5"/>
      <c r="K139" s="92" t="s">
        <v>25</v>
      </c>
      <c r="L139" s="93"/>
      <c r="M139" s="93"/>
    </row>
    <row r="142" spans="1:13" x14ac:dyDescent="0.35">
      <c r="A142" s="2">
        <v>3</v>
      </c>
      <c r="B142" t="s">
        <v>62</v>
      </c>
    </row>
    <row r="143" spans="1:13" x14ac:dyDescent="0.35">
      <c r="A143" s="2" t="s">
        <v>41</v>
      </c>
      <c r="B143" s="3" t="s">
        <v>42</v>
      </c>
    </row>
    <row r="144" spans="1:13" x14ac:dyDescent="0.35">
      <c r="A144" s="10"/>
      <c r="B144" t="s">
        <v>4</v>
      </c>
      <c r="C144" t="s">
        <v>283</v>
      </c>
    </row>
    <row r="145" spans="1:15" x14ac:dyDescent="0.35">
      <c r="B145" t="s">
        <v>6</v>
      </c>
      <c r="C145" s="4">
        <v>44801</v>
      </c>
    </row>
    <row r="146" spans="1:15" x14ac:dyDescent="0.35">
      <c r="B146" t="s">
        <v>63</v>
      </c>
      <c r="C146" s="4">
        <f>D155</f>
        <v>44799</v>
      </c>
    </row>
    <row r="148" spans="1:15" x14ac:dyDescent="0.35">
      <c r="K148" s="11" t="s">
        <v>44</v>
      </c>
      <c r="L148" s="13"/>
      <c r="M148" s="4"/>
    </row>
    <row r="149" spans="1:15" x14ac:dyDescent="0.35">
      <c r="A149" s="5"/>
      <c r="B149" s="5"/>
      <c r="C149" s="6" t="s">
        <v>8</v>
      </c>
      <c r="D149" s="6" t="s">
        <v>9</v>
      </c>
      <c r="E149" s="6" t="s">
        <v>10</v>
      </c>
      <c r="F149" s="6" t="s">
        <v>11</v>
      </c>
      <c r="G149" s="6" t="s">
        <v>12</v>
      </c>
      <c r="H149" s="6" t="s">
        <v>13</v>
      </c>
      <c r="I149" s="6" t="s">
        <v>14</v>
      </c>
      <c r="J149" s="6" t="s">
        <v>15</v>
      </c>
      <c r="K149" s="7" t="s">
        <v>14</v>
      </c>
      <c r="L149" s="7" t="s">
        <v>52</v>
      </c>
      <c r="M149" s="7" t="s">
        <v>16</v>
      </c>
    </row>
    <row r="150" spans="1:15" x14ac:dyDescent="0.35">
      <c r="A150" s="5">
        <v>1</v>
      </c>
      <c r="B150" s="5" t="s">
        <v>17</v>
      </c>
      <c r="C150" s="5" t="str">
        <f>C144</f>
        <v>HAXAGONMYR</v>
      </c>
      <c r="D150" s="8">
        <f>C145-5</f>
        <v>44796</v>
      </c>
      <c r="E150" s="5" t="s">
        <v>18</v>
      </c>
      <c r="F150" s="12" t="s">
        <v>64</v>
      </c>
      <c r="G150" s="5">
        <v>3</v>
      </c>
      <c r="H150" s="8">
        <f>D150+3</f>
        <v>44799</v>
      </c>
      <c r="I150" s="5">
        <v>3</v>
      </c>
      <c r="J150" s="5">
        <v>15000</v>
      </c>
      <c r="K150">
        <f>J150*(I150/100)*(3/365)</f>
        <v>3.6986301369863011</v>
      </c>
      <c r="M150">
        <f>J150+K150</f>
        <v>15003.698630136987</v>
      </c>
    </row>
    <row r="151" spans="1:15" x14ac:dyDescent="0.35">
      <c r="A151" s="5">
        <v>2</v>
      </c>
      <c r="B151" s="5" t="s">
        <v>20</v>
      </c>
      <c r="C151" s="5"/>
      <c r="D151" s="5"/>
      <c r="E151" s="5"/>
      <c r="F151" s="5"/>
      <c r="G151" s="5"/>
      <c r="H151" s="5"/>
      <c r="I151" s="5"/>
      <c r="J151" s="5"/>
      <c r="K151" s="4"/>
      <c r="L151" s="4"/>
      <c r="M151" s="4"/>
    </row>
    <row r="152" spans="1:15" x14ac:dyDescent="0.35">
      <c r="A152" s="5">
        <v>3</v>
      </c>
      <c r="B152" s="5" t="s">
        <v>53</v>
      </c>
      <c r="C152" s="5"/>
      <c r="D152" s="5"/>
      <c r="E152" s="5"/>
      <c r="F152" s="5"/>
      <c r="G152" s="5"/>
      <c r="H152" s="5"/>
      <c r="I152" s="5"/>
      <c r="J152" s="5"/>
    </row>
    <row r="153" spans="1:15" x14ac:dyDescent="0.35">
      <c r="A153" s="5">
        <v>4</v>
      </c>
      <c r="B153" s="5" t="s">
        <v>22</v>
      </c>
      <c r="C153" s="5"/>
      <c r="D153" s="5"/>
      <c r="E153" s="5"/>
      <c r="F153" s="5"/>
      <c r="G153" s="5"/>
      <c r="H153" s="5"/>
      <c r="I153" s="5"/>
      <c r="J153" s="5"/>
      <c r="K153" s="92" t="s">
        <v>23</v>
      </c>
      <c r="L153" s="93"/>
      <c r="M153" s="93"/>
      <c r="N153" s="93"/>
      <c r="O153" s="93"/>
    </row>
    <row r="154" spans="1:15" x14ac:dyDescent="0.35">
      <c r="A154" s="5">
        <v>5</v>
      </c>
      <c r="B154" s="5" t="s">
        <v>24</v>
      </c>
      <c r="C154" s="5"/>
      <c r="D154" s="5"/>
      <c r="E154" s="5"/>
      <c r="F154" s="5"/>
      <c r="G154" s="5"/>
      <c r="H154" s="5"/>
      <c r="I154" s="5"/>
      <c r="J154" s="5"/>
      <c r="K154" s="92" t="s">
        <v>25</v>
      </c>
      <c r="L154" s="93"/>
      <c r="M154" s="93"/>
    </row>
    <row r="155" spans="1:15" x14ac:dyDescent="0.35">
      <c r="A155" s="5">
        <v>6</v>
      </c>
      <c r="B155" s="5" t="s">
        <v>65</v>
      </c>
      <c r="C155" s="5"/>
      <c r="D155" s="8">
        <f>D150+3</f>
        <v>44799</v>
      </c>
      <c r="E155" s="5"/>
      <c r="F155" s="5"/>
      <c r="G155" s="5"/>
      <c r="H155" s="5"/>
      <c r="I155" s="5"/>
      <c r="J155" s="5"/>
    </row>
    <row r="156" spans="1:15" x14ac:dyDescent="0.35">
      <c r="A156" s="5">
        <v>7</v>
      </c>
      <c r="B156" s="5" t="s">
        <v>47</v>
      </c>
      <c r="C156" s="5"/>
      <c r="D156" s="8">
        <f>C146</f>
        <v>44799</v>
      </c>
      <c r="E156" s="5"/>
      <c r="F156" s="5"/>
      <c r="G156" s="5"/>
      <c r="H156" s="5"/>
      <c r="I156" s="5">
        <v>3.5</v>
      </c>
      <c r="J156" s="5"/>
      <c r="K156">
        <f>J150*(I150/100)*(3/365)</f>
        <v>3.6986301369863011</v>
      </c>
      <c r="L156">
        <f>K156</f>
        <v>3.6986301369863011</v>
      </c>
      <c r="M156">
        <f>J150+K156</f>
        <v>15003.698630136987</v>
      </c>
    </row>
    <row r="157" spans="1:15" x14ac:dyDescent="0.35">
      <c r="A157" s="5">
        <v>8</v>
      </c>
      <c r="B157" s="5" t="s">
        <v>20</v>
      </c>
      <c r="C157" s="5"/>
      <c r="D157" s="5"/>
      <c r="E157" s="5"/>
      <c r="F157" s="5"/>
      <c r="G157" s="5"/>
      <c r="H157" s="5"/>
      <c r="I157" s="5"/>
      <c r="J157" s="5"/>
      <c r="K157" s="4"/>
      <c r="L157" s="4"/>
    </row>
    <row r="158" spans="1:15" x14ac:dyDescent="0.35">
      <c r="A158" s="5">
        <v>9</v>
      </c>
      <c r="B158" s="5" t="s">
        <v>53</v>
      </c>
      <c r="C158" s="5"/>
      <c r="D158" s="5"/>
      <c r="E158" s="5"/>
      <c r="F158" s="5"/>
      <c r="G158" s="5"/>
      <c r="H158" s="5"/>
      <c r="I158" s="5"/>
      <c r="J158" s="5"/>
    </row>
    <row r="159" spans="1:15" x14ac:dyDescent="0.35">
      <c r="A159" s="5">
        <v>10</v>
      </c>
      <c r="B159" s="5" t="s">
        <v>22</v>
      </c>
      <c r="C159" s="5"/>
      <c r="D159" s="5"/>
      <c r="E159" s="5"/>
      <c r="F159" s="5"/>
      <c r="G159" s="5"/>
      <c r="H159" s="5"/>
      <c r="I159" s="5"/>
      <c r="J159" s="5"/>
      <c r="K159" s="9" t="s">
        <v>23</v>
      </c>
    </row>
    <row r="160" spans="1:15" x14ac:dyDescent="0.35">
      <c r="A160" s="5">
        <v>11</v>
      </c>
      <c r="B160" s="5" t="s">
        <v>24</v>
      </c>
      <c r="C160" s="5"/>
      <c r="D160" s="5"/>
      <c r="E160" s="5"/>
      <c r="F160" s="5"/>
      <c r="G160" s="5"/>
      <c r="H160" s="5"/>
      <c r="I160" s="5"/>
      <c r="J160" s="5"/>
      <c r="K160" s="92" t="s">
        <v>28</v>
      </c>
      <c r="L160" s="93"/>
      <c r="M160" s="93"/>
    </row>
    <row r="161" spans="1:13" x14ac:dyDescent="0.35">
      <c r="A161" s="5">
        <v>12</v>
      </c>
      <c r="B161" s="5" t="s">
        <v>282</v>
      </c>
      <c r="C161" s="5"/>
      <c r="D161" s="5"/>
      <c r="E161" s="5"/>
      <c r="F161" s="5"/>
      <c r="G161" s="5"/>
      <c r="H161" s="5"/>
      <c r="I161" s="5"/>
      <c r="J161" s="5"/>
      <c r="K161" s="4"/>
      <c r="L161" s="4"/>
    </row>
    <row r="162" spans="1:13" x14ac:dyDescent="0.35">
      <c r="A162" s="5">
        <v>13</v>
      </c>
      <c r="B162" s="5" t="s">
        <v>20</v>
      </c>
      <c r="C162" s="5"/>
      <c r="D162" s="5"/>
      <c r="E162" s="5"/>
      <c r="F162" s="5"/>
      <c r="G162" s="5"/>
      <c r="H162" s="5"/>
      <c r="I162" s="5"/>
      <c r="J162" s="5"/>
    </row>
    <row r="163" spans="1:13" x14ac:dyDescent="0.35">
      <c r="A163" s="5">
        <v>14</v>
      </c>
      <c r="B163" s="5" t="s">
        <v>22</v>
      </c>
      <c r="C163" s="5"/>
      <c r="D163" s="5"/>
      <c r="E163" s="5"/>
      <c r="F163" s="5"/>
      <c r="G163" s="5"/>
      <c r="H163" s="5"/>
      <c r="I163" s="5"/>
      <c r="J163" s="5"/>
      <c r="K163" s="9" t="s">
        <v>23</v>
      </c>
    </row>
    <row r="164" spans="1:13" x14ac:dyDescent="0.35">
      <c r="A164" s="5">
        <v>15</v>
      </c>
      <c r="B164" s="5" t="s">
        <v>24</v>
      </c>
      <c r="C164" s="5"/>
      <c r="D164" s="5"/>
      <c r="E164" s="5"/>
      <c r="F164" s="5"/>
      <c r="G164" s="5"/>
      <c r="H164" s="5"/>
      <c r="I164" s="5"/>
      <c r="J164" s="5"/>
      <c r="K164" s="92" t="s">
        <v>25</v>
      </c>
      <c r="L164" s="93"/>
      <c r="M164" s="93"/>
    </row>
    <row r="167" spans="1:13" x14ac:dyDescent="0.35">
      <c r="A167" s="2" t="s">
        <v>66</v>
      </c>
      <c r="B167" s="3" t="s">
        <v>30</v>
      </c>
    </row>
    <row r="168" spans="1:13" x14ac:dyDescent="0.35">
      <c r="A168" s="10"/>
      <c r="B168" t="s">
        <v>4</v>
      </c>
      <c r="C168" t="s">
        <v>283</v>
      </c>
    </row>
    <row r="169" spans="1:13" x14ac:dyDescent="0.35">
      <c r="B169" t="s">
        <v>6</v>
      </c>
      <c r="C169" s="4">
        <v>44801</v>
      </c>
    </row>
    <row r="170" spans="1:13" x14ac:dyDescent="0.35">
      <c r="B170" t="s">
        <v>63</v>
      </c>
      <c r="C170" s="4">
        <f>D179</f>
        <v>44799</v>
      </c>
    </row>
    <row r="172" spans="1:13" x14ac:dyDescent="0.35">
      <c r="K172" s="11" t="s">
        <v>44</v>
      </c>
      <c r="L172" s="13"/>
      <c r="M172" s="4"/>
    </row>
    <row r="173" spans="1:13" x14ac:dyDescent="0.35">
      <c r="A173" s="5"/>
      <c r="B173" s="5"/>
      <c r="C173" s="6" t="s">
        <v>8</v>
      </c>
      <c r="D173" s="6" t="s">
        <v>9</v>
      </c>
      <c r="E173" s="6" t="s">
        <v>10</v>
      </c>
      <c r="F173" s="6" t="s">
        <v>11</v>
      </c>
      <c r="G173" s="6" t="s">
        <v>12</v>
      </c>
      <c r="H173" s="6" t="s">
        <v>13</v>
      </c>
      <c r="I173" s="6" t="s">
        <v>14</v>
      </c>
      <c r="J173" s="6" t="s">
        <v>15</v>
      </c>
      <c r="K173" s="7" t="s">
        <v>14</v>
      </c>
      <c r="L173" s="7" t="s">
        <v>52</v>
      </c>
      <c r="M173" s="7" t="s">
        <v>16</v>
      </c>
    </row>
    <row r="174" spans="1:13" x14ac:dyDescent="0.35">
      <c r="A174" s="5">
        <v>1</v>
      </c>
      <c r="B174" s="5" t="s">
        <v>17</v>
      </c>
      <c r="C174" s="5" t="str">
        <f>C168</f>
        <v>HAXAGONMYR</v>
      </c>
      <c r="D174" s="8">
        <f>C169-5</f>
        <v>44796</v>
      </c>
      <c r="E174" s="5" t="s">
        <v>18</v>
      </c>
      <c r="F174" s="12" t="s">
        <v>67</v>
      </c>
      <c r="G174" s="5">
        <v>3</v>
      </c>
      <c r="H174" s="8">
        <f>D174+3</f>
        <v>44799</v>
      </c>
      <c r="I174" s="5">
        <v>3</v>
      </c>
      <c r="J174" s="5">
        <v>15000</v>
      </c>
      <c r="K174">
        <f>J174*(I174/100)*(3/365)</f>
        <v>3.6986301369863011</v>
      </c>
      <c r="M174">
        <f>J174+K174</f>
        <v>15003.698630136987</v>
      </c>
    </row>
    <row r="175" spans="1:13" x14ac:dyDescent="0.35">
      <c r="A175" s="5">
        <v>2</v>
      </c>
      <c r="B175" s="5" t="s">
        <v>20</v>
      </c>
      <c r="C175" s="5"/>
      <c r="D175" s="5"/>
      <c r="E175" s="5"/>
      <c r="F175" s="5"/>
      <c r="G175" s="5"/>
      <c r="H175" s="5"/>
      <c r="I175" s="5"/>
      <c r="J175" s="5"/>
      <c r="K175" s="4"/>
      <c r="L175" s="4"/>
      <c r="M175" s="4"/>
    </row>
    <row r="176" spans="1:13" x14ac:dyDescent="0.35">
      <c r="A176" s="5">
        <v>3</v>
      </c>
      <c r="B176" s="5" t="s">
        <v>53</v>
      </c>
      <c r="C176" s="5"/>
      <c r="D176" s="5"/>
      <c r="E176" s="5"/>
      <c r="F176" s="5"/>
      <c r="G176" s="5"/>
      <c r="H176" s="5"/>
      <c r="I176" s="5"/>
      <c r="J176" s="5"/>
    </row>
    <row r="177" spans="1:15" x14ac:dyDescent="0.35">
      <c r="A177" s="5">
        <v>4</v>
      </c>
      <c r="B177" s="5" t="s">
        <v>22</v>
      </c>
      <c r="C177" s="5"/>
      <c r="D177" s="5"/>
      <c r="E177" s="5"/>
      <c r="F177" s="5"/>
      <c r="G177" s="5"/>
      <c r="H177" s="5"/>
      <c r="I177" s="5"/>
      <c r="J177" s="5"/>
      <c r="K177" s="92" t="s">
        <v>23</v>
      </c>
      <c r="L177" s="93"/>
      <c r="M177" s="93"/>
      <c r="N177" s="93"/>
      <c r="O177" s="93"/>
    </row>
    <row r="178" spans="1:15" x14ac:dyDescent="0.35">
      <c r="A178" s="5">
        <v>5</v>
      </c>
      <c r="B178" s="5" t="s">
        <v>24</v>
      </c>
      <c r="C178" s="5"/>
      <c r="D178" s="5"/>
      <c r="E178" s="5"/>
      <c r="F178" s="5"/>
      <c r="G178" s="5"/>
      <c r="H178" s="5"/>
      <c r="I178" s="5"/>
      <c r="J178" s="5"/>
      <c r="K178" s="92" t="s">
        <v>25</v>
      </c>
      <c r="L178" s="93"/>
      <c r="M178" s="93"/>
    </row>
    <row r="179" spans="1:15" x14ac:dyDescent="0.35">
      <c r="A179" s="5">
        <v>6</v>
      </c>
      <c r="B179" s="5" t="s">
        <v>65</v>
      </c>
      <c r="C179" s="5"/>
      <c r="D179" s="8">
        <f>D174+3</f>
        <v>44799</v>
      </c>
      <c r="E179" s="5"/>
      <c r="F179" s="5"/>
      <c r="G179" s="5"/>
      <c r="H179" s="5"/>
      <c r="I179" s="5"/>
      <c r="J179" s="5"/>
    </row>
    <row r="180" spans="1:15" x14ac:dyDescent="0.35">
      <c r="A180" s="5">
        <v>7</v>
      </c>
      <c r="B180" s="5" t="s">
        <v>47</v>
      </c>
      <c r="C180" s="5"/>
      <c r="D180" s="8">
        <f>C170</f>
        <v>44799</v>
      </c>
      <c r="E180" s="5"/>
      <c r="F180" s="5"/>
      <c r="G180" s="5"/>
      <c r="H180" s="5"/>
      <c r="I180" s="5">
        <v>3.5</v>
      </c>
      <c r="J180" s="5"/>
      <c r="K180">
        <f>K174</f>
        <v>3.6986301369863011</v>
      </c>
      <c r="L180">
        <v>4</v>
      </c>
      <c r="M180">
        <f>J174+L180</f>
        <v>15004</v>
      </c>
    </row>
    <row r="181" spans="1:15" x14ac:dyDescent="0.35">
      <c r="A181" s="5">
        <v>8</v>
      </c>
      <c r="B181" s="5" t="s">
        <v>20</v>
      </c>
      <c r="C181" s="5"/>
      <c r="D181" s="5"/>
      <c r="E181" s="5"/>
      <c r="F181" s="5"/>
      <c r="G181" s="5"/>
      <c r="H181" s="5"/>
      <c r="I181" s="5"/>
      <c r="J181" s="5"/>
      <c r="K181" s="4"/>
      <c r="L181" s="4"/>
    </row>
    <row r="182" spans="1:15" x14ac:dyDescent="0.35">
      <c r="A182" s="5">
        <v>9</v>
      </c>
      <c r="B182" s="5" t="s">
        <v>53</v>
      </c>
      <c r="C182" s="5"/>
      <c r="D182" s="5"/>
      <c r="E182" s="5"/>
      <c r="F182" s="5"/>
      <c r="G182" s="5"/>
      <c r="H182" s="5"/>
      <c r="I182" s="5"/>
      <c r="J182" s="5"/>
    </row>
    <row r="183" spans="1:15" x14ac:dyDescent="0.35">
      <c r="A183" s="5">
        <v>10</v>
      </c>
      <c r="B183" s="5" t="s">
        <v>22</v>
      </c>
      <c r="C183" s="5"/>
      <c r="D183" s="5"/>
      <c r="E183" s="5"/>
      <c r="F183" s="5"/>
      <c r="G183" s="5"/>
      <c r="H183" s="5"/>
      <c r="I183" s="5"/>
      <c r="J183" s="5"/>
      <c r="K183" s="9" t="s">
        <v>23</v>
      </c>
    </row>
    <row r="184" spans="1:15" x14ac:dyDescent="0.35">
      <c r="A184" s="5">
        <v>11</v>
      </c>
      <c r="B184" s="5" t="s">
        <v>24</v>
      </c>
      <c r="C184" s="5"/>
      <c r="D184" s="5"/>
      <c r="E184" s="5"/>
      <c r="F184" s="5"/>
      <c r="G184" s="5"/>
      <c r="H184" s="5"/>
      <c r="I184" s="5"/>
      <c r="J184" s="5"/>
      <c r="K184" s="92" t="s">
        <v>28</v>
      </c>
      <c r="L184" s="93"/>
      <c r="M184" s="93"/>
    </row>
    <row r="185" spans="1:15" x14ac:dyDescent="0.35">
      <c r="A185" s="5">
        <v>12</v>
      </c>
      <c r="B185" s="5" t="s">
        <v>282</v>
      </c>
      <c r="C185" s="5"/>
      <c r="D185" s="5"/>
      <c r="E185" s="5"/>
      <c r="F185" s="5"/>
      <c r="G185" s="5"/>
      <c r="H185" s="5"/>
      <c r="I185" s="5"/>
      <c r="J185" s="5"/>
      <c r="K185" s="4"/>
      <c r="L185" s="4"/>
    </row>
    <row r="186" spans="1:15" x14ac:dyDescent="0.35">
      <c r="A186" s="5">
        <v>13</v>
      </c>
      <c r="B186" s="5" t="s">
        <v>20</v>
      </c>
      <c r="C186" s="5"/>
      <c r="D186" s="5"/>
      <c r="E186" s="5"/>
      <c r="F186" s="5"/>
      <c r="G186" s="5"/>
      <c r="H186" s="5"/>
      <c r="I186" s="5"/>
      <c r="J186" s="5"/>
    </row>
    <row r="187" spans="1:15" x14ac:dyDescent="0.35">
      <c r="A187" s="5">
        <v>14</v>
      </c>
      <c r="B187" s="5" t="s">
        <v>22</v>
      </c>
      <c r="C187" s="5"/>
      <c r="D187" s="5"/>
      <c r="E187" s="5"/>
      <c r="F187" s="5"/>
      <c r="G187" s="5"/>
      <c r="H187" s="5"/>
      <c r="I187" s="5"/>
      <c r="J187" s="5"/>
      <c r="K187" s="9" t="s">
        <v>23</v>
      </c>
    </row>
    <row r="188" spans="1:15" x14ac:dyDescent="0.35">
      <c r="A188" s="5">
        <v>15</v>
      </c>
      <c r="B188" s="5" t="s">
        <v>24</v>
      </c>
      <c r="C188" s="5"/>
      <c r="D188" s="5"/>
      <c r="E188" s="5"/>
      <c r="F188" s="5"/>
      <c r="G188" s="5"/>
      <c r="H188" s="5"/>
      <c r="I188" s="5"/>
      <c r="J188" s="5"/>
      <c r="K188" s="92" t="s">
        <v>25</v>
      </c>
      <c r="L188" s="93"/>
      <c r="M188" s="93"/>
    </row>
    <row r="191" spans="1:15" x14ac:dyDescent="0.35">
      <c r="A191" s="2" t="s">
        <v>49</v>
      </c>
      <c r="B191" s="3" t="s">
        <v>32</v>
      </c>
    </row>
    <row r="192" spans="1:15" x14ac:dyDescent="0.35">
      <c r="A192" s="10"/>
      <c r="B192" t="s">
        <v>4</v>
      </c>
      <c r="C192" t="s">
        <v>283</v>
      </c>
    </row>
    <row r="193" spans="1:15" x14ac:dyDescent="0.35">
      <c r="B193" t="s">
        <v>6</v>
      </c>
      <c r="C193" s="4">
        <v>44801</v>
      </c>
    </row>
    <row r="194" spans="1:15" x14ac:dyDescent="0.35">
      <c r="B194" t="s">
        <v>63</v>
      </c>
      <c r="C194" s="4">
        <f>D203</f>
        <v>44799</v>
      </c>
    </row>
    <row r="196" spans="1:15" x14ac:dyDescent="0.35">
      <c r="K196" s="11" t="s">
        <v>44</v>
      </c>
      <c r="L196" s="13"/>
      <c r="M196" s="4"/>
    </row>
    <row r="197" spans="1:15" x14ac:dyDescent="0.35">
      <c r="A197" s="5"/>
      <c r="B197" s="5"/>
      <c r="C197" s="6" t="s">
        <v>8</v>
      </c>
      <c r="D197" s="6" t="s">
        <v>9</v>
      </c>
      <c r="E197" s="6" t="s">
        <v>10</v>
      </c>
      <c r="F197" s="6" t="s">
        <v>11</v>
      </c>
      <c r="G197" s="6" t="s">
        <v>12</v>
      </c>
      <c r="H197" s="6" t="s">
        <v>13</v>
      </c>
      <c r="I197" s="6" t="s">
        <v>14</v>
      </c>
      <c r="J197" s="6" t="s">
        <v>15</v>
      </c>
      <c r="K197" s="7" t="s">
        <v>14</v>
      </c>
      <c r="L197" s="7" t="s">
        <v>52</v>
      </c>
      <c r="M197" s="7" t="s">
        <v>16</v>
      </c>
    </row>
    <row r="198" spans="1:15" x14ac:dyDescent="0.35">
      <c r="A198" s="5">
        <v>1</v>
      </c>
      <c r="B198" s="5" t="s">
        <v>17</v>
      </c>
      <c r="C198" s="5" t="str">
        <f>C192</f>
        <v>HAXAGONMYR</v>
      </c>
      <c r="D198" s="8">
        <f>C193-5</f>
        <v>44796</v>
      </c>
      <c r="E198" s="5" t="s">
        <v>18</v>
      </c>
      <c r="F198" s="12" t="s">
        <v>68</v>
      </c>
      <c r="G198" s="5">
        <v>3</v>
      </c>
      <c r="H198" s="8">
        <f>D198+3</f>
        <v>44799</v>
      </c>
      <c r="I198" s="5">
        <v>3</v>
      </c>
      <c r="J198" s="5">
        <v>15000</v>
      </c>
      <c r="K198">
        <f>J198*(I198/100)*(3/365)</f>
        <v>3.6986301369863011</v>
      </c>
      <c r="M198">
        <f>J198+K198</f>
        <v>15003.698630136987</v>
      </c>
    </row>
    <row r="199" spans="1:15" x14ac:dyDescent="0.35">
      <c r="A199" s="5">
        <v>2</v>
      </c>
      <c r="B199" s="5" t="s">
        <v>20</v>
      </c>
      <c r="C199" s="5"/>
      <c r="D199" s="5"/>
      <c r="E199" s="5"/>
      <c r="F199" s="5"/>
      <c r="G199" s="5"/>
      <c r="H199" s="5"/>
      <c r="I199" s="5"/>
      <c r="J199" s="5"/>
      <c r="K199" s="4"/>
      <c r="L199" s="4"/>
      <c r="M199" s="4"/>
    </row>
    <row r="200" spans="1:15" x14ac:dyDescent="0.35">
      <c r="A200" s="5">
        <v>3</v>
      </c>
      <c r="B200" s="5" t="s">
        <v>53</v>
      </c>
      <c r="C200" s="5"/>
      <c r="D200" s="5"/>
      <c r="E200" s="5"/>
      <c r="F200" s="5"/>
      <c r="G200" s="5"/>
      <c r="H200" s="5"/>
      <c r="I200" s="5"/>
      <c r="J200" s="5"/>
    </row>
    <row r="201" spans="1:15" x14ac:dyDescent="0.35">
      <c r="A201" s="5">
        <v>4</v>
      </c>
      <c r="B201" s="5" t="s">
        <v>22</v>
      </c>
      <c r="C201" s="5"/>
      <c r="D201" s="5"/>
      <c r="E201" s="5"/>
      <c r="F201" s="5"/>
      <c r="G201" s="5"/>
      <c r="H201" s="5"/>
      <c r="I201" s="5"/>
      <c r="J201" s="5"/>
      <c r="K201" s="92" t="s">
        <v>23</v>
      </c>
      <c r="L201" s="93"/>
      <c r="M201" s="93"/>
      <c r="N201" s="93"/>
      <c r="O201" s="93"/>
    </row>
    <row r="202" spans="1:15" x14ac:dyDescent="0.35">
      <c r="A202" s="5">
        <v>5</v>
      </c>
      <c r="B202" s="5" t="s">
        <v>24</v>
      </c>
      <c r="C202" s="5"/>
      <c r="D202" s="5"/>
      <c r="E202" s="5"/>
      <c r="F202" s="5"/>
      <c r="G202" s="5"/>
      <c r="H202" s="5"/>
      <c r="I202" s="5"/>
      <c r="J202" s="5"/>
      <c r="K202" s="92" t="s">
        <v>25</v>
      </c>
      <c r="L202" s="93"/>
      <c r="M202" s="93"/>
    </row>
    <row r="203" spans="1:15" x14ac:dyDescent="0.35">
      <c r="A203" s="5">
        <v>6</v>
      </c>
      <c r="B203" s="5" t="s">
        <v>65</v>
      </c>
      <c r="C203" s="5"/>
      <c r="D203" s="8">
        <f>D198+3</f>
        <v>44799</v>
      </c>
      <c r="E203" s="5"/>
      <c r="F203" s="5"/>
      <c r="G203" s="5"/>
      <c r="H203" s="5"/>
      <c r="I203" s="5"/>
      <c r="J203" s="5"/>
    </row>
    <row r="204" spans="1:15" x14ac:dyDescent="0.35">
      <c r="A204" s="5">
        <v>7</v>
      </c>
      <c r="B204" s="5" t="s">
        <v>47</v>
      </c>
      <c r="C204" s="5"/>
      <c r="D204" s="8">
        <f>C194</f>
        <v>44799</v>
      </c>
      <c r="E204" s="5"/>
      <c r="F204" s="5"/>
      <c r="G204" s="5"/>
      <c r="H204" s="5"/>
      <c r="I204" s="5">
        <v>3.5</v>
      </c>
      <c r="J204" s="5"/>
      <c r="K204">
        <f>K198</f>
        <v>3.6986301369863011</v>
      </c>
      <c r="L204">
        <v>0</v>
      </c>
      <c r="M204">
        <f>J198+L204</f>
        <v>15000</v>
      </c>
    </row>
    <row r="205" spans="1:15" x14ac:dyDescent="0.35">
      <c r="A205" s="5">
        <v>8</v>
      </c>
      <c r="B205" s="5" t="s">
        <v>20</v>
      </c>
      <c r="C205" s="5"/>
      <c r="D205" s="5"/>
      <c r="E205" s="5"/>
      <c r="F205" s="5"/>
      <c r="G205" s="5"/>
      <c r="H205" s="5"/>
      <c r="I205" s="5"/>
      <c r="J205" s="5"/>
      <c r="K205" s="4"/>
      <c r="L205" s="4"/>
    </row>
    <row r="206" spans="1:15" x14ac:dyDescent="0.35">
      <c r="A206" s="5">
        <v>9</v>
      </c>
      <c r="B206" s="5" t="s">
        <v>53</v>
      </c>
      <c r="C206" s="5"/>
      <c r="D206" s="5"/>
      <c r="E206" s="5"/>
      <c r="F206" s="5"/>
      <c r="G206" s="5"/>
      <c r="H206" s="5"/>
      <c r="I206" s="5"/>
      <c r="J206" s="5"/>
    </row>
    <row r="207" spans="1:15" x14ac:dyDescent="0.35">
      <c r="A207" s="5">
        <v>10</v>
      </c>
      <c r="B207" s="5" t="s">
        <v>22</v>
      </c>
      <c r="C207" s="5"/>
      <c r="D207" s="5"/>
      <c r="E207" s="5"/>
      <c r="F207" s="5"/>
      <c r="G207" s="5"/>
      <c r="H207" s="5"/>
      <c r="I207" s="5"/>
      <c r="J207" s="5"/>
      <c r="K207" s="9" t="s">
        <v>23</v>
      </c>
    </row>
    <row r="208" spans="1:15" x14ac:dyDescent="0.35">
      <c r="A208" s="5">
        <v>11</v>
      </c>
      <c r="B208" s="5" t="s">
        <v>24</v>
      </c>
      <c r="C208" s="5"/>
      <c r="D208" s="5"/>
      <c r="E208" s="5"/>
      <c r="F208" s="5"/>
      <c r="G208" s="5"/>
      <c r="H208" s="5"/>
      <c r="I208" s="5"/>
      <c r="J208" s="5"/>
      <c r="K208" s="92" t="s">
        <v>28</v>
      </c>
      <c r="L208" s="93"/>
      <c r="M208" s="93"/>
    </row>
    <row r="209" spans="1:13" x14ac:dyDescent="0.35">
      <c r="A209" s="5">
        <v>12</v>
      </c>
      <c r="B209" s="5" t="s">
        <v>282</v>
      </c>
      <c r="C209" s="5"/>
      <c r="D209" s="5"/>
      <c r="E209" s="5"/>
      <c r="F209" s="5"/>
      <c r="G209" s="5"/>
      <c r="H209" s="5"/>
      <c r="I209" s="5"/>
      <c r="J209" s="5"/>
      <c r="K209" s="4"/>
      <c r="L209" s="4"/>
    </row>
    <row r="210" spans="1:13" x14ac:dyDescent="0.35">
      <c r="A210" s="5">
        <v>13</v>
      </c>
      <c r="B210" s="5" t="s">
        <v>20</v>
      </c>
      <c r="C210" s="5"/>
      <c r="D210" s="5"/>
      <c r="E210" s="5"/>
      <c r="F210" s="5"/>
      <c r="G210" s="5"/>
      <c r="H210" s="5"/>
      <c r="I210" s="5"/>
      <c r="J210" s="5"/>
    </row>
    <row r="211" spans="1:13" x14ac:dyDescent="0.35">
      <c r="A211" s="5">
        <v>14</v>
      </c>
      <c r="B211" s="5" t="s">
        <v>22</v>
      </c>
      <c r="C211" s="5"/>
      <c r="D211" s="5"/>
      <c r="E211" s="5"/>
      <c r="F211" s="5"/>
      <c r="G211" s="5"/>
      <c r="H211" s="5"/>
      <c r="I211" s="5"/>
      <c r="J211" s="5"/>
      <c r="K211" s="9" t="s">
        <v>23</v>
      </c>
    </row>
    <row r="212" spans="1:13" x14ac:dyDescent="0.35">
      <c r="A212" s="5">
        <v>15</v>
      </c>
      <c r="B212" s="5" t="s">
        <v>24</v>
      </c>
      <c r="C212" s="5"/>
      <c r="D212" s="5"/>
      <c r="E212" s="5"/>
      <c r="F212" s="5"/>
      <c r="G212" s="5"/>
      <c r="H212" s="5"/>
      <c r="I212" s="5"/>
      <c r="J212" s="5"/>
      <c r="K212" s="92" t="s">
        <v>25</v>
      </c>
      <c r="L212" s="93"/>
      <c r="M212" s="93"/>
    </row>
  </sheetData>
  <mergeCells count="36">
    <mergeCell ref="K212:M212"/>
    <mergeCell ref="K46:M46"/>
    <mergeCell ref="K67:M67"/>
    <mergeCell ref="K93:M93"/>
    <mergeCell ref="K116:M116"/>
    <mergeCell ref="K135:M135"/>
    <mergeCell ref="K56:O56"/>
    <mergeCell ref="K57:M57"/>
    <mergeCell ref="K63:M63"/>
    <mergeCell ref="K82:O82"/>
    <mergeCell ref="K83:M83"/>
    <mergeCell ref="K89:M89"/>
    <mergeCell ref="K105:O105"/>
    <mergeCell ref="K42:M42"/>
    <mergeCell ref="K14:O14"/>
    <mergeCell ref="K15:M15"/>
    <mergeCell ref="K21:M21"/>
    <mergeCell ref="K35:O35"/>
    <mergeCell ref="K36:M36"/>
    <mergeCell ref="K25:M25"/>
    <mergeCell ref="K106:M106"/>
    <mergeCell ref="K112:M112"/>
    <mergeCell ref="K128:O128"/>
    <mergeCell ref="K129:M129"/>
    <mergeCell ref="K201:O201"/>
    <mergeCell ref="K139:M139"/>
    <mergeCell ref="K164:M164"/>
    <mergeCell ref="K188:M188"/>
    <mergeCell ref="K202:M202"/>
    <mergeCell ref="K208:M208"/>
    <mergeCell ref="K153:O153"/>
    <mergeCell ref="K154:M154"/>
    <mergeCell ref="K160:M160"/>
    <mergeCell ref="K177:O177"/>
    <mergeCell ref="K178:M178"/>
    <mergeCell ref="K184:M18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C5B4-A731-478A-A446-5285C9201C97}">
  <dimension ref="A1:O216"/>
  <sheetViews>
    <sheetView workbookViewId="0">
      <selection activeCell="A21" sqref="A21:XFD24"/>
    </sheetView>
  </sheetViews>
  <sheetFormatPr defaultRowHeight="14.5" x14ac:dyDescent="0.35"/>
  <cols>
    <col min="2" max="2" width="55.36328125" customWidth="1"/>
    <col min="3" max="3" width="13.2695312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</cols>
  <sheetData>
    <row r="1" spans="1:15" x14ac:dyDescent="0.35">
      <c r="B1" s="1" t="s">
        <v>69</v>
      </c>
    </row>
    <row r="3" spans="1:15" x14ac:dyDescent="0.35">
      <c r="A3" s="2">
        <v>1</v>
      </c>
      <c r="B3" t="s">
        <v>1</v>
      </c>
    </row>
    <row r="4" spans="1:15" x14ac:dyDescent="0.35">
      <c r="A4" s="2" t="s">
        <v>2</v>
      </c>
      <c r="B4" s="3" t="s">
        <v>3</v>
      </c>
    </row>
    <row r="5" spans="1:15" x14ac:dyDescent="0.35">
      <c r="A5" s="2"/>
      <c r="B5" t="s">
        <v>4</v>
      </c>
      <c r="C5" t="s">
        <v>283</v>
      </c>
    </row>
    <row r="6" spans="1:15" x14ac:dyDescent="0.35">
      <c r="B6" t="s">
        <v>6</v>
      </c>
      <c r="C6" s="4">
        <v>44801</v>
      </c>
    </row>
    <row r="7" spans="1:15" x14ac:dyDescent="0.35">
      <c r="B7" t="s">
        <v>7</v>
      </c>
      <c r="C7" s="4">
        <f>D9+1</f>
        <v>44803</v>
      </c>
    </row>
    <row r="8" spans="1:15" x14ac:dyDescent="0.35">
      <c r="A8" s="5"/>
      <c r="B8" s="5"/>
      <c r="C8" s="6" t="s">
        <v>8</v>
      </c>
      <c r="D8" s="6" t="s">
        <v>9</v>
      </c>
      <c r="E8" s="6" t="s">
        <v>10</v>
      </c>
      <c r="F8" s="6" t="s">
        <v>11</v>
      </c>
      <c r="G8" s="6" t="s">
        <v>12</v>
      </c>
      <c r="H8" s="6" t="s">
        <v>13</v>
      </c>
      <c r="I8" s="6" t="s">
        <v>78</v>
      </c>
      <c r="J8" s="6" t="s">
        <v>15</v>
      </c>
      <c r="K8" s="7" t="s">
        <v>50</v>
      </c>
      <c r="L8" s="7" t="s">
        <v>52</v>
      </c>
      <c r="M8" s="7" t="s">
        <v>16</v>
      </c>
    </row>
    <row r="9" spans="1:15" x14ac:dyDescent="0.35">
      <c r="A9" s="5">
        <v>1</v>
      </c>
      <c r="B9" s="5" t="s">
        <v>17</v>
      </c>
      <c r="C9" s="5" t="str">
        <f>C5</f>
        <v>HAXAGONMYR</v>
      </c>
      <c r="D9" s="8">
        <f>C6+1</f>
        <v>44802</v>
      </c>
      <c r="E9" s="5" t="s">
        <v>18</v>
      </c>
      <c r="F9" s="5" t="s">
        <v>19</v>
      </c>
      <c r="G9" s="5">
        <v>3</v>
      </c>
      <c r="H9" s="8">
        <f>D9+3</f>
        <v>44805</v>
      </c>
      <c r="I9" s="5">
        <v>2</v>
      </c>
      <c r="J9" s="5">
        <v>5000</v>
      </c>
      <c r="K9">
        <f>J9*(I9/100)*(3/365)</f>
        <v>0.82191780821917804</v>
      </c>
      <c r="M9">
        <f>J9+K9</f>
        <v>5000.821917808219</v>
      </c>
    </row>
    <row r="10" spans="1:15" x14ac:dyDescent="0.35">
      <c r="A10" s="5">
        <v>2</v>
      </c>
      <c r="B10" s="5" t="s">
        <v>20</v>
      </c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</row>
    <row r="11" spans="1:15" x14ac:dyDescent="0.35">
      <c r="A11" s="5">
        <v>3</v>
      </c>
      <c r="B11" s="5" t="s">
        <v>27</v>
      </c>
      <c r="C11" s="5"/>
      <c r="D11" s="8">
        <f>D9+1</f>
        <v>44803</v>
      </c>
      <c r="E11" s="5"/>
      <c r="F11" s="5"/>
      <c r="G11" s="5"/>
      <c r="H11" s="5"/>
      <c r="I11" s="5"/>
      <c r="J11" s="5"/>
      <c r="K11">
        <f>J9*(I9/100)*(1/365)</f>
        <v>0.27397260273972601</v>
      </c>
      <c r="L11">
        <f>K11</f>
        <v>0.27397260273972601</v>
      </c>
      <c r="M11">
        <f>J9+K11</f>
        <v>5000.2739726027394</v>
      </c>
    </row>
    <row r="12" spans="1:15" x14ac:dyDescent="0.35">
      <c r="A12" s="5">
        <v>4</v>
      </c>
      <c r="B12" s="5" t="s">
        <v>20</v>
      </c>
      <c r="C12" s="5"/>
      <c r="D12" s="5"/>
      <c r="E12" s="5"/>
      <c r="F12" s="5"/>
      <c r="G12" s="5"/>
      <c r="H12" s="5"/>
      <c r="I12" s="5"/>
      <c r="J12" s="5"/>
    </row>
    <row r="13" spans="1:15" x14ac:dyDescent="0.35">
      <c r="A13" s="5">
        <v>5</v>
      </c>
      <c r="B13" s="5" t="s">
        <v>70</v>
      </c>
      <c r="C13" s="5"/>
      <c r="D13" s="8">
        <f>D9</f>
        <v>44802</v>
      </c>
      <c r="E13" s="5"/>
      <c r="F13" s="5"/>
      <c r="G13" s="5"/>
      <c r="H13" s="5"/>
      <c r="I13" s="5"/>
      <c r="J13" s="5"/>
    </row>
    <row r="14" spans="1:15" x14ac:dyDescent="0.35">
      <c r="A14" s="5">
        <v>6</v>
      </c>
      <c r="B14" s="5" t="s">
        <v>21</v>
      </c>
      <c r="C14" s="5"/>
      <c r="D14" s="5"/>
      <c r="E14" s="5"/>
      <c r="F14" s="5"/>
      <c r="G14" s="5"/>
      <c r="H14" s="5"/>
      <c r="I14" s="5"/>
      <c r="J14" s="5"/>
      <c r="K14" s="2"/>
      <c r="L14" s="2"/>
      <c r="M14" s="2"/>
    </row>
    <row r="15" spans="1:15" x14ac:dyDescent="0.35">
      <c r="A15" s="5">
        <v>7</v>
      </c>
      <c r="B15" s="5" t="s">
        <v>22</v>
      </c>
      <c r="C15" s="5"/>
      <c r="D15" s="8"/>
      <c r="E15" s="5"/>
      <c r="F15" s="5"/>
      <c r="G15" s="5"/>
      <c r="H15" s="5"/>
      <c r="I15" s="5"/>
      <c r="J15" s="5"/>
      <c r="K15" s="92" t="s">
        <v>23</v>
      </c>
      <c r="L15" s="93"/>
      <c r="M15" s="93"/>
      <c r="N15" s="93"/>
      <c r="O15" s="93"/>
    </row>
    <row r="16" spans="1:15" x14ac:dyDescent="0.35">
      <c r="A16" s="5">
        <v>8</v>
      </c>
      <c r="B16" s="5" t="s">
        <v>24</v>
      </c>
      <c r="C16" s="5"/>
      <c r="D16" s="8"/>
      <c r="E16" s="5"/>
      <c r="F16" s="5"/>
      <c r="G16" s="5"/>
      <c r="H16" s="5"/>
      <c r="I16" s="5"/>
      <c r="J16" s="5"/>
      <c r="K16" s="92" t="s">
        <v>25</v>
      </c>
      <c r="L16" s="93"/>
      <c r="M16" s="93"/>
    </row>
    <row r="17" spans="1:13" x14ac:dyDescent="0.35">
      <c r="A17" s="5">
        <v>9</v>
      </c>
      <c r="B17" s="5" t="s">
        <v>71</v>
      </c>
      <c r="C17" s="5"/>
      <c r="D17" s="8">
        <f>D11</f>
        <v>44803</v>
      </c>
      <c r="E17" s="5"/>
      <c r="F17" s="5"/>
      <c r="G17" s="5"/>
      <c r="H17" s="5"/>
      <c r="I17" s="5"/>
      <c r="J17" s="5"/>
      <c r="K17" s="4"/>
      <c r="L17" s="4"/>
    </row>
    <row r="18" spans="1:13" x14ac:dyDescent="0.35">
      <c r="A18" s="5">
        <v>10</v>
      </c>
      <c r="B18" s="5" t="s">
        <v>21</v>
      </c>
      <c r="C18" s="5"/>
      <c r="D18" s="5"/>
      <c r="E18" s="5"/>
      <c r="F18" s="5"/>
      <c r="G18" s="5"/>
      <c r="H18" s="5"/>
      <c r="I18" s="5"/>
      <c r="J18" s="5"/>
    </row>
    <row r="19" spans="1:13" x14ac:dyDescent="0.35">
      <c r="A19" s="5">
        <v>11</v>
      </c>
      <c r="B19" s="5" t="s">
        <v>22</v>
      </c>
      <c r="C19" s="5"/>
      <c r="D19" s="5"/>
      <c r="E19" s="5"/>
      <c r="F19" s="5"/>
      <c r="G19" s="5"/>
      <c r="H19" s="5"/>
      <c r="I19" s="5"/>
      <c r="J19" s="5"/>
      <c r="K19" s="9" t="s">
        <v>23</v>
      </c>
    </row>
    <row r="20" spans="1:13" x14ac:dyDescent="0.35">
      <c r="A20" s="5">
        <v>12</v>
      </c>
      <c r="B20" s="5" t="s">
        <v>24</v>
      </c>
      <c r="C20" s="5"/>
      <c r="D20" s="5"/>
      <c r="E20" s="5"/>
      <c r="F20" s="5"/>
      <c r="G20" s="5"/>
      <c r="H20" s="5"/>
      <c r="I20" s="5"/>
      <c r="J20" s="5"/>
      <c r="K20" s="92" t="s">
        <v>28</v>
      </c>
      <c r="L20" s="93"/>
      <c r="M20" s="93"/>
    </row>
    <row r="21" spans="1:13" x14ac:dyDescent="0.35">
      <c r="A21" s="5">
        <v>13</v>
      </c>
      <c r="B21" s="5" t="s">
        <v>282</v>
      </c>
      <c r="C21" s="5"/>
      <c r="D21" s="5"/>
      <c r="E21" s="5"/>
      <c r="F21" s="5"/>
      <c r="G21" s="5"/>
      <c r="H21" s="5"/>
      <c r="I21" s="5"/>
      <c r="J21" s="5"/>
      <c r="K21" s="4"/>
      <c r="L21" s="4"/>
    </row>
    <row r="22" spans="1:13" x14ac:dyDescent="0.35">
      <c r="A22" s="5">
        <v>14</v>
      </c>
      <c r="B22" s="5" t="s">
        <v>20</v>
      </c>
      <c r="C22" s="5"/>
      <c r="D22" s="5"/>
      <c r="E22" s="5"/>
      <c r="F22" s="5"/>
      <c r="G22" s="5"/>
      <c r="H22" s="5"/>
      <c r="I22" s="5"/>
      <c r="J22" s="5"/>
    </row>
    <row r="23" spans="1:13" x14ac:dyDescent="0.35">
      <c r="A23" s="5">
        <v>15</v>
      </c>
      <c r="B23" s="5" t="s">
        <v>22</v>
      </c>
      <c r="C23" s="5"/>
      <c r="D23" s="5"/>
      <c r="E23" s="5"/>
      <c r="F23" s="5"/>
      <c r="G23" s="5"/>
      <c r="H23" s="5"/>
      <c r="I23" s="5"/>
      <c r="J23" s="5"/>
      <c r="K23" s="9" t="s">
        <v>23</v>
      </c>
    </row>
    <row r="24" spans="1:13" x14ac:dyDescent="0.35">
      <c r="A24" s="5">
        <v>16</v>
      </c>
      <c r="B24" s="5" t="s">
        <v>24</v>
      </c>
      <c r="C24" s="5"/>
      <c r="D24" s="5"/>
      <c r="E24" s="5"/>
      <c r="F24" s="5"/>
      <c r="G24" s="5"/>
      <c r="H24" s="5"/>
      <c r="I24" s="5"/>
      <c r="J24" s="5"/>
      <c r="K24" s="92" t="s">
        <v>25</v>
      </c>
      <c r="L24" s="93"/>
      <c r="M24" s="93"/>
    </row>
    <row r="26" spans="1:13" x14ac:dyDescent="0.35">
      <c r="A26" s="2" t="s">
        <v>29</v>
      </c>
      <c r="B26" s="3" t="s">
        <v>55</v>
      </c>
    </row>
    <row r="27" spans="1:13" x14ac:dyDescent="0.35">
      <c r="A27" s="2"/>
      <c r="B27" t="s">
        <v>4</v>
      </c>
      <c r="C27" t="s">
        <v>283</v>
      </c>
    </row>
    <row r="28" spans="1:13" x14ac:dyDescent="0.35">
      <c r="B28" t="s">
        <v>6</v>
      </c>
      <c r="C28" s="4">
        <v>44801</v>
      </c>
    </row>
    <row r="29" spans="1:13" x14ac:dyDescent="0.35">
      <c r="B29" t="s">
        <v>7</v>
      </c>
      <c r="C29" s="4">
        <f>D31+1</f>
        <v>44803</v>
      </c>
    </row>
    <row r="30" spans="1:13" x14ac:dyDescent="0.35">
      <c r="A30" s="5"/>
      <c r="B30" s="5"/>
      <c r="C30" s="6" t="s">
        <v>8</v>
      </c>
      <c r="D30" s="6" t="s">
        <v>9</v>
      </c>
      <c r="E30" s="6" t="s">
        <v>10</v>
      </c>
      <c r="F30" s="6" t="s">
        <v>11</v>
      </c>
      <c r="G30" s="6" t="s">
        <v>12</v>
      </c>
      <c r="H30" s="6" t="s">
        <v>13</v>
      </c>
      <c r="I30" s="6" t="s">
        <v>78</v>
      </c>
      <c r="J30" s="6" t="s">
        <v>15</v>
      </c>
      <c r="K30" s="7" t="s">
        <v>50</v>
      </c>
      <c r="L30" s="7" t="s">
        <v>52</v>
      </c>
      <c r="M30" s="7" t="s">
        <v>16</v>
      </c>
    </row>
    <row r="31" spans="1:13" x14ac:dyDescent="0.35">
      <c r="A31" s="5">
        <v>1</v>
      </c>
      <c r="B31" s="5" t="s">
        <v>17</v>
      </c>
      <c r="C31" s="5" t="str">
        <f>C27</f>
        <v>HAXAGONMYR</v>
      </c>
      <c r="D31" s="8">
        <f>C28+1</f>
        <v>44802</v>
      </c>
      <c r="E31" s="5" t="s">
        <v>18</v>
      </c>
      <c r="F31" s="5" t="s">
        <v>36</v>
      </c>
      <c r="G31" s="5">
        <v>3</v>
      </c>
      <c r="H31" s="8">
        <f>D31+3</f>
        <v>44805</v>
      </c>
      <c r="I31" s="5">
        <v>2</v>
      </c>
      <c r="J31" s="5">
        <v>5000</v>
      </c>
      <c r="K31">
        <f>J31*(I31/100)*(3/365)</f>
        <v>0.82191780821917804</v>
      </c>
      <c r="M31">
        <f>J31+K31</f>
        <v>5000.821917808219</v>
      </c>
    </row>
    <row r="32" spans="1:13" x14ac:dyDescent="0.35">
      <c r="A32" s="5">
        <v>2</v>
      </c>
      <c r="B32" s="5" t="s">
        <v>20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</row>
    <row r="33" spans="1:15" x14ac:dyDescent="0.35">
      <c r="A33" s="5">
        <v>3</v>
      </c>
      <c r="B33" s="5" t="s">
        <v>27</v>
      </c>
      <c r="C33" s="5"/>
      <c r="D33" s="8">
        <f>D31+1</f>
        <v>44803</v>
      </c>
      <c r="E33" s="5"/>
      <c r="F33" s="5"/>
      <c r="G33" s="5"/>
      <c r="H33" s="5"/>
      <c r="I33" s="5"/>
      <c r="J33" s="5"/>
      <c r="K33">
        <f>J31*(I31/100)*(1/365)</f>
        <v>0.27397260273972601</v>
      </c>
      <c r="L33">
        <v>0.5</v>
      </c>
      <c r="M33">
        <f>J31+L33</f>
        <v>5000.5</v>
      </c>
    </row>
    <row r="34" spans="1:15" x14ac:dyDescent="0.35">
      <c r="A34" s="5">
        <v>4</v>
      </c>
      <c r="B34" s="5" t="s">
        <v>20</v>
      </c>
      <c r="C34" s="5"/>
      <c r="D34" s="5"/>
      <c r="E34" s="5"/>
      <c r="F34" s="5"/>
      <c r="G34" s="5"/>
      <c r="H34" s="5"/>
      <c r="I34" s="5"/>
      <c r="J34" s="5"/>
    </row>
    <row r="35" spans="1:15" x14ac:dyDescent="0.35">
      <c r="A35" s="5">
        <v>5</v>
      </c>
      <c r="B35" s="5" t="s">
        <v>70</v>
      </c>
      <c r="C35" s="5"/>
      <c r="D35" s="8">
        <f>D31</f>
        <v>44802</v>
      </c>
      <c r="E35" s="5"/>
      <c r="F35" s="5"/>
      <c r="G35" s="5"/>
      <c r="H35" s="5"/>
      <c r="I35" s="5"/>
      <c r="J35" s="5"/>
    </row>
    <row r="36" spans="1:15" x14ac:dyDescent="0.35">
      <c r="A36" s="5">
        <v>6</v>
      </c>
      <c r="B36" s="5" t="s">
        <v>21</v>
      </c>
      <c r="C36" s="5"/>
      <c r="D36" s="5"/>
      <c r="E36" s="5"/>
      <c r="F36" s="5"/>
      <c r="G36" s="5"/>
      <c r="H36" s="5"/>
      <c r="I36" s="5"/>
      <c r="J36" s="5"/>
      <c r="K36" s="2"/>
      <c r="L36" s="2"/>
      <c r="M36" s="2"/>
    </row>
    <row r="37" spans="1:15" x14ac:dyDescent="0.35">
      <c r="A37" s="5">
        <v>7</v>
      </c>
      <c r="B37" s="5" t="s">
        <v>22</v>
      </c>
      <c r="C37" s="5"/>
      <c r="D37" s="8"/>
      <c r="E37" s="5"/>
      <c r="F37" s="5"/>
      <c r="G37" s="5"/>
      <c r="H37" s="5"/>
      <c r="I37" s="5"/>
      <c r="J37" s="5"/>
      <c r="K37" s="92" t="s">
        <v>23</v>
      </c>
      <c r="L37" s="93"/>
      <c r="M37" s="93"/>
      <c r="N37" s="93"/>
      <c r="O37" s="93"/>
    </row>
    <row r="38" spans="1:15" x14ac:dyDescent="0.35">
      <c r="A38" s="5">
        <v>8</v>
      </c>
      <c r="B38" s="5" t="s">
        <v>24</v>
      </c>
      <c r="C38" s="5"/>
      <c r="D38" s="8"/>
      <c r="E38" s="5"/>
      <c r="F38" s="5"/>
      <c r="G38" s="5"/>
      <c r="H38" s="5"/>
      <c r="I38" s="5"/>
      <c r="J38" s="5"/>
      <c r="K38" s="92" t="s">
        <v>25</v>
      </c>
      <c r="L38" s="93"/>
      <c r="M38" s="93"/>
    </row>
    <row r="39" spans="1:15" x14ac:dyDescent="0.35">
      <c r="A39" s="5">
        <v>9</v>
      </c>
      <c r="B39" s="5" t="s">
        <v>71</v>
      </c>
      <c r="C39" s="5"/>
      <c r="D39" s="8">
        <f>D33</f>
        <v>44803</v>
      </c>
      <c r="E39" s="5"/>
      <c r="F39" s="5"/>
      <c r="G39" s="5"/>
      <c r="H39" s="5"/>
      <c r="I39" s="5"/>
      <c r="J39" s="5"/>
      <c r="K39" s="4"/>
      <c r="L39" s="4"/>
    </row>
    <row r="40" spans="1:15" x14ac:dyDescent="0.35">
      <c r="A40" s="5">
        <v>10</v>
      </c>
      <c r="B40" s="5" t="s">
        <v>21</v>
      </c>
      <c r="C40" s="5"/>
      <c r="D40" s="5"/>
      <c r="E40" s="5"/>
      <c r="F40" s="5"/>
      <c r="G40" s="5"/>
      <c r="H40" s="5"/>
      <c r="I40" s="5"/>
      <c r="J40" s="5"/>
    </row>
    <row r="41" spans="1:15" x14ac:dyDescent="0.35">
      <c r="A41" s="5">
        <v>11</v>
      </c>
      <c r="B41" s="5" t="s">
        <v>22</v>
      </c>
      <c r="C41" s="5"/>
      <c r="D41" s="5"/>
      <c r="E41" s="5"/>
      <c r="F41" s="5"/>
      <c r="G41" s="5"/>
      <c r="H41" s="5"/>
      <c r="I41" s="5"/>
      <c r="J41" s="5"/>
      <c r="K41" s="9" t="s">
        <v>23</v>
      </c>
    </row>
    <row r="42" spans="1:15" x14ac:dyDescent="0.35">
      <c r="A42" s="5">
        <v>12</v>
      </c>
      <c r="B42" s="5" t="s">
        <v>24</v>
      </c>
      <c r="C42" s="5"/>
      <c r="D42" s="5"/>
      <c r="E42" s="5"/>
      <c r="F42" s="5"/>
      <c r="G42" s="5"/>
      <c r="H42" s="5"/>
      <c r="I42" s="5"/>
      <c r="J42" s="5"/>
      <c r="K42" s="92" t="s">
        <v>28</v>
      </c>
      <c r="L42" s="93"/>
      <c r="M42" s="93"/>
    </row>
    <row r="43" spans="1:15" x14ac:dyDescent="0.35">
      <c r="A43" s="5">
        <v>13</v>
      </c>
      <c r="B43" s="5" t="s">
        <v>282</v>
      </c>
      <c r="C43" s="5"/>
      <c r="D43" s="5"/>
      <c r="E43" s="5"/>
      <c r="F43" s="5"/>
      <c r="G43" s="5"/>
      <c r="H43" s="5"/>
      <c r="I43" s="5"/>
      <c r="J43" s="5"/>
      <c r="K43" s="4"/>
      <c r="L43" s="4"/>
    </row>
    <row r="44" spans="1:15" x14ac:dyDescent="0.35">
      <c r="A44" s="5">
        <v>14</v>
      </c>
      <c r="B44" s="5" t="s">
        <v>20</v>
      </c>
      <c r="C44" s="5"/>
      <c r="D44" s="5"/>
      <c r="E44" s="5"/>
      <c r="F44" s="5"/>
      <c r="G44" s="5"/>
      <c r="H44" s="5"/>
      <c r="I44" s="5"/>
      <c r="J44" s="5"/>
    </row>
    <row r="45" spans="1:15" x14ac:dyDescent="0.35">
      <c r="A45" s="5">
        <v>15</v>
      </c>
      <c r="B45" s="5" t="s">
        <v>22</v>
      </c>
      <c r="C45" s="5"/>
      <c r="D45" s="5"/>
      <c r="E45" s="5"/>
      <c r="F45" s="5"/>
      <c r="G45" s="5"/>
      <c r="H45" s="5"/>
      <c r="I45" s="5"/>
      <c r="J45" s="5"/>
      <c r="K45" s="9" t="s">
        <v>23</v>
      </c>
    </row>
    <row r="46" spans="1:15" x14ac:dyDescent="0.35">
      <c r="A46" s="5">
        <v>16</v>
      </c>
      <c r="B46" s="5" t="s">
        <v>24</v>
      </c>
      <c r="C46" s="5"/>
      <c r="D46" s="5"/>
      <c r="E46" s="5"/>
      <c r="F46" s="5"/>
      <c r="G46" s="5"/>
      <c r="H46" s="5"/>
      <c r="I46" s="5"/>
      <c r="J46" s="5"/>
      <c r="K46" s="92" t="s">
        <v>25</v>
      </c>
      <c r="L46" s="93"/>
      <c r="M46" s="93"/>
    </row>
    <row r="48" spans="1:15" x14ac:dyDescent="0.35">
      <c r="A48" s="2" t="s">
        <v>29</v>
      </c>
      <c r="B48" s="3" t="s">
        <v>56</v>
      </c>
    </row>
    <row r="49" spans="1:15" x14ac:dyDescent="0.35">
      <c r="A49" s="2"/>
      <c r="B49" t="s">
        <v>4</v>
      </c>
      <c r="C49" t="s">
        <v>283</v>
      </c>
    </row>
    <row r="50" spans="1:15" x14ac:dyDescent="0.35">
      <c r="B50" t="s">
        <v>6</v>
      </c>
      <c r="C50" s="4">
        <v>44801</v>
      </c>
    </row>
    <row r="51" spans="1:15" x14ac:dyDescent="0.35">
      <c r="B51" t="s">
        <v>7</v>
      </c>
      <c r="C51" s="4">
        <f>D53+1</f>
        <v>44803</v>
      </c>
    </row>
    <row r="52" spans="1:15" x14ac:dyDescent="0.35">
      <c r="A52" s="5"/>
      <c r="B52" s="5"/>
      <c r="C52" s="6" t="s">
        <v>8</v>
      </c>
      <c r="D52" s="6" t="s">
        <v>9</v>
      </c>
      <c r="E52" s="6" t="s">
        <v>10</v>
      </c>
      <c r="F52" s="6" t="s">
        <v>11</v>
      </c>
      <c r="G52" s="6" t="s">
        <v>12</v>
      </c>
      <c r="H52" s="6" t="s">
        <v>13</v>
      </c>
      <c r="I52" s="6" t="s">
        <v>78</v>
      </c>
      <c r="J52" s="6" t="s">
        <v>15</v>
      </c>
      <c r="K52" s="7" t="s">
        <v>50</v>
      </c>
      <c r="L52" s="7" t="s">
        <v>52</v>
      </c>
      <c r="M52" s="7" t="s">
        <v>16</v>
      </c>
    </row>
    <row r="53" spans="1:15" x14ac:dyDescent="0.35">
      <c r="A53" s="5">
        <v>1</v>
      </c>
      <c r="B53" s="5" t="s">
        <v>17</v>
      </c>
      <c r="C53" s="5" t="str">
        <f>C49</f>
        <v>HAXAGONMYR</v>
      </c>
      <c r="D53" s="8">
        <f>C50+1</f>
        <v>44802</v>
      </c>
      <c r="E53" s="5" t="s">
        <v>18</v>
      </c>
      <c r="F53" s="12" t="s">
        <v>45</v>
      </c>
      <c r="G53" s="5">
        <v>3</v>
      </c>
      <c r="H53" s="8">
        <f>D53+3</f>
        <v>44805</v>
      </c>
      <c r="I53" s="5">
        <v>2</v>
      </c>
      <c r="J53" s="5">
        <v>5000</v>
      </c>
      <c r="K53">
        <f>J53*(I53/100)*(3/365)</f>
        <v>0.82191780821917804</v>
      </c>
      <c r="M53">
        <f>J53+K53</f>
        <v>5000.821917808219</v>
      </c>
    </row>
    <row r="54" spans="1:15" x14ac:dyDescent="0.35">
      <c r="A54" s="5">
        <v>2</v>
      </c>
      <c r="B54" s="5" t="s">
        <v>20</v>
      </c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</row>
    <row r="55" spans="1:15" x14ac:dyDescent="0.35">
      <c r="A55" s="5">
        <v>3</v>
      </c>
      <c r="B55" s="5" t="s">
        <v>27</v>
      </c>
      <c r="C55" s="5"/>
      <c r="D55" s="8">
        <f>D53+1</f>
        <v>44803</v>
      </c>
      <c r="E55" s="5"/>
      <c r="F55" s="5"/>
      <c r="G55" s="5"/>
      <c r="H55" s="5"/>
      <c r="I55" s="5"/>
      <c r="J55" s="5"/>
      <c r="K55">
        <f>J53*(I53/100)*(1/365)</f>
        <v>0.27397260273972601</v>
      </c>
      <c r="L55">
        <v>0</v>
      </c>
      <c r="M55">
        <f>J53+L55</f>
        <v>5000</v>
      </c>
    </row>
    <row r="56" spans="1:15" x14ac:dyDescent="0.35">
      <c r="A56" s="5">
        <v>4</v>
      </c>
      <c r="B56" s="5" t="s">
        <v>20</v>
      </c>
      <c r="C56" s="5"/>
      <c r="D56" s="5"/>
      <c r="E56" s="5"/>
      <c r="F56" s="5"/>
      <c r="G56" s="5"/>
      <c r="H56" s="5"/>
      <c r="I56" s="5"/>
      <c r="J56" s="5"/>
    </row>
    <row r="57" spans="1:15" x14ac:dyDescent="0.35">
      <c r="A57" s="5">
        <v>5</v>
      </c>
      <c r="B57" s="5" t="s">
        <v>70</v>
      </c>
      <c r="C57" s="5"/>
      <c r="D57" s="8">
        <f>D53</f>
        <v>44802</v>
      </c>
      <c r="E57" s="5"/>
      <c r="F57" s="5"/>
      <c r="G57" s="5"/>
      <c r="H57" s="5"/>
      <c r="I57" s="5"/>
      <c r="J57" s="5"/>
    </row>
    <row r="58" spans="1:15" x14ac:dyDescent="0.35">
      <c r="A58" s="5">
        <v>6</v>
      </c>
      <c r="B58" s="5" t="s">
        <v>21</v>
      </c>
      <c r="C58" s="5"/>
      <c r="D58" s="5"/>
      <c r="E58" s="5"/>
      <c r="F58" s="5"/>
      <c r="G58" s="5"/>
      <c r="H58" s="5"/>
      <c r="I58" s="5"/>
      <c r="J58" s="5"/>
      <c r="K58" s="2"/>
      <c r="L58" s="2"/>
      <c r="M58" s="2"/>
    </row>
    <row r="59" spans="1:15" x14ac:dyDescent="0.35">
      <c r="A59" s="5">
        <v>7</v>
      </c>
      <c r="B59" s="5" t="s">
        <v>22</v>
      </c>
      <c r="C59" s="5"/>
      <c r="D59" s="8"/>
      <c r="E59" s="5"/>
      <c r="F59" s="5"/>
      <c r="G59" s="5"/>
      <c r="H59" s="5"/>
      <c r="I59" s="5"/>
      <c r="J59" s="5"/>
      <c r="K59" s="92" t="s">
        <v>23</v>
      </c>
      <c r="L59" s="93"/>
      <c r="M59" s="93"/>
      <c r="N59" s="93"/>
      <c r="O59" s="93"/>
    </row>
    <row r="60" spans="1:15" x14ac:dyDescent="0.35">
      <c r="A60" s="5">
        <v>8</v>
      </c>
      <c r="B60" s="5" t="s">
        <v>24</v>
      </c>
      <c r="C60" s="5"/>
      <c r="D60" s="8"/>
      <c r="E60" s="5"/>
      <c r="F60" s="5"/>
      <c r="G60" s="5"/>
      <c r="H60" s="5"/>
      <c r="I60" s="5"/>
      <c r="J60" s="5"/>
      <c r="K60" s="92" t="s">
        <v>25</v>
      </c>
      <c r="L60" s="93"/>
      <c r="M60" s="93"/>
    </row>
    <row r="61" spans="1:15" x14ac:dyDescent="0.35">
      <c r="A61" s="5">
        <v>9</v>
      </c>
      <c r="B61" s="5" t="s">
        <v>71</v>
      </c>
      <c r="C61" s="5"/>
      <c r="D61" s="8">
        <f>D55</f>
        <v>44803</v>
      </c>
      <c r="E61" s="5"/>
      <c r="F61" s="5"/>
      <c r="G61" s="5"/>
      <c r="H61" s="5"/>
      <c r="I61" s="5"/>
      <c r="J61" s="5"/>
      <c r="K61" s="4"/>
      <c r="L61" s="4"/>
    </row>
    <row r="62" spans="1:15" x14ac:dyDescent="0.35">
      <c r="A62" s="5">
        <v>10</v>
      </c>
      <c r="B62" s="5" t="s">
        <v>21</v>
      </c>
      <c r="C62" s="5"/>
      <c r="D62" s="5"/>
      <c r="E62" s="5"/>
      <c r="F62" s="5"/>
      <c r="G62" s="5"/>
      <c r="H62" s="5"/>
      <c r="I62" s="5"/>
      <c r="J62" s="5"/>
    </row>
    <row r="63" spans="1:15" x14ac:dyDescent="0.35">
      <c r="A63" s="5">
        <v>11</v>
      </c>
      <c r="B63" s="5" t="s">
        <v>22</v>
      </c>
      <c r="C63" s="5"/>
      <c r="D63" s="5"/>
      <c r="E63" s="5"/>
      <c r="F63" s="5"/>
      <c r="G63" s="5"/>
      <c r="H63" s="5"/>
      <c r="I63" s="5"/>
      <c r="J63" s="5"/>
      <c r="K63" s="9" t="s">
        <v>23</v>
      </c>
    </row>
    <row r="64" spans="1:15" x14ac:dyDescent="0.35">
      <c r="A64" s="5">
        <v>12</v>
      </c>
      <c r="B64" s="5" t="s">
        <v>24</v>
      </c>
      <c r="C64" s="5"/>
      <c r="D64" s="5"/>
      <c r="E64" s="5"/>
      <c r="F64" s="5"/>
      <c r="G64" s="5"/>
      <c r="H64" s="5"/>
      <c r="I64" s="5"/>
      <c r="J64" s="5"/>
      <c r="K64" s="92" t="s">
        <v>28</v>
      </c>
      <c r="L64" s="93"/>
      <c r="M64" s="93"/>
    </row>
    <row r="65" spans="1:13" x14ac:dyDescent="0.35">
      <c r="A65" s="5">
        <v>13</v>
      </c>
      <c r="B65" s="5" t="s">
        <v>282</v>
      </c>
      <c r="C65" s="5"/>
      <c r="D65" s="5"/>
      <c r="E65" s="5"/>
      <c r="F65" s="5"/>
      <c r="G65" s="5"/>
      <c r="H65" s="5"/>
      <c r="I65" s="5"/>
      <c r="J65" s="5"/>
      <c r="K65" s="4"/>
      <c r="L65" s="4"/>
    </row>
    <row r="66" spans="1:13" x14ac:dyDescent="0.35">
      <c r="A66" s="5">
        <v>14</v>
      </c>
      <c r="B66" s="5" t="s">
        <v>20</v>
      </c>
      <c r="C66" s="5"/>
      <c r="D66" s="5"/>
      <c r="E66" s="5"/>
      <c r="F66" s="5"/>
      <c r="G66" s="5"/>
      <c r="H66" s="5"/>
      <c r="I66" s="5"/>
      <c r="J66" s="5"/>
    </row>
    <row r="67" spans="1:13" x14ac:dyDescent="0.35">
      <c r="A67" s="5">
        <v>15</v>
      </c>
      <c r="B67" s="5" t="s">
        <v>22</v>
      </c>
      <c r="C67" s="5"/>
      <c r="D67" s="5"/>
      <c r="E67" s="5"/>
      <c r="F67" s="5"/>
      <c r="G67" s="5"/>
      <c r="H67" s="5"/>
      <c r="I67" s="5"/>
      <c r="J67" s="5"/>
      <c r="K67" s="9" t="s">
        <v>23</v>
      </c>
    </row>
    <row r="68" spans="1:13" x14ac:dyDescent="0.35">
      <c r="A68" s="5">
        <v>16</v>
      </c>
      <c r="B68" s="5" t="s">
        <v>24</v>
      </c>
      <c r="C68" s="5"/>
      <c r="D68" s="5"/>
      <c r="E68" s="5"/>
      <c r="F68" s="5"/>
      <c r="G68" s="5"/>
      <c r="H68" s="5"/>
      <c r="I68" s="5"/>
      <c r="J68" s="5"/>
      <c r="K68" s="92" t="s">
        <v>25</v>
      </c>
      <c r="L68" s="93"/>
      <c r="M68" s="93"/>
    </row>
    <row r="69" spans="1:13" x14ac:dyDescent="0.35">
      <c r="K69" s="2"/>
      <c r="L69" s="2"/>
      <c r="M69" s="2"/>
    </row>
    <row r="70" spans="1:13" x14ac:dyDescent="0.35">
      <c r="K70" s="2"/>
      <c r="L70" s="2"/>
      <c r="M70" s="2"/>
    </row>
    <row r="71" spans="1:13" x14ac:dyDescent="0.35">
      <c r="A71" s="2">
        <v>2</v>
      </c>
      <c r="B71" t="s">
        <v>33</v>
      </c>
    </row>
    <row r="72" spans="1:13" x14ac:dyDescent="0.35">
      <c r="A72" s="2" t="s">
        <v>34</v>
      </c>
      <c r="B72" s="3" t="s">
        <v>3</v>
      </c>
    </row>
    <row r="73" spans="1:13" x14ac:dyDescent="0.35">
      <c r="A73" s="2"/>
      <c r="B73" t="s">
        <v>4</v>
      </c>
      <c r="C73" t="s">
        <v>283</v>
      </c>
    </row>
    <row r="74" spans="1:13" x14ac:dyDescent="0.35">
      <c r="B74" t="s">
        <v>6</v>
      </c>
      <c r="C74" s="4">
        <v>44803</v>
      </c>
    </row>
    <row r="75" spans="1:13" x14ac:dyDescent="0.35">
      <c r="B75" t="s">
        <v>35</v>
      </c>
      <c r="C75" s="4">
        <f>D78+2</f>
        <v>44806</v>
      </c>
    </row>
    <row r="76" spans="1:13" x14ac:dyDescent="0.35">
      <c r="K76" s="11" t="s">
        <v>44</v>
      </c>
      <c r="L76" s="13"/>
      <c r="M76" s="4"/>
    </row>
    <row r="77" spans="1:13" x14ac:dyDescent="0.35">
      <c r="A77" s="5"/>
      <c r="B77" s="5"/>
      <c r="C77" s="6" t="s">
        <v>8</v>
      </c>
      <c r="D77" s="6" t="s">
        <v>9</v>
      </c>
      <c r="E77" s="6" t="s">
        <v>10</v>
      </c>
      <c r="F77" s="6" t="s">
        <v>11</v>
      </c>
      <c r="G77" s="6" t="s">
        <v>12</v>
      </c>
      <c r="H77" s="6" t="s">
        <v>13</v>
      </c>
      <c r="I77" s="6" t="s">
        <v>78</v>
      </c>
      <c r="J77" s="6" t="s">
        <v>15</v>
      </c>
      <c r="K77" s="7" t="s">
        <v>14</v>
      </c>
      <c r="L77" s="7" t="s">
        <v>52</v>
      </c>
      <c r="M77" s="7" t="s">
        <v>16</v>
      </c>
    </row>
    <row r="78" spans="1:13" x14ac:dyDescent="0.35">
      <c r="A78" s="5">
        <v>1</v>
      </c>
      <c r="B78" s="5" t="s">
        <v>17</v>
      </c>
      <c r="C78" s="5" t="str">
        <f>C73</f>
        <v>HAXAGONMYR</v>
      </c>
      <c r="D78" s="8">
        <f>C74+1</f>
        <v>44804</v>
      </c>
      <c r="E78" s="5" t="s">
        <v>18</v>
      </c>
      <c r="F78" s="12" t="s">
        <v>68</v>
      </c>
      <c r="G78" s="5">
        <v>3</v>
      </c>
      <c r="H78" s="8">
        <f>D78+3</f>
        <v>44807</v>
      </c>
      <c r="I78" s="5">
        <v>2.5</v>
      </c>
      <c r="J78" s="5">
        <v>10000</v>
      </c>
      <c r="K78">
        <f>J78*(I78/100)*(3/365)</f>
        <v>2.054794520547945</v>
      </c>
      <c r="M78">
        <f>J78+K78</f>
        <v>10002.054794520547</v>
      </c>
    </row>
    <row r="79" spans="1:13" x14ac:dyDescent="0.35">
      <c r="A79" s="5">
        <v>2</v>
      </c>
      <c r="B79" s="5" t="s">
        <v>20</v>
      </c>
      <c r="C79" s="5"/>
      <c r="D79" s="5"/>
      <c r="E79" s="5"/>
      <c r="F79" s="5"/>
      <c r="G79" s="5"/>
      <c r="H79" s="5"/>
      <c r="I79" s="5"/>
      <c r="J79" s="5"/>
      <c r="K79" s="4"/>
      <c r="L79" s="4"/>
      <c r="M79" s="4"/>
    </row>
    <row r="80" spans="1:13" x14ac:dyDescent="0.35">
      <c r="A80" s="5">
        <v>3</v>
      </c>
      <c r="B80" s="5" t="s">
        <v>27</v>
      </c>
      <c r="C80" s="5"/>
      <c r="D80" s="8">
        <f>D78+2</f>
        <v>44806</v>
      </c>
      <c r="E80" s="5"/>
      <c r="F80" s="5"/>
      <c r="G80" s="5"/>
      <c r="H80" s="5"/>
      <c r="I80" s="5"/>
      <c r="J80" s="5"/>
      <c r="K80">
        <f>J78*(I78/100)*(2/365)</f>
        <v>1.3698630136986301</v>
      </c>
      <c r="L80">
        <f>K80</f>
        <v>1.3698630136986301</v>
      </c>
      <c r="M80">
        <f>J78+K80</f>
        <v>10001.369863013699</v>
      </c>
    </row>
    <row r="81" spans="1:15" x14ac:dyDescent="0.35">
      <c r="A81" s="5">
        <v>4</v>
      </c>
      <c r="B81" s="5" t="s">
        <v>20</v>
      </c>
      <c r="C81" s="5"/>
      <c r="D81" s="5"/>
      <c r="E81" s="5"/>
      <c r="F81" s="5"/>
      <c r="G81" s="5"/>
      <c r="H81" s="5"/>
      <c r="I81" s="5"/>
      <c r="J81" s="5"/>
    </row>
    <row r="82" spans="1:15" x14ac:dyDescent="0.35">
      <c r="A82" s="5">
        <v>5</v>
      </c>
      <c r="B82" s="5" t="s">
        <v>72</v>
      </c>
      <c r="C82" s="5"/>
      <c r="D82" s="8">
        <f>D78</f>
        <v>44804</v>
      </c>
      <c r="E82" s="5"/>
      <c r="F82" s="5"/>
      <c r="G82" s="5"/>
      <c r="H82" s="5"/>
      <c r="I82" s="5"/>
      <c r="J82" s="5"/>
    </row>
    <row r="83" spans="1:15" x14ac:dyDescent="0.35">
      <c r="A83" s="5">
        <v>6</v>
      </c>
      <c r="B83" s="5" t="s">
        <v>21</v>
      </c>
      <c r="C83" s="5"/>
      <c r="D83" s="5"/>
      <c r="E83" s="5"/>
      <c r="F83" s="5"/>
      <c r="G83" s="5"/>
      <c r="H83" s="5"/>
      <c r="I83" s="5"/>
      <c r="J83" s="5"/>
      <c r="K83" s="2"/>
      <c r="L83" s="2"/>
      <c r="M83" s="2"/>
    </row>
    <row r="84" spans="1:15" x14ac:dyDescent="0.35">
      <c r="A84" s="5">
        <v>7</v>
      </c>
      <c r="B84" s="5" t="s">
        <v>22</v>
      </c>
      <c r="C84" s="5"/>
      <c r="D84" s="8"/>
      <c r="E84" s="5"/>
      <c r="F84" s="5"/>
      <c r="G84" s="5"/>
      <c r="H84" s="5"/>
      <c r="I84" s="5"/>
      <c r="J84" s="5"/>
      <c r="K84" s="92" t="s">
        <v>23</v>
      </c>
      <c r="L84" s="93"/>
      <c r="M84" s="93"/>
      <c r="N84" s="93"/>
      <c r="O84" s="93"/>
    </row>
    <row r="85" spans="1:15" x14ac:dyDescent="0.35">
      <c r="A85" s="5">
        <v>8</v>
      </c>
      <c r="B85" s="5" t="s">
        <v>24</v>
      </c>
      <c r="C85" s="5"/>
      <c r="D85" s="8"/>
      <c r="E85" s="5"/>
      <c r="F85" s="5"/>
      <c r="G85" s="5"/>
      <c r="H85" s="5"/>
      <c r="I85" s="5"/>
      <c r="J85" s="5"/>
      <c r="K85" s="92" t="s">
        <v>25</v>
      </c>
      <c r="L85" s="93"/>
      <c r="M85" s="93"/>
    </row>
    <row r="86" spans="1:15" x14ac:dyDescent="0.35">
      <c r="A86" s="5">
        <v>9</v>
      </c>
      <c r="B86" s="5" t="s">
        <v>73</v>
      </c>
      <c r="C86" s="5"/>
      <c r="D86" s="8">
        <f>D80</f>
        <v>44806</v>
      </c>
      <c r="E86" s="5"/>
      <c r="F86" s="5"/>
      <c r="G86" s="5"/>
      <c r="H86" s="5"/>
      <c r="I86" s="5"/>
      <c r="J86" s="5"/>
      <c r="K86" s="4"/>
      <c r="L86" s="4"/>
    </row>
    <row r="87" spans="1:15" x14ac:dyDescent="0.35">
      <c r="A87" s="5">
        <v>10</v>
      </c>
      <c r="B87" s="5" t="s">
        <v>21</v>
      </c>
      <c r="C87" s="5"/>
      <c r="D87" s="5"/>
      <c r="E87" s="5"/>
      <c r="F87" s="5"/>
      <c r="G87" s="5"/>
      <c r="H87" s="5"/>
      <c r="I87" s="5"/>
      <c r="J87" s="5"/>
    </row>
    <row r="88" spans="1:15" x14ac:dyDescent="0.35">
      <c r="A88" s="5">
        <v>11</v>
      </c>
      <c r="B88" s="5" t="s">
        <v>22</v>
      </c>
      <c r="C88" s="5"/>
      <c r="D88" s="5"/>
      <c r="E88" s="5"/>
      <c r="F88" s="5"/>
      <c r="G88" s="5"/>
      <c r="H88" s="5"/>
      <c r="I88" s="5"/>
      <c r="J88" s="5"/>
      <c r="K88" s="9" t="s">
        <v>23</v>
      </c>
    </row>
    <row r="89" spans="1:15" x14ac:dyDescent="0.35">
      <c r="A89" s="5">
        <v>12</v>
      </c>
      <c r="B89" s="5" t="s">
        <v>24</v>
      </c>
      <c r="C89" s="5"/>
      <c r="D89" s="5"/>
      <c r="E89" s="5"/>
      <c r="F89" s="5"/>
      <c r="G89" s="5"/>
      <c r="H89" s="5"/>
      <c r="I89" s="5"/>
      <c r="J89" s="5"/>
      <c r="K89" s="92" t="s">
        <v>28</v>
      </c>
      <c r="L89" s="93"/>
      <c r="M89" s="93"/>
    </row>
    <row r="90" spans="1:15" x14ac:dyDescent="0.35">
      <c r="A90" s="5">
        <v>13</v>
      </c>
      <c r="B90" s="5" t="s">
        <v>282</v>
      </c>
      <c r="C90" s="5"/>
      <c r="D90" s="5"/>
      <c r="E90" s="5"/>
      <c r="F90" s="5"/>
      <c r="G90" s="5"/>
      <c r="H90" s="5"/>
      <c r="I90" s="5"/>
      <c r="J90" s="5"/>
      <c r="K90" s="4"/>
      <c r="L90" s="4"/>
    </row>
    <row r="91" spans="1:15" x14ac:dyDescent="0.35">
      <c r="A91" s="5">
        <v>14</v>
      </c>
      <c r="B91" s="5" t="s">
        <v>20</v>
      </c>
      <c r="C91" s="5"/>
      <c r="D91" s="5"/>
      <c r="E91" s="5"/>
      <c r="F91" s="5"/>
      <c r="G91" s="5"/>
      <c r="H91" s="5"/>
      <c r="I91" s="5"/>
      <c r="J91" s="5"/>
    </row>
    <row r="92" spans="1:15" x14ac:dyDescent="0.35">
      <c r="A92" s="5">
        <v>15</v>
      </c>
      <c r="B92" s="5" t="s">
        <v>22</v>
      </c>
      <c r="C92" s="5"/>
      <c r="D92" s="5"/>
      <c r="E92" s="5"/>
      <c r="F92" s="5"/>
      <c r="G92" s="5"/>
      <c r="H92" s="5"/>
      <c r="I92" s="5"/>
      <c r="J92" s="5"/>
      <c r="K92" s="9" t="s">
        <v>23</v>
      </c>
    </row>
    <row r="93" spans="1:15" x14ac:dyDescent="0.35">
      <c r="A93" s="5">
        <v>16</v>
      </c>
      <c r="B93" s="5" t="s">
        <v>24</v>
      </c>
      <c r="C93" s="5"/>
      <c r="D93" s="5"/>
      <c r="E93" s="5"/>
      <c r="F93" s="5"/>
      <c r="G93" s="5"/>
      <c r="H93" s="5"/>
      <c r="I93" s="5"/>
      <c r="J93" s="5"/>
      <c r="K93" s="92" t="s">
        <v>25</v>
      </c>
      <c r="L93" s="93"/>
      <c r="M93" s="93"/>
    </row>
    <row r="95" spans="1:15" x14ac:dyDescent="0.35">
      <c r="A95" s="2" t="s">
        <v>38</v>
      </c>
      <c r="B95" s="3" t="s">
        <v>55</v>
      </c>
    </row>
    <row r="96" spans="1:15" x14ac:dyDescent="0.35">
      <c r="A96" s="2"/>
      <c r="B96" t="s">
        <v>4</v>
      </c>
      <c r="C96" t="s">
        <v>283</v>
      </c>
    </row>
    <row r="97" spans="1:15" x14ac:dyDescent="0.35">
      <c r="B97" t="s">
        <v>6</v>
      </c>
      <c r="C97" s="4">
        <v>44803</v>
      </c>
    </row>
    <row r="98" spans="1:15" x14ac:dyDescent="0.35">
      <c r="B98" t="s">
        <v>35</v>
      </c>
      <c r="C98" s="4">
        <f>D101+2</f>
        <v>44806</v>
      </c>
    </row>
    <row r="99" spans="1:15" x14ac:dyDescent="0.35">
      <c r="K99" s="11" t="s">
        <v>44</v>
      </c>
      <c r="L99" s="13"/>
      <c r="M99" s="4"/>
    </row>
    <row r="100" spans="1:15" x14ac:dyDescent="0.35">
      <c r="A100" s="5"/>
      <c r="B100" s="5"/>
      <c r="C100" s="6" t="s">
        <v>8</v>
      </c>
      <c r="D100" s="6" t="s">
        <v>9</v>
      </c>
      <c r="E100" s="6" t="s">
        <v>10</v>
      </c>
      <c r="F100" s="6" t="s">
        <v>11</v>
      </c>
      <c r="G100" s="6" t="s">
        <v>12</v>
      </c>
      <c r="H100" s="6" t="s">
        <v>13</v>
      </c>
      <c r="I100" s="6" t="s">
        <v>78</v>
      </c>
      <c r="J100" s="6" t="s">
        <v>15</v>
      </c>
      <c r="K100" s="7" t="s">
        <v>14</v>
      </c>
      <c r="L100" s="7" t="s">
        <v>52</v>
      </c>
      <c r="M100" s="7" t="s">
        <v>16</v>
      </c>
    </row>
    <row r="101" spans="1:15" x14ac:dyDescent="0.35">
      <c r="A101" s="5">
        <v>1</v>
      </c>
      <c r="B101" s="5" t="s">
        <v>17</v>
      </c>
      <c r="C101" s="5" t="str">
        <f>C96</f>
        <v>HAXAGONMYR</v>
      </c>
      <c r="D101" s="8">
        <f>C97+1</f>
        <v>44804</v>
      </c>
      <c r="E101" s="5" t="s">
        <v>18</v>
      </c>
      <c r="F101" s="5" t="s">
        <v>58</v>
      </c>
      <c r="G101" s="5">
        <v>3</v>
      </c>
      <c r="H101" s="8">
        <f>D101+3</f>
        <v>44807</v>
      </c>
      <c r="I101" s="5">
        <v>2.5</v>
      </c>
      <c r="J101" s="5">
        <v>10000</v>
      </c>
      <c r="K101">
        <f>J101*(I101/100)*(3/365)</f>
        <v>2.054794520547945</v>
      </c>
      <c r="M101">
        <f>J101+K101</f>
        <v>10002.054794520547</v>
      </c>
    </row>
    <row r="102" spans="1:15" x14ac:dyDescent="0.35">
      <c r="A102" s="5">
        <v>2</v>
      </c>
      <c r="B102" s="5" t="s">
        <v>20</v>
      </c>
      <c r="C102" s="5"/>
      <c r="D102" s="5"/>
      <c r="E102" s="5"/>
      <c r="F102" s="5"/>
      <c r="G102" s="5"/>
      <c r="H102" s="5"/>
      <c r="I102" s="5"/>
      <c r="J102" s="5"/>
      <c r="K102" s="4"/>
      <c r="L102" s="4"/>
      <c r="M102" s="4"/>
    </row>
    <row r="103" spans="1:15" x14ac:dyDescent="0.35">
      <c r="A103" s="5">
        <v>3</v>
      </c>
      <c r="B103" s="5" t="s">
        <v>27</v>
      </c>
      <c r="C103" s="5"/>
      <c r="D103" s="8">
        <f>D101+2</f>
        <v>44806</v>
      </c>
      <c r="E103" s="5"/>
      <c r="F103" s="5"/>
      <c r="G103" s="5"/>
      <c r="H103" s="5"/>
      <c r="I103" s="5"/>
      <c r="J103" s="5"/>
      <c r="K103">
        <f>J101*(I101/100)*(2/365)</f>
        <v>1.3698630136986301</v>
      </c>
      <c r="L103">
        <v>1.5</v>
      </c>
      <c r="M103">
        <f>J101+L103</f>
        <v>10001.5</v>
      </c>
    </row>
    <row r="104" spans="1:15" x14ac:dyDescent="0.35">
      <c r="A104" s="5">
        <v>4</v>
      </c>
      <c r="B104" s="5" t="s">
        <v>20</v>
      </c>
      <c r="C104" s="5"/>
      <c r="D104" s="5"/>
      <c r="E104" s="5"/>
      <c r="F104" s="5"/>
      <c r="G104" s="5"/>
      <c r="H104" s="5"/>
      <c r="I104" s="5"/>
      <c r="J104" s="5"/>
    </row>
    <row r="105" spans="1:15" x14ac:dyDescent="0.35">
      <c r="A105" s="5">
        <v>5</v>
      </c>
      <c r="B105" s="5" t="s">
        <v>72</v>
      </c>
      <c r="C105" s="5"/>
      <c r="D105" s="8">
        <f>D101</f>
        <v>44804</v>
      </c>
      <c r="E105" s="5"/>
      <c r="F105" s="5"/>
      <c r="G105" s="5"/>
      <c r="H105" s="5"/>
      <c r="I105" s="5"/>
      <c r="J105" s="5"/>
    </row>
    <row r="106" spans="1:15" x14ac:dyDescent="0.35">
      <c r="A106" s="5">
        <v>6</v>
      </c>
      <c r="B106" s="5" t="s">
        <v>21</v>
      </c>
      <c r="C106" s="5"/>
      <c r="D106" s="5"/>
      <c r="E106" s="5"/>
      <c r="F106" s="5"/>
      <c r="G106" s="5"/>
      <c r="H106" s="5"/>
      <c r="I106" s="5"/>
      <c r="J106" s="5"/>
      <c r="K106" s="2"/>
      <c r="L106" s="2"/>
      <c r="M106" s="2"/>
    </row>
    <row r="107" spans="1:15" x14ac:dyDescent="0.35">
      <c r="A107" s="5">
        <v>7</v>
      </c>
      <c r="B107" s="5" t="s">
        <v>22</v>
      </c>
      <c r="C107" s="5"/>
      <c r="D107" s="8"/>
      <c r="E107" s="5"/>
      <c r="F107" s="5"/>
      <c r="G107" s="5"/>
      <c r="H107" s="5"/>
      <c r="I107" s="5"/>
      <c r="J107" s="5"/>
      <c r="K107" s="92" t="s">
        <v>23</v>
      </c>
      <c r="L107" s="93"/>
      <c r="M107" s="93"/>
      <c r="N107" s="93"/>
      <c r="O107" s="93"/>
    </row>
    <row r="108" spans="1:15" x14ac:dyDescent="0.35">
      <c r="A108" s="5">
        <v>8</v>
      </c>
      <c r="B108" s="5" t="s">
        <v>24</v>
      </c>
      <c r="C108" s="5"/>
      <c r="D108" s="8"/>
      <c r="E108" s="5"/>
      <c r="F108" s="5"/>
      <c r="G108" s="5"/>
      <c r="H108" s="5"/>
      <c r="I108" s="5"/>
      <c r="J108" s="5"/>
      <c r="K108" s="92" t="s">
        <v>25</v>
      </c>
      <c r="L108" s="93"/>
      <c r="M108" s="93"/>
    </row>
    <row r="109" spans="1:15" x14ac:dyDescent="0.35">
      <c r="A109" s="5">
        <v>9</v>
      </c>
      <c r="B109" s="5" t="s">
        <v>73</v>
      </c>
      <c r="C109" s="5"/>
      <c r="D109" s="8">
        <f>D103</f>
        <v>44806</v>
      </c>
      <c r="E109" s="5"/>
      <c r="F109" s="5"/>
      <c r="G109" s="5"/>
      <c r="H109" s="5"/>
      <c r="I109" s="5"/>
      <c r="J109" s="5"/>
      <c r="K109" s="4"/>
      <c r="L109" s="4"/>
    </row>
    <row r="110" spans="1:15" x14ac:dyDescent="0.35">
      <c r="A110" s="5">
        <v>10</v>
      </c>
      <c r="B110" s="5" t="s">
        <v>21</v>
      </c>
      <c r="C110" s="5"/>
      <c r="D110" s="5"/>
      <c r="E110" s="5"/>
      <c r="F110" s="5"/>
      <c r="G110" s="5"/>
      <c r="H110" s="5"/>
      <c r="I110" s="5"/>
      <c r="J110" s="5"/>
    </row>
    <row r="111" spans="1:15" x14ac:dyDescent="0.35">
      <c r="A111" s="5">
        <v>11</v>
      </c>
      <c r="B111" s="5" t="s">
        <v>22</v>
      </c>
      <c r="C111" s="5"/>
      <c r="D111" s="5"/>
      <c r="E111" s="5"/>
      <c r="F111" s="5"/>
      <c r="G111" s="5"/>
      <c r="H111" s="5"/>
      <c r="I111" s="5"/>
      <c r="J111" s="5"/>
      <c r="K111" s="9" t="s">
        <v>23</v>
      </c>
    </row>
    <row r="112" spans="1:15" x14ac:dyDescent="0.35">
      <c r="A112" s="5">
        <v>12</v>
      </c>
      <c r="B112" s="5" t="s">
        <v>24</v>
      </c>
      <c r="C112" s="5"/>
      <c r="D112" s="5"/>
      <c r="E112" s="5"/>
      <c r="F112" s="5"/>
      <c r="G112" s="5"/>
      <c r="H112" s="5"/>
      <c r="I112" s="5"/>
      <c r="J112" s="5"/>
      <c r="K112" s="92" t="s">
        <v>28</v>
      </c>
      <c r="L112" s="93"/>
      <c r="M112" s="93"/>
    </row>
    <row r="113" spans="1:13" x14ac:dyDescent="0.35">
      <c r="A113" s="5">
        <v>13</v>
      </c>
      <c r="B113" s="5" t="s">
        <v>282</v>
      </c>
      <c r="C113" s="5"/>
      <c r="D113" s="5"/>
      <c r="E113" s="5"/>
      <c r="F113" s="5"/>
      <c r="G113" s="5"/>
      <c r="H113" s="5"/>
      <c r="I113" s="5"/>
      <c r="J113" s="5"/>
      <c r="K113" s="4"/>
      <c r="L113" s="4"/>
    </row>
    <row r="114" spans="1:13" x14ac:dyDescent="0.35">
      <c r="A114" s="5">
        <v>14</v>
      </c>
      <c r="B114" s="5" t="s">
        <v>20</v>
      </c>
      <c r="C114" s="5"/>
      <c r="D114" s="5"/>
      <c r="E114" s="5"/>
      <c r="F114" s="5"/>
      <c r="G114" s="5"/>
      <c r="H114" s="5"/>
      <c r="I114" s="5"/>
      <c r="J114" s="5"/>
    </row>
    <row r="115" spans="1:13" x14ac:dyDescent="0.35">
      <c r="A115" s="5">
        <v>15</v>
      </c>
      <c r="B115" s="5" t="s">
        <v>22</v>
      </c>
      <c r="C115" s="5"/>
      <c r="D115" s="5"/>
      <c r="E115" s="5"/>
      <c r="F115" s="5"/>
      <c r="G115" s="5"/>
      <c r="H115" s="5"/>
      <c r="I115" s="5"/>
      <c r="J115" s="5"/>
      <c r="K115" s="9" t="s">
        <v>23</v>
      </c>
    </row>
    <row r="116" spans="1:13" x14ac:dyDescent="0.35">
      <c r="A116" s="5">
        <v>16</v>
      </c>
      <c r="B116" s="5" t="s">
        <v>24</v>
      </c>
      <c r="C116" s="5"/>
      <c r="D116" s="5"/>
      <c r="E116" s="5"/>
      <c r="F116" s="5"/>
      <c r="G116" s="5"/>
      <c r="H116" s="5"/>
      <c r="I116" s="5"/>
      <c r="J116" s="5"/>
      <c r="K116" s="92" t="s">
        <v>25</v>
      </c>
      <c r="L116" s="93"/>
      <c r="M116" s="93"/>
    </row>
    <row r="117" spans="1:13" x14ac:dyDescent="0.35">
      <c r="K117" s="2"/>
      <c r="L117" s="2"/>
      <c r="M117" s="2"/>
    </row>
    <row r="118" spans="1:13" x14ac:dyDescent="0.35">
      <c r="A118" s="2" t="s">
        <v>38</v>
      </c>
      <c r="B118" s="3" t="s">
        <v>56</v>
      </c>
    </row>
    <row r="119" spans="1:13" x14ac:dyDescent="0.35">
      <c r="A119" s="2"/>
      <c r="B119" t="s">
        <v>4</v>
      </c>
      <c r="C119" t="s">
        <v>283</v>
      </c>
    </row>
    <row r="120" spans="1:13" x14ac:dyDescent="0.35">
      <c r="B120" t="s">
        <v>6</v>
      </c>
      <c r="C120" s="4">
        <v>44803</v>
      </c>
    </row>
    <row r="121" spans="1:13" x14ac:dyDescent="0.35">
      <c r="B121" t="s">
        <v>35</v>
      </c>
      <c r="C121" s="4">
        <f>D124+2</f>
        <v>44806</v>
      </c>
    </row>
    <row r="122" spans="1:13" x14ac:dyDescent="0.35">
      <c r="K122" s="11" t="s">
        <v>44</v>
      </c>
      <c r="L122" s="13"/>
      <c r="M122" s="4"/>
    </row>
    <row r="123" spans="1:13" x14ac:dyDescent="0.35">
      <c r="A123" s="5"/>
      <c r="B123" s="5"/>
      <c r="C123" s="6" t="s">
        <v>8</v>
      </c>
      <c r="D123" s="6" t="s">
        <v>9</v>
      </c>
      <c r="E123" s="6" t="s">
        <v>10</v>
      </c>
      <c r="F123" s="6" t="s">
        <v>11</v>
      </c>
      <c r="G123" s="6" t="s">
        <v>12</v>
      </c>
      <c r="H123" s="6" t="s">
        <v>13</v>
      </c>
      <c r="I123" s="6" t="s">
        <v>78</v>
      </c>
      <c r="J123" s="6" t="s">
        <v>15</v>
      </c>
      <c r="K123" s="7" t="s">
        <v>14</v>
      </c>
      <c r="L123" s="7" t="s">
        <v>52</v>
      </c>
      <c r="M123" s="7" t="s">
        <v>16</v>
      </c>
    </row>
    <row r="124" spans="1:13" x14ac:dyDescent="0.35">
      <c r="A124" s="5">
        <v>1</v>
      </c>
      <c r="B124" s="5" t="s">
        <v>17</v>
      </c>
      <c r="C124" s="5" t="str">
        <f>C119</f>
        <v>HAXAGONMYR</v>
      </c>
      <c r="D124" s="8">
        <f>C120+1</f>
        <v>44804</v>
      </c>
      <c r="E124" s="5" t="s">
        <v>18</v>
      </c>
      <c r="F124" s="5" t="s">
        <v>60</v>
      </c>
      <c r="G124" s="5">
        <v>3</v>
      </c>
      <c r="H124" s="8">
        <f>D124+3</f>
        <v>44807</v>
      </c>
      <c r="I124" s="5">
        <v>2.5</v>
      </c>
      <c r="J124" s="5">
        <v>10000</v>
      </c>
      <c r="K124">
        <f>J124*(I124/100)*(3/365)</f>
        <v>2.054794520547945</v>
      </c>
      <c r="M124">
        <f>J124+K124</f>
        <v>10002.054794520547</v>
      </c>
    </row>
    <row r="125" spans="1:13" x14ac:dyDescent="0.35">
      <c r="A125" s="5">
        <v>2</v>
      </c>
      <c r="B125" s="5" t="s">
        <v>20</v>
      </c>
      <c r="C125" s="5"/>
      <c r="D125" s="5"/>
      <c r="E125" s="5"/>
      <c r="F125" s="5"/>
      <c r="G125" s="5"/>
      <c r="H125" s="5"/>
      <c r="I125" s="5"/>
      <c r="J125" s="5"/>
      <c r="K125" s="4"/>
      <c r="L125" s="4"/>
      <c r="M125" s="4"/>
    </row>
    <row r="126" spans="1:13" x14ac:dyDescent="0.35">
      <c r="A126" s="5">
        <v>3</v>
      </c>
      <c r="B126" s="5" t="s">
        <v>27</v>
      </c>
      <c r="C126" s="5"/>
      <c r="D126" s="8">
        <f>D124+2</f>
        <v>44806</v>
      </c>
      <c r="E126" s="5"/>
      <c r="F126" s="5"/>
      <c r="G126" s="5"/>
      <c r="H126" s="5"/>
      <c r="I126" s="5"/>
      <c r="J126" s="5"/>
      <c r="K126">
        <f>J124*(I124/100)*(2/365)</f>
        <v>1.3698630136986301</v>
      </c>
      <c r="L126">
        <v>0</v>
      </c>
      <c r="M126">
        <f>J124+L126</f>
        <v>10000</v>
      </c>
    </row>
    <row r="127" spans="1:13" x14ac:dyDescent="0.35">
      <c r="A127" s="5">
        <v>4</v>
      </c>
      <c r="B127" s="5" t="s">
        <v>20</v>
      </c>
      <c r="C127" s="5"/>
      <c r="D127" s="5"/>
      <c r="E127" s="5"/>
      <c r="F127" s="5"/>
      <c r="G127" s="5"/>
      <c r="H127" s="5"/>
      <c r="I127" s="5"/>
      <c r="J127" s="5"/>
    </row>
    <row r="128" spans="1:13" x14ac:dyDescent="0.35">
      <c r="A128" s="5">
        <v>5</v>
      </c>
      <c r="B128" s="5" t="s">
        <v>72</v>
      </c>
      <c r="C128" s="5"/>
      <c r="D128" s="8">
        <f>D124</f>
        <v>44804</v>
      </c>
      <c r="E128" s="5"/>
      <c r="F128" s="5"/>
      <c r="G128" s="5"/>
      <c r="H128" s="5"/>
      <c r="I128" s="5"/>
      <c r="J128" s="5"/>
    </row>
    <row r="129" spans="1:15" x14ac:dyDescent="0.35">
      <c r="A129" s="5">
        <v>6</v>
      </c>
      <c r="B129" s="5" t="s">
        <v>21</v>
      </c>
      <c r="C129" s="5"/>
      <c r="D129" s="5"/>
      <c r="E129" s="5"/>
      <c r="F129" s="5"/>
      <c r="G129" s="5"/>
      <c r="H129" s="5"/>
      <c r="I129" s="5"/>
      <c r="J129" s="5"/>
      <c r="K129" s="2"/>
      <c r="L129" s="2"/>
      <c r="M129" s="2"/>
    </row>
    <row r="130" spans="1:15" x14ac:dyDescent="0.35">
      <c r="A130" s="5">
        <v>7</v>
      </c>
      <c r="B130" s="5" t="s">
        <v>22</v>
      </c>
      <c r="C130" s="5"/>
      <c r="D130" s="8"/>
      <c r="E130" s="5"/>
      <c r="F130" s="5"/>
      <c r="G130" s="5"/>
      <c r="H130" s="5"/>
      <c r="I130" s="5"/>
      <c r="J130" s="5"/>
      <c r="K130" s="92" t="s">
        <v>23</v>
      </c>
      <c r="L130" s="93"/>
      <c r="M130" s="93"/>
      <c r="N130" s="93"/>
      <c r="O130" s="93"/>
    </row>
    <row r="131" spans="1:15" x14ac:dyDescent="0.35">
      <c r="A131" s="5">
        <v>8</v>
      </c>
      <c r="B131" s="5" t="s">
        <v>24</v>
      </c>
      <c r="C131" s="5"/>
      <c r="D131" s="8"/>
      <c r="E131" s="5"/>
      <c r="F131" s="5"/>
      <c r="G131" s="5"/>
      <c r="H131" s="5"/>
      <c r="I131" s="5"/>
      <c r="J131" s="5"/>
      <c r="K131" s="92" t="s">
        <v>25</v>
      </c>
      <c r="L131" s="93"/>
      <c r="M131" s="93"/>
    </row>
    <row r="132" spans="1:15" x14ac:dyDescent="0.35">
      <c r="A132" s="5">
        <v>9</v>
      </c>
      <c r="B132" s="5" t="s">
        <v>73</v>
      </c>
      <c r="C132" s="5"/>
      <c r="D132" s="8">
        <f>D126</f>
        <v>44806</v>
      </c>
      <c r="E132" s="5"/>
      <c r="F132" s="5"/>
      <c r="G132" s="5"/>
      <c r="H132" s="5"/>
      <c r="I132" s="5"/>
      <c r="J132" s="5"/>
      <c r="K132" s="4"/>
      <c r="L132" s="4"/>
    </row>
    <row r="133" spans="1:15" x14ac:dyDescent="0.35">
      <c r="A133" s="5">
        <v>10</v>
      </c>
      <c r="B133" s="5" t="s">
        <v>21</v>
      </c>
      <c r="C133" s="5"/>
      <c r="D133" s="5"/>
      <c r="E133" s="5"/>
      <c r="F133" s="5"/>
      <c r="G133" s="5"/>
      <c r="H133" s="5"/>
      <c r="I133" s="5"/>
      <c r="J133" s="5"/>
    </row>
    <row r="134" spans="1:15" x14ac:dyDescent="0.35">
      <c r="A134" s="5">
        <v>11</v>
      </c>
      <c r="B134" s="5" t="s">
        <v>22</v>
      </c>
      <c r="C134" s="5"/>
      <c r="D134" s="5"/>
      <c r="E134" s="5"/>
      <c r="F134" s="5"/>
      <c r="G134" s="5"/>
      <c r="H134" s="5"/>
      <c r="I134" s="5"/>
      <c r="J134" s="5"/>
      <c r="K134" s="9" t="s">
        <v>23</v>
      </c>
    </row>
    <row r="135" spans="1:15" x14ac:dyDescent="0.35">
      <c r="A135" s="5">
        <v>12</v>
      </c>
      <c r="B135" s="5" t="s">
        <v>24</v>
      </c>
      <c r="C135" s="5"/>
      <c r="D135" s="5"/>
      <c r="E135" s="5"/>
      <c r="F135" s="5"/>
      <c r="G135" s="5"/>
      <c r="H135" s="5"/>
      <c r="I135" s="5"/>
      <c r="J135" s="5"/>
      <c r="K135" s="92" t="s">
        <v>28</v>
      </c>
      <c r="L135" s="93"/>
      <c r="M135" s="93"/>
    </row>
    <row r="136" spans="1:15" x14ac:dyDescent="0.35">
      <c r="A136" s="5">
        <v>13</v>
      </c>
      <c r="B136" s="5" t="s">
        <v>282</v>
      </c>
      <c r="C136" s="5"/>
      <c r="D136" s="5"/>
      <c r="E136" s="5"/>
      <c r="F136" s="5"/>
      <c r="G136" s="5"/>
      <c r="H136" s="5"/>
      <c r="I136" s="5"/>
      <c r="J136" s="5"/>
      <c r="K136" s="4"/>
      <c r="L136" s="4"/>
    </row>
    <row r="137" spans="1:15" x14ac:dyDescent="0.35">
      <c r="A137" s="5">
        <v>14</v>
      </c>
      <c r="B137" s="5" t="s">
        <v>20</v>
      </c>
      <c r="C137" s="5"/>
      <c r="D137" s="5"/>
      <c r="E137" s="5"/>
      <c r="F137" s="5"/>
      <c r="G137" s="5"/>
      <c r="H137" s="5"/>
      <c r="I137" s="5"/>
      <c r="J137" s="5"/>
    </row>
    <row r="138" spans="1:15" x14ac:dyDescent="0.35">
      <c r="A138" s="5">
        <v>15</v>
      </c>
      <c r="B138" s="5" t="s">
        <v>22</v>
      </c>
      <c r="C138" s="5"/>
      <c r="D138" s="5"/>
      <c r="E138" s="5"/>
      <c r="F138" s="5"/>
      <c r="G138" s="5"/>
      <c r="H138" s="5"/>
      <c r="I138" s="5"/>
      <c r="J138" s="5"/>
      <c r="K138" s="9" t="s">
        <v>23</v>
      </c>
    </row>
    <row r="139" spans="1:15" x14ac:dyDescent="0.35">
      <c r="A139" s="5">
        <v>16</v>
      </c>
      <c r="B139" s="5" t="s">
        <v>24</v>
      </c>
      <c r="C139" s="5"/>
      <c r="D139" s="5"/>
      <c r="E139" s="5"/>
      <c r="F139" s="5"/>
      <c r="G139" s="5"/>
      <c r="H139" s="5"/>
      <c r="I139" s="5"/>
      <c r="J139" s="5"/>
      <c r="K139" s="92" t="s">
        <v>25</v>
      </c>
      <c r="L139" s="93"/>
      <c r="M139" s="93"/>
    </row>
    <row r="140" spans="1:15" x14ac:dyDescent="0.35">
      <c r="K140" s="2"/>
      <c r="L140" s="2"/>
      <c r="M140" s="2"/>
    </row>
    <row r="141" spans="1:15" x14ac:dyDescent="0.35">
      <c r="K141" s="2"/>
      <c r="L141" s="2"/>
      <c r="M141" s="2"/>
    </row>
    <row r="142" spans="1:15" x14ac:dyDescent="0.35">
      <c r="K142" s="2"/>
      <c r="L142" s="2"/>
      <c r="M142" s="2"/>
    </row>
    <row r="143" spans="1:15" x14ac:dyDescent="0.35">
      <c r="A143" s="2">
        <v>3</v>
      </c>
      <c r="B143" t="s">
        <v>62</v>
      </c>
    </row>
    <row r="144" spans="1:15" x14ac:dyDescent="0.35">
      <c r="A144" s="2" t="s">
        <v>41</v>
      </c>
      <c r="B144" s="3" t="s">
        <v>3</v>
      </c>
    </row>
    <row r="145" spans="1:15" x14ac:dyDescent="0.35">
      <c r="A145" s="2"/>
      <c r="B145" t="s">
        <v>4</v>
      </c>
      <c r="C145" t="s">
        <v>283</v>
      </c>
    </row>
    <row r="146" spans="1:15" x14ac:dyDescent="0.35">
      <c r="B146" t="s">
        <v>6</v>
      </c>
      <c r="C146" s="4">
        <v>44806</v>
      </c>
    </row>
    <row r="147" spans="1:15" x14ac:dyDescent="0.35">
      <c r="B147" t="s">
        <v>74</v>
      </c>
      <c r="C147" s="4">
        <f>D151+3</f>
        <v>44810</v>
      </c>
    </row>
    <row r="149" spans="1:15" x14ac:dyDescent="0.35">
      <c r="K149" s="11" t="s">
        <v>44</v>
      </c>
      <c r="L149" s="13"/>
      <c r="M149" s="4"/>
    </row>
    <row r="150" spans="1:15" x14ac:dyDescent="0.35">
      <c r="A150" s="5"/>
      <c r="B150" s="5"/>
      <c r="C150" s="6" t="s">
        <v>8</v>
      </c>
      <c r="D150" s="6" t="s">
        <v>9</v>
      </c>
      <c r="E150" s="6" t="s">
        <v>10</v>
      </c>
      <c r="F150" s="6" t="s">
        <v>11</v>
      </c>
      <c r="G150" s="6" t="s">
        <v>12</v>
      </c>
      <c r="H150" s="6" t="s">
        <v>13</v>
      </c>
      <c r="I150" s="6" t="s">
        <v>78</v>
      </c>
      <c r="J150" s="6" t="s">
        <v>15</v>
      </c>
      <c r="K150" s="7" t="s">
        <v>14</v>
      </c>
      <c r="L150" s="7" t="s">
        <v>52</v>
      </c>
      <c r="M150" s="7" t="s">
        <v>16</v>
      </c>
    </row>
    <row r="151" spans="1:15" x14ac:dyDescent="0.35">
      <c r="A151" s="5">
        <v>1</v>
      </c>
      <c r="B151" s="5" t="s">
        <v>17</v>
      </c>
      <c r="C151" s="5" t="str">
        <f>C145</f>
        <v>HAXAGONMYR</v>
      </c>
      <c r="D151" s="8">
        <f>C146+1</f>
        <v>44807</v>
      </c>
      <c r="E151" s="5" t="s">
        <v>18</v>
      </c>
      <c r="F151" s="5" t="s">
        <v>61</v>
      </c>
      <c r="G151" s="5">
        <v>3</v>
      </c>
      <c r="H151" s="8">
        <f>D151+3</f>
        <v>44810</v>
      </c>
      <c r="I151" s="5">
        <v>3</v>
      </c>
      <c r="J151" s="5">
        <v>15000</v>
      </c>
      <c r="K151">
        <f>J151*(I151/100)*(3/365)</f>
        <v>3.6986301369863011</v>
      </c>
      <c r="M151">
        <f>J151+K151</f>
        <v>15003.698630136987</v>
      </c>
    </row>
    <row r="152" spans="1:15" x14ac:dyDescent="0.35">
      <c r="A152" s="5">
        <v>2</v>
      </c>
      <c r="B152" s="5" t="s">
        <v>20</v>
      </c>
      <c r="C152" s="5"/>
      <c r="D152" s="5"/>
      <c r="E152" s="5"/>
      <c r="F152" s="5"/>
      <c r="G152" s="5"/>
      <c r="H152" s="5"/>
      <c r="I152" s="5"/>
      <c r="J152" s="5"/>
      <c r="K152" s="4"/>
      <c r="L152" s="4"/>
      <c r="M152" s="4"/>
    </row>
    <row r="153" spans="1:15" x14ac:dyDescent="0.35">
      <c r="A153" s="5">
        <v>3</v>
      </c>
      <c r="B153" s="5" t="s">
        <v>47</v>
      </c>
      <c r="C153" s="5"/>
      <c r="D153" s="8">
        <f>D151+3</f>
        <v>44810</v>
      </c>
      <c r="E153" s="5"/>
      <c r="F153" s="5"/>
      <c r="G153" s="5"/>
      <c r="H153" s="5"/>
      <c r="I153" s="5"/>
      <c r="J153" s="5"/>
      <c r="K153">
        <f>J151*(I151/100)*(3/365)</f>
        <v>3.6986301369863011</v>
      </c>
      <c r="L153">
        <f>K153</f>
        <v>3.6986301369863011</v>
      </c>
      <c r="M153">
        <f>J151+K153</f>
        <v>15003.698630136987</v>
      </c>
    </row>
    <row r="154" spans="1:15" x14ac:dyDescent="0.35">
      <c r="A154" s="5">
        <v>4</v>
      </c>
      <c r="B154" s="5" t="s">
        <v>20</v>
      </c>
      <c r="C154" s="5"/>
      <c r="D154" s="5"/>
      <c r="E154" s="5"/>
      <c r="F154" s="5"/>
      <c r="G154" s="5"/>
      <c r="H154" s="5"/>
      <c r="I154" s="5"/>
      <c r="J154" s="5"/>
    </row>
    <row r="155" spans="1:15" x14ac:dyDescent="0.35">
      <c r="A155" s="5">
        <v>5</v>
      </c>
      <c r="B155" s="5" t="s">
        <v>76</v>
      </c>
      <c r="C155" s="5"/>
      <c r="D155" s="8">
        <f>D151</f>
        <v>44807</v>
      </c>
      <c r="E155" s="5"/>
      <c r="F155" s="5"/>
      <c r="G155" s="5"/>
      <c r="H155" s="5"/>
      <c r="I155" s="5"/>
      <c r="J155" s="5"/>
    </row>
    <row r="156" spans="1:15" x14ac:dyDescent="0.35">
      <c r="A156" s="5">
        <v>6</v>
      </c>
      <c r="B156" s="5" t="s">
        <v>21</v>
      </c>
      <c r="C156" s="5"/>
      <c r="D156" s="5"/>
      <c r="E156" s="5"/>
      <c r="F156" s="5"/>
      <c r="G156" s="5"/>
      <c r="H156" s="5"/>
      <c r="I156" s="5"/>
      <c r="J156" s="5"/>
      <c r="K156" s="2"/>
      <c r="L156" s="2"/>
      <c r="M156" s="2"/>
    </row>
    <row r="157" spans="1:15" x14ac:dyDescent="0.35">
      <c r="A157" s="5">
        <v>7</v>
      </c>
      <c r="B157" s="5" t="s">
        <v>22</v>
      </c>
      <c r="C157" s="5"/>
      <c r="D157" s="8"/>
      <c r="E157" s="5"/>
      <c r="F157" s="5"/>
      <c r="G157" s="5"/>
      <c r="H157" s="5"/>
      <c r="I157" s="5"/>
      <c r="J157" s="5"/>
      <c r="K157" s="92" t="s">
        <v>23</v>
      </c>
      <c r="L157" s="93"/>
      <c r="M157" s="93"/>
      <c r="N157" s="93"/>
      <c r="O157" s="93"/>
    </row>
    <row r="158" spans="1:15" x14ac:dyDescent="0.35">
      <c r="A158" s="5">
        <v>8</v>
      </c>
      <c r="B158" s="5" t="s">
        <v>24</v>
      </c>
      <c r="C158" s="5"/>
      <c r="D158" s="8"/>
      <c r="E158" s="5"/>
      <c r="F158" s="5"/>
      <c r="G158" s="5"/>
      <c r="H158" s="5"/>
      <c r="I158" s="5"/>
      <c r="J158" s="5"/>
      <c r="K158" s="92" t="s">
        <v>25</v>
      </c>
      <c r="L158" s="93"/>
      <c r="M158" s="93"/>
    </row>
    <row r="159" spans="1:15" x14ac:dyDescent="0.35">
      <c r="A159" s="5">
        <v>9</v>
      </c>
      <c r="B159" s="5" t="s">
        <v>77</v>
      </c>
      <c r="C159" s="5"/>
      <c r="D159" s="8">
        <f>D153</f>
        <v>44810</v>
      </c>
      <c r="E159" s="5"/>
      <c r="F159" s="5"/>
      <c r="G159" s="5"/>
      <c r="H159" s="5"/>
      <c r="I159" s="5"/>
      <c r="J159" s="5"/>
      <c r="K159" s="4"/>
      <c r="L159" s="4"/>
    </row>
    <row r="160" spans="1:15" x14ac:dyDescent="0.35">
      <c r="A160" s="5">
        <v>10</v>
      </c>
      <c r="B160" s="5" t="s">
        <v>21</v>
      </c>
      <c r="C160" s="5"/>
      <c r="D160" s="5"/>
      <c r="E160" s="5"/>
      <c r="F160" s="5"/>
      <c r="G160" s="5"/>
      <c r="H160" s="5"/>
      <c r="I160" s="5"/>
      <c r="J160" s="5"/>
    </row>
    <row r="161" spans="1:13" x14ac:dyDescent="0.35">
      <c r="A161" s="5">
        <v>11</v>
      </c>
      <c r="B161" s="5" t="s">
        <v>22</v>
      </c>
      <c r="C161" s="5"/>
      <c r="D161" s="5"/>
      <c r="E161" s="5"/>
      <c r="F161" s="5"/>
      <c r="G161" s="5"/>
      <c r="H161" s="5"/>
      <c r="I161" s="5"/>
      <c r="J161" s="5"/>
      <c r="K161" s="9" t="s">
        <v>23</v>
      </c>
    </row>
    <row r="162" spans="1:13" x14ac:dyDescent="0.35">
      <c r="A162" s="5">
        <v>12</v>
      </c>
      <c r="B162" s="5" t="s">
        <v>24</v>
      </c>
      <c r="C162" s="5"/>
      <c r="D162" s="5"/>
      <c r="E162" s="5"/>
      <c r="F162" s="5"/>
      <c r="G162" s="5"/>
      <c r="H162" s="5"/>
      <c r="I162" s="5"/>
      <c r="J162" s="5"/>
      <c r="K162" s="92" t="s">
        <v>28</v>
      </c>
      <c r="L162" s="93"/>
      <c r="M162" s="93"/>
    </row>
    <row r="163" spans="1:13" x14ac:dyDescent="0.35">
      <c r="A163" s="5">
        <v>13</v>
      </c>
      <c r="B163" s="5" t="s">
        <v>282</v>
      </c>
      <c r="C163" s="5"/>
      <c r="D163" s="5"/>
      <c r="E163" s="5"/>
      <c r="F163" s="5"/>
      <c r="G163" s="5"/>
      <c r="H163" s="5"/>
      <c r="I163" s="5"/>
      <c r="J163" s="5"/>
      <c r="K163" s="4"/>
      <c r="L163" s="4"/>
    </row>
    <row r="164" spans="1:13" x14ac:dyDescent="0.35">
      <c r="A164" s="5">
        <v>14</v>
      </c>
      <c r="B164" s="5" t="s">
        <v>20</v>
      </c>
      <c r="C164" s="5"/>
      <c r="D164" s="5"/>
      <c r="E164" s="5"/>
      <c r="F164" s="5"/>
      <c r="G164" s="5"/>
      <c r="H164" s="5"/>
      <c r="I164" s="5"/>
      <c r="J164" s="5"/>
    </row>
    <row r="165" spans="1:13" x14ac:dyDescent="0.35">
      <c r="A165" s="5">
        <v>15</v>
      </c>
      <c r="B165" s="5" t="s">
        <v>22</v>
      </c>
      <c r="C165" s="5"/>
      <c r="D165" s="5"/>
      <c r="E165" s="5"/>
      <c r="F165" s="5"/>
      <c r="G165" s="5"/>
      <c r="H165" s="5"/>
      <c r="I165" s="5"/>
      <c r="J165" s="5"/>
      <c r="K165" s="9" t="s">
        <v>23</v>
      </c>
    </row>
    <row r="166" spans="1:13" x14ac:dyDescent="0.35">
      <c r="A166" s="5">
        <v>16</v>
      </c>
      <c r="B166" s="5" t="s">
        <v>24</v>
      </c>
      <c r="C166" s="5"/>
      <c r="D166" s="5"/>
      <c r="E166" s="5"/>
      <c r="F166" s="5"/>
      <c r="G166" s="5"/>
      <c r="H166" s="5"/>
      <c r="I166" s="5"/>
      <c r="J166" s="5"/>
      <c r="K166" s="92" t="s">
        <v>25</v>
      </c>
      <c r="L166" s="93"/>
      <c r="M166" s="93"/>
    </row>
    <row r="169" spans="1:13" x14ac:dyDescent="0.35">
      <c r="A169" s="2" t="s">
        <v>48</v>
      </c>
      <c r="B169" s="3" t="s">
        <v>55</v>
      </c>
    </row>
    <row r="170" spans="1:13" x14ac:dyDescent="0.35">
      <c r="A170" s="2"/>
      <c r="B170" t="s">
        <v>4</v>
      </c>
      <c r="C170" t="s">
        <v>283</v>
      </c>
    </row>
    <row r="171" spans="1:13" x14ac:dyDescent="0.35">
      <c r="B171" t="s">
        <v>6</v>
      </c>
      <c r="C171" s="4">
        <v>44806</v>
      </c>
    </row>
    <row r="172" spans="1:13" x14ac:dyDescent="0.35">
      <c r="B172" t="s">
        <v>74</v>
      </c>
      <c r="C172" s="4">
        <f>D176+3</f>
        <v>44810</v>
      </c>
    </row>
    <row r="174" spans="1:13" x14ac:dyDescent="0.35">
      <c r="K174" s="11" t="s">
        <v>44</v>
      </c>
      <c r="L174" s="13"/>
      <c r="M174" s="4"/>
    </row>
    <row r="175" spans="1:13" x14ac:dyDescent="0.35">
      <c r="A175" s="5"/>
      <c r="B175" s="5"/>
      <c r="C175" s="6" t="s">
        <v>8</v>
      </c>
      <c r="D175" s="6" t="s">
        <v>9</v>
      </c>
      <c r="E175" s="6" t="s">
        <v>10</v>
      </c>
      <c r="F175" s="6" t="s">
        <v>11</v>
      </c>
      <c r="G175" s="6" t="s">
        <v>12</v>
      </c>
      <c r="H175" s="6" t="s">
        <v>13</v>
      </c>
      <c r="I175" s="6" t="s">
        <v>78</v>
      </c>
      <c r="J175" s="6" t="s">
        <v>15</v>
      </c>
      <c r="K175" s="7" t="s">
        <v>14</v>
      </c>
      <c r="L175" s="7" t="s">
        <v>52</v>
      </c>
      <c r="M175" s="7" t="s">
        <v>16</v>
      </c>
    </row>
    <row r="176" spans="1:13" x14ac:dyDescent="0.35">
      <c r="A176" s="5">
        <v>1</v>
      </c>
      <c r="B176" s="5" t="s">
        <v>17</v>
      </c>
      <c r="C176" s="5" t="str">
        <f>C170</f>
        <v>HAXAGONMYR</v>
      </c>
      <c r="D176" s="8">
        <f>C171+1</f>
        <v>44807</v>
      </c>
      <c r="E176" s="5" t="s">
        <v>18</v>
      </c>
      <c r="F176" s="12" t="s">
        <v>64</v>
      </c>
      <c r="G176" s="5">
        <v>3</v>
      </c>
      <c r="H176" s="8">
        <f>D176+3</f>
        <v>44810</v>
      </c>
      <c r="I176" s="5">
        <v>3</v>
      </c>
      <c r="J176" s="5">
        <v>15000</v>
      </c>
      <c r="K176">
        <f>J176*(I176/100)*(3/365)</f>
        <v>3.6986301369863011</v>
      </c>
      <c r="M176">
        <f>J176+K176</f>
        <v>15003.698630136987</v>
      </c>
    </row>
    <row r="177" spans="1:15" x14ac:dyDescent="0.35">
      <c r="A177" s="5">
        <v>2</v>
      </c>
      <c r="B177" s="5" t="s">
        <v>20</v>
      </c>
      <c r="C177" s="5"/>
      <c r="D177" s="5"/>
      <c r="E177" s="5"/>
      <c r="F177" s="5"/>
      <c r="G177" s="5"/>
      <c r="H177" s="5"/>
      <c r="I177" s="5"/>
      <c r="J177" s="5"/>
      <c r="K177" s="4"/>
      <c r="L177" s="4"/>
      <c r="M177" s="4"/>
    </row>
    <row r="178" spans="1:15" x14ac:dyDescent="0.35">
      <c r="A178" s="5">
        <v>3</v>
      </c>
      <c r="B178" s="5" t="s">
        <v>47</v>
      </c>
      <c r="C178" s="5"/>
      <c r="D178" s="8">
        <f>D176+3</f>
        <v>44810</v>
      </c>
      <c r="E178" s="5"/>
      <c r="F178" s="5"/>
      <c r="G178" s="5"/>
      <c r="H178" s="5"/>
      <c r="I178" s="5"/>
      <c r="J178" s="5"/>
      <c r="K178">
        <f>J176*(I176/100)*(3/365)</f>
        <v>3.6986301369863011</v>
      </c>
      <c r="L178">
        <v>4</v>
      </c>
      <c r="M178">
        <f>J176+L178</f>
        <v>15004</v>
      </c>
    </row>
    <row r="179" spans="1:15" x14ac:dyDescent="0.35">
      <c r="A179" s="5">
        <v>4</v>
      </c>
      <c r="B179" s="5" t="s">
        <v>20</v>
      </c>
      <c r="C179" s="5"/>
      <c r="D179" s="5"/>
      <c r="E179" s="5"/>
      <c r="F179" s="5"/>
      <c r="G179" s="5"/>
      <c r="H179" s="5"/>
      <c r="I179" s="5"/>
      <c r="J179" s="5"/>
    </row>
    <row r="180" spans="1:15" x14ac:dyDescent="0.35">
      <c r="A180" s="5">
        <v>5</v>
      </c>
      <c r="B180" s="5" t="s">
        <v>76</v>
      </c>
      <c r="C180" s="5"/>
      <c r="D180" s="8">
        <f>D176</f>
        <v>44807</v>
      </c>
      <c r="E180" s="5"/>
      <c r="F180" s="5"/>
      <c r="G180" s="5"/>
      <c r="H180" s="5"/>
      <c r="I180" s="5"/>
      <c r="J180" s="5"/>
    </row>
    <row r="181" spans="1:15" x14ac:dyDescent="0.35">
      <c r="A181" s="5">
        <v>6</v>
      </c>
      <c r="B181" s="5" t="s">
        <v>21</v>
      </c>
      <c r="C181" s="5"/>
      <c r="D181" s="5"/>
      <c r="E181" s="5"/>
      <c r="F181" s="5"/>
      <c r="G181" s="5"/>
      <c r="H181" s="5"/>
      <c r="I181" s="5"/>
      <c r="J181" s="5"/>
      <c r="K181" s="2"/>
      <c r="L181" s="2"/>
      <c r="M181" s="2"/>
    </row>
    <row r="182" spans="1:15" x14ac:dyDescent="0.35">
      <c r="A182" s="5">
        <v>7</v>
      </c>
      <c r="B182" s="5" t="s">
        <v>22</v>
      </c>
      <c r="C182" s="5"/>
      <c r="D182" s="8"/>
      <c r="E182" s="5"/>
      <c r="F182" s="5"/>
      <c r="G182" s="5"/>
      <c r="H182" s="5"/>
      <c r="I182" s="5"/>
      <c r="J182" s="5"/>
      <c r="K182" s="92" t="s">
        <v>23</v>
      </c>
      <c r="L182" s="93"/>
      <c r="M182" s="93"/>
      <c r="N182" s="93"/>
      <c r="O182" s="93"/>
    </row>
    <row r="183" spans="1:15" x14ac:dyDescent="0.35">
      <c r="A183" s="5">
        <v>8</v>
      </c>
      <c r="B183" s="5" t="s">
        <v>24</v>
      </c>
      <c r="C183" s="5"/>
      <c r="D183" s="8"/>
      <c r="E183" s="5"/>
      <c r="F183" s="5"/>
      <c r="G183" s="5"/>
      <c r="H183" s="5"/>
      <c r="I183" s="5"/>
      <c r="J183" s="5"/>
      <c r="K183" s="92" t="s">
        <v>25</v>
      </c>
      <c r="L183" s="93"/>
      <c r="M183" s="93"/>
    </row>
    <row r="184" spans="1:15" x14ac:dyDescent="0.35">
      <c r="A184" s="5">
        <v>9</v>
      </c>
      <c r="B184" s="5" t="s">
        <v>77</v>
      </c>
      <c r="C184" s="5"/>
      <c r="D184" s="8">
        <f>D178</f>
        <v>44810</v>
      </c>
      <c r="E184" s="5"/>
      <c r="F184" s="5"/>
      <c r="G184" s="5"/>
      <c r="H184" s="5"/>
      <c r="I184" s="5"/>
      <c r="J184" s="5"/>
      <c r="K184" s="4"/>
      <c r="L184" s="4"/>
    </row>
    <row r="185" spans="1:15" x14ac:dyDescent="0.35">
      <c r="A185" s="5">
        <v>10</v>
      </c>
      <c r="B185" s="5" t="s">
        <v>21</v>
      </c>
      <c r="C185" s="5"/>
      <c r="D185" s="5"/>
      <c r="E185" s="5"/>
      <c r="F185" s="5"/>
      <c r="G185" s="5"/>
      <c r="H185" s="5"/>
      <c r="I185" s="5"/>
      <c r="J185" s="5"/>
    </row>
    <row r="186" spans="1:15" x14ac:dyDescent="0.35">
      <c r="A186" s="5">
        <v>11</v>
      </c>
      <c r="B186" s="5" t="s">
        <v>22</v>
      </c>
      <c r="C186" s="5"/>
      <c r="D186" s="5"/>
      <c r="E186" s="5"/>
      <c r="F186" s="5"/>
      <c r="G186" s="5"/>
      <c r="H186" s="5"/>
      <c r="I186" s="5"/>
      <c r="J186" s="5"/>
      <c r="K186" s="9" t="s">
        <v>23</v>
      </c>
    </row>
    <row r="187" spans="1:15" x14ac:dyDescent="0.35">
      <c r="A187" s="5">
        <v>12</v>
      </c>
      <c r="B187" s="5" t="s">
        <v>24</v>
      </c>
      <c r="C187" s="5"/>
      <c r="D187" s="5"/>
      <c r="E187" s="5"/>
      <c r="F187" s="5"/>
      <c r="G187" s="5"/>
      <c r="H187" s="5"/>
      <c r="I187" s="5"/>
      <c r="J187" s="5"/>
      <c r="K187" s="92" t="s">
        <v>28</v>
      </c>
      <c r="L187" s="93"/>
      <c r="M187" s="93"/>
    </row>
    <row r="188" spans="1:15" x14ac:dyDescent="0.35">
      <c r="A188" s="5">
        <v>13</v>
      </c>
      <c r="B188" s="5" t="s">
        <v>282</v>
      </c>
      <c r="C188" s="5"/>
      <c r="D188" s="5"/>
      <c r="E188" s="5"/>
      <c r="F188" s="5"/>
      <c r="G188" s="5"/>
      <c r="H188" s="5"/>
      <c r="I188" s="5"/>
      <c r="J188" s="5"/>
      <c r="K188" s="4"/>
      <c r="L188" s="4"/>
    </row>
    <row r="189" spans="1:15" x14ac:dyDescent="0.35">
      <c r="A189" s="5">
        <v>14</v>
      </c>
      <c r="B189" s="5" t="s">
        <v>20</v>
      </c>
      <c r="C189" s="5"/>
      <c r="D189" s="5"/>
      <c r="E189" s="5"/>
      <c r="F189" s="5"/>
      <c r="G189" s="5"/>
      <c r="H189" s="5"/>
      <c r="I189" s="5"/>
      <c r="J189" s="5"/>
    </row>
    <row r="190" spans="1:15" x14ac:dyDescent="0.35">
      <c r="A190" s="5">
        <v>15</v>
      </c>
      <c r="B190" s="5" t="s">
        <v>22</v>
      </c>
      <c r="C190" s="5"/>
      <c r="D190" s="5"/>
      <c r="E190" s="5"/>
      <c r="F190" s="5"/>
      <c r="G190" s="5"/>
      <c r="H190" s="5"/>
      <c r="I190" s="5"/>
      <c r="J190" s="5"/>
      <c r="K190" s="9" t="s">
        <v>23</v>
      </c>
    </row>
    <row r="191" spans="1:15" x14ac:dyDescent="0.35">
      <c r="A191" s="5">
        <v>16</v>
      </c>
      <c r="B191" s="5" t="s">
        <v>24</v>
      </c>
      <c r="C191" s="5"/>
      <c r="D191" s="5"/>
      <c r="E191" s="5"/>
      <c r="F191" s="5"/>
      <c r="G191" s="5"/>
      <c r="H191" s="5"/>
      <c r="I191" s="5"/>
      <c r="J191" s="5"/>
      <c r="K191" s="92" t="s">
        <v>25</v>
      </c>
      <c r="L191" s="93"/>
      <c r="M191" s="93"/>
    </row>
    <row r="194" spans="1:15" x14ac:dyDescent="0.35">
      <c r="A194" s="2" t="s">
        <v>48</v>
      </c>
      <c r="B194" s="3" t="s">
        <v>56</v>
      </c>
    </row>
    <row r="195" spans="1:15" x14ac:dyDescent="0.35">
      <c r="A195" s="2"/>
      <c r="B195" t="s">
        <v>4</v>
      </c>
      <c r="C195" t="s">
        <v>283</v>
      </c>
    </row>
    <row r="196" spans="1:15" x14ac:dyDescent="0.35">
      <c r="B196" t="s">
        <v>6</v>
      </c>
      <c r="C196" s="4">
        <v>44806</v>
      </c>
    </row>
    <row r="197" spans="1:15" x14ac:dyDescent="0.35">
      <c r="B197" t="s">
        <v>74</v>
      </c>
      <c r="C197" s="4">
        <f>D201+3</f>
        <v>44810</v>
      </c>
    </row>
    <row r="199" spans="1:15" x14ac:dyDescent="0.35">
      <c r="K199" s="11" t="s">
        <v>44</v>
      </c>
      <c r="L199" s="13"/>
      <c r="M199" s="4"/>
    </row>
    <row r="200" spans="1:15" x14ac:dyDescent="0.35">
      <c r="A200" s="5"/>
      <c r="B200" s="5"/>
      <c r="C200" s="6" t="s">
        <v>8</v>
      </c>
      <c r="D200" s="6" t="s">
        <v>9</v>
      </c>
      <c r="E200" s="6" t="s">
        <v>10</v>
      </c>
      <c r="F200" s="6" t="s">
        <v>11</v>
      </c>
      <c r="G200" s="6" t="s">
        <v>12</v>
      </c>
      <c r="H200" s="6" t="s">
        <v>13</v>
      </c>
      <c r="I200" s="6" t="s">
        <v>78</v>
      </c>
      <c r="J200" s="6" t="s">
        <v>15</v>
      </c>
      <c r="K200" s="7" t="s">
        <v>14</v>
      </c>
      <c r="L200" s="7" t="s">
        <v>52</v>
      </c>
      <c r="M200" s="7" t="s">
        <v>16</v>
      </c>
    </row>
    <row r="201" spans="1:15" x14ac:dyDescent="0.35">
      <c r="A201" s="5">
        <v>1</v>
      </c>
      <c r="B201" s="5" t="s">
        <v>17</v>
      </c>
      <c r="C201" s="5" t="str">
        <f>C195</f>
        <v>HAXAGONMYR</v>
      </c>
      <c r="D201" s="8">
        <f>C196+1</f>
        <v>44807</v>
      </c>
      <c r="E201" s="5" t="s">
        <v>18</v>
      </c>
      <c r="F201" s="12" t="s">
        <v>67</v>
      </c>
      <c r="G201" s="5">
        <v>3</v>
      </c>
      <c r="H201" s="8">
        <f>D201+3</f>
        <v>44810</v>
      </c>
      <c r="I201" s="5">
        <v>3</v>
      </c>
      <c r="J201" s="5">
        <v>15000</v>
      </c>
      <c r="K201">
        <f>J201*(I201/100)*(3/365)</f>
        <v>3.6986301369863011</v>
      </c>
      <c r="M201">
        <f>J201+K201</f>
        <v>15003.698630136987</v>
      </c>
    </row>
    <row r="202" spans="1:15" x14ac:dyDescent="0.35">
      <c r="A202" s="5">
        <v>2</v>
      </c>
      <c r="B202" s="5" t="s">
        <v>20</v>
      </c>
      <c r="C202" s="5"/>
      <c r="D202" s="5"/>
      <c r="E202" s="5"/>
      <c r="F202" s="5"/>
      <c r="G202" s="5"/>
      <c r="H202" s="5"/>
      <c r="I202" s="5"/>
      <c r="J202" s="5"/>
      <c r="K202" s="4"/>
      <c r="L202" s="4"/>
      <c r="M202" s="4"/>
    </row>
    <row r="203" spans="1:15" x14ac:dyDescent="0.35">
      <c r="A203" s="5">
        <v>3</v>
      </c>
      <c r="B203" s="5" t="s">
        <v>47</v>
      </c>
      <c r="C203" s="5"/>
      <c r="D203" s="8">
        <f>D201+3</f>
        <v>44810</v>
      </c>
      <c r="E203" s="5"/>
      <c r="F203" s="5"/>
      <c r="G203" s="5"/>
      <c r="H203" s="5"/>
      <c r="I203" s="5"/>
      <c r="J203" s="5"/>
      <c r="K203">
        <f>J201*(I201/100)*(3/365)</f>
        <v>3.6986301369863011</v>
      </c>
      <c r="L203">
        <v>0</v>
      </c>
      <c r="M203">
        <f>J201+L203</f>
        <v>15000</v>
      </c>
    </row>
    <row r="204" spans="1:15" x14ac:dyDescent="0.35">
      <c r="A204" s="5">
        <v>4</v>
      </c>
      <c r="B204" s="5" t="s">
        <v>20</v>
      </c>
      <c r="C204" s="5"/>
      <c r="D204" s="5"/>
      <c r="E204" s="5"/>
      <c r="F204" s="5"/>
      <c r="G204" s="5"/>
      <c r="H204" s="5"/>
      <c r="I204" s="5"/>
      <c r="J204" s="5"/>
    </row>
    <row r="205" spans="1:15" x14ac:dyDescent="0.35">
      <c r="A205" s="5">
        <v>5</v>
      </c>
      <c r="B205" s="5" t="s">
        <v>76</v>
      </c>
      <c r="C205" s="5"/>
      <c r="D205" s="8">
        <f>D201</f>
        <v>44807</v>
      </c>
      <c r="E205" s="5"/>
      <c r="F205" s="5"/>
      <c r="G205" s="5"/>
      <c r="H205" s="5"/>
      <c r="I205" s="5"/>
      <c r="J205" s="5"/>
    </row>
    <row r="206" spans="1:15" x14ac:dyDescent="0.35">
      <c r="A206" s="5">
        <v>6</v>
      </c>
      <c r="B206" s="5" t="s">
        <v>21</v>
      </c>
      <c r="C206" s="5"/>
      <c r="D206" s="5"/>
      <c r="E206" s="5"/>
      <c r="F206" s="5"/>
      <c r="G206" s="5"/>
      <c r="H206" s="5"/>
      <c r="I206" s="5"/>
      <c r="J206" s="5"/>
      <c r="K206" s="2"/>
      <c r="L206" s="2"/>
      <c r="M206" s="2"/>
    </row>
    <row r="207" spans="1:15" x14ac:dyDescent="0.35">
      <c r="A207" s="5">
        <v>7</v>
      </c>
      <c r="B207" s="5" t="s">
        <v>22</v>
      </c>
      <c r="C207" s="5"/>
      <c r="D207" s="8"/>
      <c r="E207" s="5"/>
      <c r="F207" s="5"/>
      <c r="G207" s="5"/>
      <c r="H207" s="5"/>
      <c r="I207" s="5"/>
      <c r="J207" s="5"/>
      <c r="K207" s="92" t="s">
        <v>23</v>
      </c>
      <c r="L207" s="93"/>
      <c r="M207" s="93"/>
      <c r="N207" s="93"/>
      <c r="O207" s="93"/>
    </row>
    <row r="208" spans="1:15" x14ac:dyDescent="0.35">
      <c r="A208" s="5">
        <v>8</v>
      </c>
      <c r="B208" s="5" t="s">
        <v>24</v>
      </c>
      <c r="C208" s="5"/>
      <c r="D208" s="8"/>
      <c r="E208" s="5"/>
      <c r="F208" s="5"/>
      <c r="G208" s="5"/>
      <c r="H208" s="5"/>
      <c r="I208" s="5"/>
      <c r="J208" s="5"/>
      <c r="K208" s="92" t="s">
        <v>25</v>
      </c>
      <c r="L208" s="93"/>
      <c r="M208" s="93"/>
    </row>
    <row r="209" spans="1:13" x14ac:dyDescent="0.35">
      <c r="A209" s="5">
        <v>9</v>
      </c>
      <c r="B209" s="5" t="s">
        <v>77</v>
      </c>
      <c r="C209" s="5"/>
      <c r="D209" s="8">
        <f>D203</f>
        <v>44810</v>
      </c>
      <c r="E209" s="5"/>
      <c r="F209" s="5"/>
      <c r="G209" s="5"/>
      <c r="H209" s="5"/>
      <c r="I209" s="5"/>
      <c r="J209" s="5"/>
      <c r="K209" s="4"/>
      <c r="L209" s="4"/>
    </row>
    <row r="210" spans="1:13" x14ac:dyDescent="0.35">
      <c r="A210" s="5">
        <v>10</v>
      </c>
      <c r="B210" s="5" t="s">
        <v>21</v>
      </c>
      <c r="C210" s="5"/>
      <c r="D210" s="5"/>
      <c r="E210" s="5"/>
      <c r="F210" s="5"/>
      <c r="G210" s="5"/>
      <c r="H210" s="5"/>
      <c r="I210" s="5"/>
      <c r="J210" s="5"/>
    </row>
    <row r="211" spans="1:13" x14ac:dyDescent="0.35">
      <c r="A211" s="5">
        <v>11</v>
      </c>
      <c r="B211" s="5" t="s">
        <v>22</v>
      </c>
      <c r="C211" s="5"/>
      <c r="D211" s="5"/>
      <c r="E211" s="5"/>
      <c r="F211" s="5"/>
      <c r="G211" s="5"/>
      <c r="H211" s="5"/>
      <c r="I211" s="5"/>
      <c r="J211" s="5"/>
      <c r="K211" s="9" t="s">
        <v>23</v>
      </c>
    </row>
    <row r="212" spans="1:13" x14ac:dyDescent="0.35">
      <c r="A212" s="5">
        <v>12</v>
      </c>
      <c r="B212" s="5" t="s">
        <v>24</v>
      </c>
      <c r="C212" s="5"/>
      <c r="D212" s="5"/>
      <c r="E212" s="5"/>
      <c r="F212" s="5"/>
      <c r="G212" s="5"/>
      <c r="H212" s="5"/>
      <c r="I212" s="5"/>
      <c r="J212" s="5"/>
      <c r="K212" s="92" t="s">
        <v>28</v>
      </c>
      <c r="L212" s="93"/>
      <c r="M212" s="93"/>
    </row>
    <row r="213" spans="1:13" x14ac:dyDescent="0.35">
      <c r="A213" s="5">
        <v>13</v>
      </c>
      <c r="B213" s="5" t="s">
        <v>282</v>
      </c>
      <c r="C213" s="5"/>
      <c r="D213" s="5"/>
      <c r="E213" s="5"/>
      <c r="F213" s="5"/>
      <c r="G213" s="5"/>
      <c r="H213" s="5"/>
      <c r="I213" s="5"/>
      <c r="J213" s="5"/>
      <c r="K213" s="4"/>
      <c r="L213" s="4"/>
    </row>
    <row r="214" spans="1:13" x14ac:dyDescent="0.35">
      <c r="A214" s="5">
        <v>14</v>
      </c>
      <c r="B214" s="5" t="s">
        <v>20</v>
      </c>
      <c r="C214" s="5"/>
      <c r="D214" s="5"/>
      <c r="E214" s="5"/>
      <c r="F214" s="5"/>
      <c r="G214" s="5"/>
      <c r="H214" s="5"/>
      <c r="I214" s="5"/>
      <c r="J214" s="5"/>
    </row>
    <row r="215" spans="1:13" x14ac:dyDescent="0.35">
      <c r="A215" s="5">
        <v>15</v>
      </c>
      <c r="B215" s="5" t="s">
        <v>22</v>
      </c>
      <c r="C215" s="5"/>
      <c r="D215" s="5"/>
      <c r="E215" s="5"/>
      <c r="F215" s="5"/>
      <c r="G215" s="5"/>
      <c r="H215" s="5"/>
      <c r="I215" s="5"/>
      <c r="J215" s="5"/>
      <c r="K215" s="9" t="s">
        <v>23</v>
      </c>
    </row>
    <row r="216" spans="1:13" x14ac:dyDescent="0.35">
      <c r="A216" s="5">
        <v>16</v>
      </c>
      <c r="B216" s="5" t="s">
        <v>24</v>
      </c>
      <c r="C216" s="5"/>
      <c r="D216" s="5"/>
      <c r="E216" s="5"/>
      <c r="F216" s="5"/>
      <c r="G216" s="5"/>
      <c r="H216" s="5"/>
      <c r="I216" s="5"/>
      <c r="J216" s="5"/>
      <c r="K216" s="92" t="s">
        <v>25</v>
      </c>
      <c r="L216" s="93"/>
      <c r="M216" s="93"/>
    </row>
  </sheetData>
  <mergeCells count="36">
    <mergeCell ref="K166:M166"/>
    <mergeCell ref="K191:M191"/>
    <mergeCell ref="K216:M216"/>
    <mergeCell ref="K212:M212"/>
    <mergeCell ref="K182:O182"/>
    <mergeCell ref="K183:M183"/>
    <mergeCell ref="K187:M187"/>
    <mergeCell ref="K207:O207"/>
    <mergeCell ref="K208:M208"/>
    <mergeCell ref="K42:M42"/>
    <mergeCell ref="K107:O107"/>
    <mergeCell ref="K108:M108"/>
    <mergeCell ref="K112:M112"/>
    <mergeCell ref="K130:O130"/>
    <mergeCell ref="K46:M46"/>
    <mergeCell ref="K68:M68"/>
    <mergeCell ref="K93:M93"/>
    <mergeCell ref="K116:M116"/>
    <mergeCell ref="K15:O15"/>
    <mergeCell ref="K16:M16"/>
    <mergeCell ref="K20:M20"/>
    <mergeCell ref="K37:O37"/>
    <mergeCell ref="K38:M38"/>
    <mergeCell ref="K24:M24"/>
    <mergeCell ref="K157:O157"/>
    <mergeCell ref="K158:M158"/>
    <mergeCell ref="K162:M162"/>
    <mergeCell ref="K59:O59"/>
    <mergeCell ref="K60:M60"/>
    <mergeCell ref="K64:M64"/>
    <mergeCell ref="K84:O84"/>
    <mergeCell ref="K85:M85"/>
    <mergeCell ref="K89:M89"/>
    <mergeCell ref="K131:M131"/>
    <mergeCell ref="K135:M135"/>
    <mergeCell ref="K139:M1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49E2-DF18-4D33-99D4-3195AAE97B5B}">
  <dimension ref="A1:AC122"/>
  <sheetViews>
    <sheetView workbookViewId="0">
      <selection activeCell="L123" sqref="L123"/>
    </sheetView>
  </sheetViews>
  <sheetFormatPr defaultRowHeight="14.5" x14ac:dyDescent="0.35"/>
  <cols>
    <col min="1" max="3" width="9.26953125" bestFit="1" customWidth="1"/>
  </cols>
  <sheetData>
    <row r="1" spans="1:27" x14ac:dyDescent="0.35">
      <c r="G1" t="s">
        <v>191</v>
      </c>
    </row>
    <row r="2" spans="1:27" ht="44" thickBot="1" x14ac:dyDescent="0.4">
      <c r="A2" s="14" t="s">
        <v>80</v>
      </c>
      <c r="B2" s="14" t="s">
        <v>8</v>
      </c>
      <c r="C2" s="14" t="s">
        <v>81</v>
      </c>
      <c r="D2" s="14" t="s">
        <v>82</v>
      </c>
      <c r="E2" s="14" t="s">
        <v>83</v>
      </c>
      <c r="F2" s="14" t="s">
        <v>84</v>
      </c>
      <c r="G2" s="14" t="s">
        <v>85</v>
      </c>
      <c r="H2" s="14" t="s">
        <v>86</v>
      </c>
      <c r="I2" s="14" t="s">
        <v>87</v>
      </c>
      <c r="J2" s="14" t="s">
        <v>88</v>
      </c>
      <c r="K2" s="14" t="s">
        <v>89</v>
      </c>
      <c r="L2" s="14" t="s">
        <v>90</v>
      </c>
      <c r="M2" s="14" t="s">
        <v>91</v>
      </c>
      <c r="N2" s="14" t="s">
        <v>92</v>
      </c>
      <c r="O2" s="14" t="s">
        <v>93</v>
      </c>
      <c r="P2" s="14" t="s">
        <v>94</v>
      </c>
      <c r="Q2" s="14" t="s">
        <v>95</v>
      </c>
      <c r="R2" s="14" t="s">
        <v>10</v>
      </c>
      <c r="S2" s="14" t="s">
        <v>96</v>
      </c>
      <c r="T2" s="14" t="s">
        <v>97</v>
      </c>
      <c r="U2" s="14" t="s">
        <v>98</v>
      </c>
      <c r="V2" s="14" t="s">
        <v>99</v>
      </c>
      <c r="W2" s="14" t="s">
        <v>100</v>
      </c>
      <c r="X2" s="14" t="s">
        <v>101</v>
      </c>
      <c r="Y2" s="14" t="s">
        <v>102</v>
      </c>
      <c r="Z2" s="14" t="s">
        <v>103</v>
      </c>
      <c r="AA2" s="14" t="s">
        <v>104</v>
      </c>
    </row>
    <row r="3" spans="1:27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" thickBot="1" x14ac:dyDescent="0.4">
      <c r="A5" s="17">
        <v>44802</v>
      </c>
      <c r="B5" s="18" t="s">
        <v>5</v>
      </c>
      <c r="C5" s="19">
        <v>44802</v>
      </c>
      <c r="D5" s="18" t="s">
        <v>105</v>
      </c>
      <c r="E5" s="18" t="s">
        <v>106</v>
      </c>
      <c r="F5" s="18" t="s">
        <v>107</v>
      </c>
      <c r="G5" s="18" t="s">
        <v>108</v>
      </c>
      <c r="H5" s="18">
        <v>610220</v>
      </c>
      <c r="I5" s="18" t="s">
        <v>109</v>
      </c>
      <c r="J5" s="18" t="s">
        <v>110</v>
      </c>
      <c r="K5" s="18" t="s">
        <v>111</v>
      </c>
      <c r="L5" s="18" t="s">
        <v>109</v>
      </c>
      <c r="M5" s="18" t="s">
        <v>112</v>
      </c>
      <c r="N5" s="18" t="s">
        <v>113</v>
      </c>
      <c r="O5" s="20">
        <v>0.23</v>
      </c>
      <c r="P5" s="20">
        <v>0.23</v>
      </c>
      <c r="Q5" s="20">
        <v>1</v>
      </c>
      <c r="R5" s="18" t="s">
        <v>18</v>
      </c>
      <c r="S5" s="18"/>
      <c r="T5" s="18"/>
      <c r="U5" s="18" t="s">
        <v>114</v>
      </c>
      <c r="V5" s="18" t="s">
        <v>115</v>
      </c>
      <c r="W5" s="18"/>
      <c r="X5" s="18" t="s">
        <v>45</v>
      </c>
      <c r="Y5" s="18" t="s">
        <v>116</v>
      </c>
      <c r="Z5" s="18" t="s">
        <v>117</v>
      </c>
      <c r="AA5" s="18" t="s">
        <v>117</v>
      </c>
    </row>
    <row r="6" spans="1:27" ht="15" thickBot="1" x14ac:dyDescent="0.4">
      <c r="A6" s="21">
        <v>44802</v>
      </c>
      <c r="B6" s="22" t="s">
        <v>5</v>
      </c>
      <c r="C6" s="23">
        <v>44802</v>
      </c>
      <c r="D6" s="22" t="s">
        <v>105</v>
      </c>
      <c r="E6" s="22" t="s">
        <v>118</v>
      </c>
      <c r="F6" s="22" t="s">
        <v>107</v>
      </c>
      <c r="G6" s="22" t="s">
        <v>119</v>
      </c>
      <c r="H6" s="22">
        <v>111502</v>
      </c>
      <c r="I6" s="22" t="s">
        <v>120</v>
      </c>
      <c r="J6" s="22" t="s">
        <v>121</v>
      </c>
      <c r="K6" s="22" t="s">
        <v>122</v>
      </c>
      <c r="L6" s="22" t="s">
        <v>120</v>
      </c>
      <c r="M6" s="22" t="s">
        <v>112</v>
      </c>
      <c r="N6" s="22" t="s">
        <v>113</v>
      </c>
      <c r="O6" s="24">
        <v>0.27</v>
      </c>
      <c r="P6" s="24">
        <v>0.27</v>
      </c>
      <c r="Q6" s="24">
        <v>1</v>
      </c>
      <c r="R6" s="22" t="s">
        <v>18</v>
      </c>
      <c r="S6" s="22"/>
      <c r="T6" s="22"/>
      <c r="U6" s="22" t="s">
        <v>114</v>
      </c>
      <c r="V6" s="22" t="s">
        <v>115</v>
      </c>
      <c r="W6" s="22"/>
      <c r="X6" s="22" t="s">
        <v>45</v>
      </c>
      <c r="Y6" s="22" t="s">
        <v>123</v>
      </c>
      <c r="Z6" s="22" t="s">
        <v>117</v>
      </c>
      <c r="AA6" s="22" t="s">
        <v>117</v>
      </c>
    </row>
    <row r="7" spans="1:27" ht="15" thickBot="1" x14ac:dyDescent="0.4">
      <c r="A7" s="25">
        <v>44802</v>
      </c>
      <c r="B7" s="26" t="s">
        <v>5</v>
      </c>
      <c r="C7" s="27">
        <v>44802</v>
      </c>
      <c r="D7" s="26" t="s">
        <v>105</v>
      </c>
      <c r="E7" s="26" t="s">
        <v>124</v>
      </c>
      <c r="F7" s="26" t="s">
        <v>107</v>
      </c>
      <c r="G7" s="26" t="s">
        <v>119</v>
      </c>
      <c r="H7" s="26">
        <v>80100</v>
      </c>
      <c r="I7" s="26" t="s">
        <v>125</v>
      </c>
      <c r="J7" s="26" t="s">
        <v>126</v>
      </c>
      <c r="K7" s="26" t="s">
        <v>127</v>
      </c>
      <c r="L7" s="26" t="s">
        <v>125</v>
      </c>
      <c r="M7" s="26" t="s">
        <v>112</v>
      </c>
      <c r="N7" s="26" t="s">
        <v>113</v>
      </c>
      <c r="O7" s="28">
        <v>5000</v>
      </c>
      <c r="P7" s="28">
        <v>5000</v>
      </c>
      <c r="Q7" s="29">
        <v>1</v>
      </c>
      <c r="R7" s="26" t="s">
        <v>18</v>
      </c>
      <c r="S7" s="26"/>
      <c r="T7" s="26"/>
      <c r="U7" s="26" t="s">
        <v>114</v>
      </c>
      <c r="V7" s="26" t="s">
        <v>115</v>
      </c>
      <c r="W7" s="26"/>
      <c r="X7" s="26" t="s">
        <v>45</v>
      </c>
      <c r="Y7" s="26" t="s">
        <v>128</v>
      </c>
      <c r="Z7" s="26" t="s">
        <v>117</v>
      </c>
      <c r="AA7" s="26" t="s">
        <v>117</v>
      </c>
    </row>
    <row r="8" spans="1:27" ht="15" thickBot="1" x14ac:dyDescent="0.4">
      <c r="A8" s="21">
        <v>44802</v>
      </c>
      <c r="B8" s="22" t="s">
        <v>5</v>
      </c>
      <c r="C8" s="23">
        <v>44802</v>
      </c>
      <c r="D8" s="22" t="s">
        <v>105</v>
      </c>
      <c r="E8" s="22" t="s">
        <v>129</v>
      </c>
      <c r="F8" s="22" t="s">
        <v>107</v>
      </c>
      <c r="G8" s="22" t="s">
        <v>119</v>
      </c>
      <c r="H8" s="22">
        <v>110100</v>
      </c>
      <c r="I8" s="22" t="s">
        <v>130</v>
      </c>
      <c r="J8" s="22" t="s">
        <v>131</v>
      </c>
      <c r="K8" s="22" t="s">
        <v>132</v>
      </c>
      <c r="L8" s="22" t="s">
        <v>130</v>
      </c>
      <c r="M8" s="22" t="s">
        <v>112</v>
      </c>
      <c r="N8" s="22" t="s">
        <v>133</v>
      </c>
      <c r="O8" s="30">
        <v>5000.5</v>
      </c>
      <c r="P8" s="30">
        <v>5000.5</v>
      </c>
      <c r="Q8" s="24">
        <v>1</v>
      </c>
      <c r="R8" s="22" t="s">
        <v>18</v>
      </c>
      <c r="S8" s="22"/>
      <c r="T8" s="22"/>
      <c r="U8" s="22" t="s">
        <v>114</v>
      </c>
      <c r="V8" s="22" t="s">
        <v>115</v>
      </c>
      <c r="W8" s="22"/>
      <c r="X8" s="22" t="s">
        <v>45</v>
      </c>
      <c r="Y8" s="22" t="s">
        <v>128</v>
      </c>
      <c r="Z8" s="22" t="s">
        <v>117</v>
      </c>
      <c r="AA8" s="22" t="s">
        <v>117</v>
      </c>
    </row>
    <row r="9" spans="1:27" ht="15" thickBot="1" x14ac:dyDescent="0.4">
      <c r="A9" s="25">
        <v>44802</v>
      </c>
      <c r="B9" s="26" t="s">
        <v>5</v>
      </c>
      <c r="C9" s="27">
        <v>44802</v>
      </c>
      <c r="D9" s="26" t="s">
        <v>134</v>
      </c>
      <c r="E9" s="26" t="s">
        <v>135</v>
      </c>
      <c r="F9" s="26" t="s">
        <v>107</v>
      </c>
      <c r="G9" s="26" t="s">
        <v>108</v>
      </c>
      <c r="H9" s="26">
        <v>610220</v>
      </c>
      <c r="I9" s="26" t="s">
        <v>109</v>
      </c>
      <c r="J9" s="26" t="s">
        <v>110</v>
      </c>
      <c r="K9" s="26" t="s">
        <v>111</v>
      </c>
      <c r="L9" s="26" t="s">
        <v>109</v>
      </c>
      <c r="M9" s="26" t="s">
        <v>112</v>
      </c>
      <c r="N9" s="26" t="s">
        <v>133</v>
      </c>
      <c r="O9" s="29">
        <v>0.27</v>
      </c>
      <c r="P9" s="29">
        <v>0.27</v>
      </c>
      <c r="Q9" s="29">
        <v>1</v>
      </c>
      <c r="R9" s="26" t="s">
        <v>18</v>
      </c>
      <c r="S9" s="26"/>
      <c r="T9" s="26"/>
      <c r="U9" s="26" t="s">
        <v>114</v>
      </c>
      <c r="V9" s="26" t="s">
        <v>115</v>
      </c>
      <c r="W9" s="26"/>
      <c r="X9" s="26" t="s">
        <v>36</v>
      </c>
      <c r="Y9" s="26" t="s">
        <v>116</v>
      </c>
      <c r="Z9" s="26" t="s">
        <v>117</v>
      </c>
      <c r="AA9" s="26" t="s">
        <v>117</v>
      </c>
    </row>
    <row r="10" spans="1:27" ht="15" thickBot="1" x14ac:dyDescent="0.4">
      <c r="A10" s="21">
        <v>44802</v>
      </c>
      <c r="B10" s="22" t="s">
        <v>5</v>
      </c>
      <c r="C10" s="23">
        <v>44802</v>
      </c>
      <c r="D10" s="22" t="s">
        <v>134</v>
      </c>
      <c r="E10" s="22" t="s">
        <v>136</v>
      </c>
      <c r="F10" s="22" t="s">
        <v>107</v>
      </c>
      <c r="G10" s="22" t="s">
        <v>119</v>
      </c>
      <c r="H10" s="22">
        <v>111502</v>
      </c>
      <c r="I10" s="22" t="s">
        <v>120</v>
      </c>
      <c r="J10" s="22" t="s">
        <v>121</v>
      </c>
      <c r="K10" s="22" t="s">
        <v>137</v>
      </c>
      <c r="L10" s="22" t="s">
        <v>120</v>
      </c>
      <c r="M10" s="22" t="s">
        <v>112</v>
      </c>
      <c r="N10" s="22" t="s">
        <v>113</v>
      </c>
      <c r="O10" s="24">
        <v>0.27</v>
      </c>
      <c r="P10" s="24">
        <v>0.27</v>
      </c>
      <c r="Q10" s="24">
        <v>1</v>
      </c>
      <c r="R10" s="22" t="s">
        <v>18</v>
      </c>
      <c r="S10" s="22"/>
      <c r="T10" s="22"/>
      <c r="U10" s="22" t="s">
        <v>114</v>
      </c>
      <c r="V10" s="22" t="s">
        <v>115</v>
      </c>
      <c r="W10" s="22"/>
      <c r="X10" s="22" t="s">
        <v>36</v>
      </c>
      <c r="Y10" s="22" t="s">
        <v>123</v>
      </c>
      <c r="Z10" s="22" t="s">
        <v>117</v>
      </c>
      <c r="AA10" s="22" t="s">
        <v>117</v>
      </c>
    </row>
    <row r="11" spans="1:27" ht="15" thickBot="1" x14ac:dyDescent="0.4">
      <c r="A11" s="25">
        <v>44802</v>
      </c>
      <c r="B11" s="26" t="s">
        <v>5</v>
      </c>
      <c r="C11" s="27">
        <v>44802</v>
      </c>
      <c r="D11" s="26" t="s">
        <v>134</v>
      </c>
      <c r="E11" s="26" t="s">
        <v>138</v>
      </c>
      <c r="F11" s="26" t="s">
        <v>107</v>
      </c>
      <c r="G11" s="26" t="s">
        <v>119</v>
      </c>
      <c r="H11" s="26">
        <v>80100</v>
      </c>
      <c r="I11" s="26" t="s">
        <v>125</v>
      </c>
      <c r="J11" s="26" t="s">
        <v>126</v>
      </c>
      <c r="K11" s="26" t="s">
        <v>139</v>
      </c>
      <c r="L11" s="26" t="s">
        <v>125</v>
      </c>
      <c r="M11" s="26" t="s">
        <v>112</v>
      </c>
      <c r="N11" s="26" t="s">
        <v>113</v>
      </c>
      <c r="O11" s="28">
        <v>5000</v>
      </c>
      <c r="P11" s="28">
        <v>5000</v>
      </c>
      <c r="Q11" s="29">
        <v>1</v>
      </c>
      <c r="R11" s="26" t="s">
        <v>18</v>
      </c>
      <c r="S11" s="26"/>
      <c r="T11" s="26"/>
      <c r="U11" s="26" t="s">
        <v>114</v>
      </c>
      <c r="V11" s="26" t="s">
        <v>115</v>
      </c>
      <c r="W11" s="26"/>
      <c r="X11" s="26" t="s">
        <v>36</v>
      </c>
      <c r="Y11" s="26" t="s">
        <v>128</v>
      </c>
      <c r="Z11" s="26" t="s">
        <v>117</v>
      </c>
      <c r="AA11" s="26" t="s">
        <v>117</v>
      </c>
    </row>
    <row r="12" spans="1:27" ht="15" thickBot="1" x14ac:dyDescent="0.4">
      <c r="A12" s="31">
        <v>44802</v>
      </c>
      <c r="B12" s="32" t="s">
        <v>5</v>
      </c>
      <c r="C12" s="33">
        <v>44802</v>
      </c>
      <c r="D12" s="32" t="s">
        <v>134</v>
      </c>
      <c r="E12" s="32" t="s">
        <v>140</v>
      </c>
      <c r="F12" s="32" t="s">
        <v>107</v>
      </c>
      <c r="G12" s="32" t="s">
        <v>119</v>
      </c>
      <c r="H12" s="32">
        <v>110100</v>
      </c>
      <c r="I12" s="32" t="s">
        <v>130</v>
      </c>
      <c r="J12" s="32" t="s">
        <v>131</v>
      </c>
      <c r="K12" s="32" t="s">
        <v>132</v>
      </c>
      <c r="L12" s="32" t="s">
        <v>130</v>
      </c>
      <c r="M12" s="32" t="s">
        <v>112</v>
      </c>
      <c r="N12" s="32" t="s">
        <v>133</v>
      </c>
      <c r="O12" s="34">
        <v>5000</v>
      </c>
      <c r="P12" s="34">
        <v>5000</v>
      </c>
      <c r="Q12" s="35">
        <v>1</v>
      </c>
      <c r="R12" s="32" t="s">
        <v>18</v>
      </c>
      <c r="S12" s="32"/>
      <c r="T12" s="32"/>
      <c r="U12" s="32" t="s">
        <v>114</v>
      </c>
      <c r="V12" s="32" t="s">
        <v>115</v>
      </c>
      <c r="W12" s="32"/>
      <c r="X12" s="32" t="s">
        <v>36</v>
      </c>
      <c r="Y12" s="32" t="s">
        <v>128</v>
      </c>
      <c r="Z12" s="32" t="s">
        <v>117</v>
      </c>
      <c r="AA12" s="32" t="s">
        <v>117</v>
      </c>
    </row>
    <row r="13" spans="1:27" x14ac:dyDescent="0.3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 spans="1:27" ht="44" thickBot="1" x14ac:dyDescent="0.4">
      <c r="A14" s="14" t="s">
        <v>8</v>
      </c>
      <c r="B14" s="14" t="s">
        <v>80</v>
      </c>
      <c r="C14" s="14" t="s">
        <v>81</v>
      </c>
      <c r="D14" s="14" t="s">
        <v>82</v>
      </c>
      <c r="E14" s="14" t="s">
        <v>83</v>
      </c>
      <c r="F14" s="14" t="s">
        <v>84</v>
      </c>
      <c r="G14" s="14" t="s">
        <v>85</v>
      </c>
      <c r="H14" s="14" t="s">
        <v>86</v>
      </c>
      <c r="I14" s="14" t="s">
        <v>87</v>
      </c>
      <c r="J14" s="14" t="s">
        <v>88</v>
      </c>
      <c r="K14" s="14" t="s">
        <v>89</v>
      </c>
      <c r="L14" s="14" t="s">
        <v>90</v>
      </c>
      <c r="M14" s="14" t="s">
        <v>91</v>
      </c>
      <c r="N14" s="14" t="s">
        <v>92</v>
      </c>
      <c r="O14" s="14" t="s">
        <v>93</v>
      </c>
      <c r="P14" s="14" t="s">
        <v>94</v>
      </c>
      <c r="Q14" s="14" t="s">
        <v>95</v>
      </c>
      <c r="R14" s="14" t="s">
        <v>10</v>
      </c>
      <c r="S14" s="14" t="s">
        <v>96</v>
      </c>
      <c r="T14" s="14" t="s">
        <v>97</v>
      </c>
      <c r="U14" s="14" t="s">
        <v>98</v>
      </c>
      <c r="V14" s="14" t="s">
        <v>99</v>
      </c>
      <c r="W14" s="14" t="s">
        <v>100</v>
      </c>
      <c r="X14" s="14" t="s">
        <v>101</v>
      </c>
      <c r="Y14" s="14" t="s">
        <v>102</v>
      </c>
      <c r="Z14" s="14" t="s">
        <v>103</v>
      </c>
      <c r="AA14" s="14" t="s">
        <v>104</v>
      </c>
    </row>
    <row r="15" spans="1:27" x14ac:dyDescent="0.3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x14ac:dyDescent="0.3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9" ht="15" thickBot="1" x14ac:dyDescent="0.4">
      <c r="A17" s="37" t="s">
        <v>5</v>
      </c>
      <c r="B17" s="19">
        <v>44802</v>
      </c>
      <c r="C17" s="19">
        <v>44802</v>
      </c>
      <c r="D17" s="18" t="s">
        <v>141</v>
      </c>
      <c r="E17" s="18" t="s">
        <v>142</v>
      </c>
      <c r="F17" s="18" t="s">
        <v>107</v>
      </c>
      <c r="G17" s="18" t="s">
        <v>119</v>
      </c>
      <c r="H17" s="18">
        <v>111502</v>
      </c>
      <c r="I17" s="18" t="s">
        <v>120</v>
      </c>
      <c r="J17" s="18" t="s">
        <v>121</v>
      </c>
      <c r="K17" s="18" t="s">
        <v>143</v>
      </c>
      <c r="L17" s="18" t="s">
        <v>120</v>
      </c>
      <c r="M17" s="18" t="s">
        <v>112</v>
      </c>
      <c r="N17" s="18" t="s">
        <v>113</v>
      </c>
      <c r="O17" s="20">
        <v>0.27</v>
      </c>
      <c r="P17" s="20">
        <v>0.27</v>
      </c>
      <c r="Q17" s="20">
        <v>1</v>
      </c>
      <c r="R17" s="18" t="s">
        <v>18</v>
      </c>
      <c r="S17" s="18"/>
      <c r="T17" s="18"/>
      <c r="U17" s="18" t="s">
        <v>114</v>
      </c>
      <c r="V17" s="18" t="s">
        <v>115</v>
      </c>
      <c r="W17" s="18"/>
      <c r="X17" s="18" t="s">
        <v>19</v>
      </c>
      <c r="Y17" s="18" t="s">
        <v>123</v>
      </c>
      <c r="Z17" s="18" t="s">
        <v>117</v>
      </c>
      <c r="AA17" s="18" t="s">
        <v>117</v>
      </c>
    </row>
    <row r="18" spans="1:29" ht="15" thickBot="1" x14ac:dyDescent="0.4">
      <c r="A18" s="38" t="s">
        <v>5</v>
      </c>
      <c r="B18" s="33">
        <v>44802</v>
      </c>
      <c r="C18" s="33">
        <v>44802</v>
      </c>
      <c r="D18" s="32" t="s">
        <v>141</v>
      </c>
      <c r="E18" s="32" t="s">
        <v>144</v>
      </c>
      <c r="F18" s="32" t="s">
        <v>107</v>
      </c>
      <c r="G18" s="32" t="s">
        <v>119</v>
      </c>
      <c r="H18" s="32">
        <v>80100</v>
      </c>
      <c r="I18" s="32" t="s">
        <v>125</v>
      </c>
      <c r="J18" s="32" t="s">
        <v>126</v>
      </c>
      <c r="K18" s="32" t="s">
        <v>145</v>
      </c>
      <c r="L18" s="32" t="s">
        <v>125</v>
      </c>
      <c r="M18" s="32" t="s">
        <v>112</v>
      </c>
      <c r="N18" s="32" t="s">
        <v>113</v>
      </c>
      <c r="O18" s="34">
        <v>5000</v>
      </c>
      <c r="P18" s="34">
        <v>5000</v>
      </c>
      <c r="Q18" s="35">
        <v>1</v>
      </c>
      <c r="R18" s="32" t="s">
        <v>18</v>
      </c>
      <c r="S18" s="32"/>
      <c r="T18" s="32"/>
      <c r="U18" s="32" t="s">
        <v>114</v>
      </c>
      <c r="V18" s="32" t="s">
        <v>115</v>
      </c>
      <c r="W18" s="32"/>
      <c r="X18" s="32" t="s">
        <v>19</v>
      </c>
      <c r="Y18" s="32" t="s">
        <v>128</v>
      </c>
      <c r="Z18" s="32" t="s">
        <v>117</v>
      </c>
      <c r="AA18" s="32" t="s">
        <v>117</v>
      </c>
    </row>
    <row r="19" spans="1:29" ht="15" thickBot="1" x14ac:dyDescent="0.4">
      <c r="A19" s="39" t="s">
        <v>5</v>
      </c>
      <c r="B19" s="27">
        <v>44802</v>
      </c>
      <c r="C19" s="27">
        <v>44802</v>
      </c>
      <c r="D19" s="26" t="s">
        <v>141</v>
      </c>
      <c r="E19" s="26" t="s">
        <v>146</v>
      </c>
      <c r="F19" s="26" t="s">
        <v>107</v>
      </c>
      <c r="G19" s="26" t="s">
        <v>119</v>
      </c>
      <c r="H19" s="26">
        <v>110100</v>
      </c>
      <c r="I19" s="26" t="s">
        <v>130</v>
      </c>
      <c r="J19" s="26" t="s">
        <v>131</v>
      </c>
      <c r="K19" s="26" t="s">
        <v>132</v>
      </c>
      <c r="L19" s="26" t="s">
        <v>130</v>
      </c>
      <c r="M19" s="26" t="s">
        <v>112</v>
      </c>
      <c r="N19" s="26" t="s">
        <v>133</v>
      </c>
      <c r="O19" s="28">
        <v>5000.2700000000004</v>
      </c>
      <c r="P19" s="28">
        <v>5000.2700000000004</v>
      </c>
      <c r="Q19" s="29">
        <v>1</v>
      </c>
      <c r="R19" s="26" t="s">
        <v>18</v>
      </c>
      <c r="S19" s="26"/>
      <c r="T19" s="26"/>
      <c r="U19" s="26" t="s">
        <v>114</v>
      </c>
      <c r="V19" s="26" t="s">
        <v>115</v>
      </c>
      <c r="W19" s="26"/>
      <c r="X19" s="26" t="s">
        <v>19</v>
      </c>
      <c r="Y19" s="26" t="s">
        <v>128</v>
      </c>
      <c r="Z19" s="26" t="s">
        <v>117</v>
      </c>
      <c r="AA19" s="26" t="s">
        <v>117</v>
      </c>
    </row>
    <row r="20" spans="1:29" x14ac:dyDescent="0.3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5" spans="1:29" ht="19" x14ac:dyDescent="0.35">
      <c r="E25" s="99"/>
      <c r="F25" s="99"/>
      <c r="G25" s="94" t="s">
        <v>147</v>
      </c>
      <c r="H25" s="94"/>
      <c r="I25" s="94"/>
      <c r="J25" s="94"/>
      <c r="K25" s="40" t="s">
        <v>148</v>
      </c>
      <c r="L25" s="95">
        <v>45043.700578703705</v>
      </c>
      <c r="M25" s="95"/>
      <c r="N25" s="41"/>
    </row>
    <row r="26" spans="1:29" ht="19" x14ac:dyDescent="0.35">
      <c r="E26" s="99"/>
      <c r="F26" s="99"/>
      <c r="G26" s="94"/>
      <c r="H26" s="94"/>
      <c r="I26" s="94"/>
      <c r="J26" s="94"/>
      <c r="K26" s="40" t="s">
        <v>149</v>
      </c>
      <c r="L26" s="96">
        <v>44985</v>
      </c>
      <c r="M26" s="96"/>
      <c r="N26" s="41"/>
    </row>
    <row r="27" spans="1:29" ht="19" x14ac:dyDescent="0.35">
      <c r="E27" s="99"/>
      <c r="F27" s="99"/>
      <c r="G27" s="94" t="s">
        <v>150</v>
      </c>
      <c r="H27" s="94"/>
      <c r="I27" s="94"/>
      <c r="J27" s="94"/>
      <c r="K27" s="40" t="s">
        <v>151</v>
      </c>
      <c r="L27" s="97" t="s">
        <v>152</v>
      </c>
      <c r="M27" s="97"/>
      <c r="N27" s="41"/>
      <c r="T27" s="99"/>
      <c r="U27" s="99"/>
      <c r="V27" s="94" t="s">
        <v>147</v>
      </c>
      <c r="W27" s="94"/>
      <c r="X27" s="94"/>
      <c r="Y27" s="94"/>
      <c r="Z27" s="40" t="s">
        <v>148</v>
      </c>
      <c r="AA27" s="95">
        <v>45051.463263888887</v>
      </c>
      <c r="AB27" s="95"/>
      <c r="AC27" s="41"/>
    </row>
    <row r="28" spans="1:29" ht="19" x14ac:dyDescent="0.35">
      <c r="E28" s="99"/>
      <c r="F28" s="99"/>
      <c r="G28" s="94"/>
      <c r="H28" s="94"/>
      <c r="I28" s="94"/>
      <c r="J28" s="94"/>
      <c r="K28" s="40" t="s">
        <v>153</v>
      </c>
      <c r="L28" s="97" t="s">
        <v>112</v>
      </c>
      <c r="M28" s="97"/>
      <c r="N28" s="41"/>
      <c r="T28" s="99"/>
      <c r="U28" s="99"/>
      <c r="V28" s="94"/>
      <c r="W28" s="94"/>
      <c r="X28" s="94"/>
      <c r="Y28" s="94"/>
      <c r="Z28" s="40" t="s">
        <v>149</v>
      </c>
      <c r="AA28" s="96">
        <v>44985</v>
      </c>
      <c r="AB28" s="96"/>
      <c r="AC28" s="41"/>
    </row>
    <row r="29" spans="1:29" ht="19" x14ac:dyDescent="0.35">
      <c r="E29" s="41"/>
      <c r="F29" s="41"/>
      <c r="G29" s="94" t="s">
        <v>154</v>
      </c>
      <c r="H29" s="94"/>
      <c r="I29" s="94"/>
      <c r="J29" s="94"/>
      <c r="K29" s="41"/>
      <c r="L29" s="41"/>
      <c r="M29" s="41"/>
      <c r="N29" s="41"/>
      <c r="T29" s="99"/>
      <c r="U29" s="99"/>
      <c r="V29" s="94" t="s">
        <v>150</v>
      </c>
      <c r="W29" s="94"/>
      <c r="X29" s="94"/>
      <c r="Y29" s="94"/>
      <c r="Z29" s="40" t="s">
        <v>151</v>
      </c>
      <c r="AA29" s="97" t="s">
        <v>152</v>
      </c>
      <c r="AB29" s="97"/>
      <c r="AC29" s="41"/>
    </row>
    <row r="30" spans="1:29" ht="26" x14ac:dyDescent="0.35">
      <c r="E30" s="42" t="s">
        <v>81</v>
      </c>
      <c r="F30" s="42" t="s">
        <v>99</v>
      </c>
      <c r="G30" s="42" t="s">
        <v>155</v>
      </c>
      <c r="H30" s="43" t="s">
        <v>156</v>
      </c>
      <c r="I30" s="44" t="s">
        <v>157</v>
      </c>
      <c r="J30" s="45" t="s">
        <v>158</v>
      </c>
      <c r="K30" s="45" t="s">
        <v>159</v>
      </c>
      <c r="L30" s="100" t="s">
        <v>160</v>
      </c>
      <c r="M30" s="100"/>
      <c r="N30" s="41"/>
      <c r="T30" s="99"/>
      <c r="U30" s="99"/>
      <c r="V30" s="94"/>
      <c r="W30" s="94"/>
      <c r="X30" s="94"/>
      <c r="Y30" s="94"/>
      <c r="Z30" s="40" t="s">
        <v>153</v>
      </c>
      <c r="AA30" s="97" t="s">
        <v>112</v>
      </c>
      <c r="AB30" s="97"/>
      <c r="AC30" s="41"/>
    </row>
    <row r="31" spans="1:29" ht="18" x14ac:dyDescent="0.35"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T31" s="41"/>
      <c r="U31" s="41"/>
      <c r="V31" s="94" t="s">
        <v>154</v>
      </c>
      <c r="W31" s="94"/>
      <c r="X31" s="94"/>
      <c r="Y31" s="94"/>
      <c r="Z31" s="41"/>
      <c r="AA31" s="41"/>
      <c r="AB31" s="41"/>
      <c r="AC31" s="41"/>
    </row>
    <row r="32" spans="1:29" ht="26" x14ac:dyDescent="0.35">
      <c r="E32" s="102" t="s">
        <v>161</v>
      </c>
      <c r="F32" s="102"/>
      <c r="G32" s="102"/>
      <c r="H32" s="102"/>
      <c r="I32" s="102"/>
      <c r="J32" s="102"/>
      <c r="K32" s="102"/>
      <c r="L32" s="102"/>
      <c r="M32" s="102"/>
      <c r="N32" s="41"/>
      <c r="T32" s="42" t="s">
        <v>81</v>
      </c>
      <c r="U32" s="42" t="s">
        <v>99</v>
      </c>
      <c r="V32" s="42" t="s">
        <v>155</v>
      </c>
      <c r="W32" s="43" t="s">
        <v>156</v>
      </c>
      <c r="X32" s="44" t="s">
        <v>157</v>
      </c>
      <c r="Y32" s="45" t="s">
        <v>158</v>
      </c>
      <c r="Z32" s="45" t="s">
        <v>159</v>
      </c>
      <c r="AA32" s="100" t="s">
        <v>160</v>
      </c>
      <c r="AB32" s="100"/>
      <c r="AC32" s="41"/>
    </row>
    <row r="33" spans="1:29" ht="24" x14ac:dyDescent="0.35">
      <c r="E33" s="46">
        <v>44802</v>
      </c>
      <c r="F33" s="47" t="s">
        <v>162</v>
      </c>
      <c r="G33" s="48" t="s">
        <v>163</v>
      </c>
      <c r="H33" s="47" t="s">
        <v>163</v>
      </c>
      <c r="I33" s="49" t="s">
        <v>164</v>
      </c>
      <c r="J33" s="50">
        <v>0</v>
      </c>
      <c r="K33" s="50">
        <v>0</v>
      </c>
      <c r="L33" s="50">
        <v>0</v>
      </c>
      <c r="M33" s="51" t="s">
        <v>133</v>
      </c>
      <c r="N33" s="4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</row>
    <row r="34" spans="1:29" ht="18" x14ac:dyDescent="0.35">
      <c r="E34" s="102" t="s">
        <v>165</v>
      </c>
      <c r="F34" s="102"/>
      <c r="G34" s="102"/>
      <c r="H34" s="102"/>
      <c r="I34" s="102"/>
      <c r="J34" s="102"/>
      <c r="K34" s="102"/>
      <c r="L34" s="102"/>
      <c r="M34" s="102"/>
      <c r="N34" s="41"/>
      <c r="T34" s="102" t="s">
        <v>161</v>
      </c>
      <c r="U34" s="102"/>
      <c r="V34" s="102"/>
      <c r="W34" s="102"/>
      <c r="X34" s="102"/>
      <c r="Y34" s="102"/>
      <c r="Z34" s="102"/>
      <c r="AA34" s="102"/>
      <c r="AB34" s="102"/>
      <c r="AC34" s="41"/>
    </row>
    <row r="35" spans="1:29" ht="24" x14ac:dyDescent="0.35">
      <c r="E35" s="46">
        <v>44802</v>
      </c>
      <c r="F35" s="47" t="s">
        <v>162</v>
      </c>
      <c r="G35" s="48" t="s">
        <v>163</v>
      </c>
      <c r="H35" s="47" t="s">
        <v>163</v>
      </c>
      <c r="I35" s="49" t="s">
        <v>164</v>
      </c>
      <c r="J35" s="50">
        <v>0</v>
      </c>
      <c r="K35" s="52">
        <v>-8000</v>
      </c>
      <c r="L35" s="52">
        <v>-8000</v>
      </c>
      <c r="M35" s="51" t="s">
        <v>113</v>
      </c>
      <c r="N35" s="41"/>
      <c r="T35" s="46">
        <v>44802</v>
      </c>
      <c r="U35" s="47" t="s">
        <v>162</v>
      </c>
      <c r="V35" s="48" t="s">
        <v>163</v>
      </c>
      <c r="W35" s="47" t="s">
        <v>163</v>
      </c>
      <c r="X35" s="49" t="s">
        <v>164</v>
      </c>
      <c r="Y35" s="50">
        <v>0</v>
      </c>
      <c r="Z35" s="50">
        <v>0</v>
      </c>
      <c r="AA35" s="50">
        <v>0</v>
      </c>
      <c r="AB35" s="51" t="s">
        <v>133</v>
      </c>
      <c r="AC35" s="41"/>
    </row>
    <row r="36" spans="1:29" ht="84" x14ac:dyDescent="0.35">
      <c r="E36" s="53">
        <v>44802</v>
      </c>
      <c r="F36" s="54" t="s">
        <v>115</v>
      </c>
      <c r="G36" s="55" t="s">
        <v>19</v>
      </c>
      <c r="H36" s="54" t="s">
        <v>163</v>
      </c>
      <c r="I36" s="56" t="s">
        <v>166</v>
      </c>
      <c r="J36" s="57">
        <v>5000.2700000000004</v>
      </c>
      <c r="K36" s="58">
        <v>0</v>
      </c>
      <c r="L36" s="57">
        <v>-2999.73</v>
      </c>
      <c r="M36" s="59" t="s">
        <v>113</v>
      </c>
      <c r="N36" s="60"/>
      <c r="T36" s="102" t="s">
        <v>165</v>
      </c>
      <c r="U36" s="102"/>
      <c r="V36" s="102"/>
      <c r="W36" s="102"/>
      <c r="X36" s="102"/>
      <c r="Y36" s="102"/>
      <c r="Z36" s="102"/>
      <c r="AA36" s="102"/>
      <c r="AB36" s="102"/>
      <c r="AC36" s="41"/>
    </row>
    <row r="37" spans="1:29" ht="24" x14ac:dyDescent="0.35">
      <c r="E37" s="41"/>
      <c r="F37" s="41"/>
      <c r="G37" s="98" t="s">
        <v>167</v>
      </c>
      <c r="H37" s="98"/>
      <c r="I37" s="98"/>
      <c r="J37" s="98"/>
      <c r="K37" s="41"/>
      <c r="L37" s="41"/>
      <c r="M37" s="41"/>
      <c r="N37" s="41"/>
      <c r="T37" s="46">
        <v>44802</v>
      </c>
      <c r="U37" s="47" t="s">
        <v>162</v>
      </c>
      <c r="V37" s="48" t="s">
        <v>163</v>
      </c>
      <c r="W37" s="47" t="s">
        <v>163</v>
      </c>
      <c r="X37" s="49" t="s">
        <v>164</v>
      </c>
      <c r="Y37" s="50">
        <v>0</v>
      </c>
      <c r="Z37" s="52">
        <v>-10000</v>
      </c>
      <c r="AA37" s="52">
        <v>-10000</v>
      </c>
      <c r="AB37" s="51" t="s">
        <v>113</v>
      </c>
      <c r="AC37" s="41"/>
    </row>
    <row r="38" spans="1:29" ht="84" x14ac:dyDescent="0.35">
      <c r="E38" s="41"/>
      <c r="F38" s="41"/>
      <c r="G38" s="98" t="s">
        <v>168</v>
      </c>
      <c r="H38" s="98"/>
      <c r="I38" s="98"/>
      <c r="J38" s="98"/>
      <c r="K38" s="41"/>
      <c r="L38" s="41"/>
      <c r="M38" s="41"/>
      <c r="N38" s="41"/>
      <c r="T38" s="53">
        <v>44802</v>
      </c>
      <c r="U38" s="54" t="s">
        <v>115</v>
      </c>
      <c r="V38" s="55" t="s">
        <v>36</v>
      </c>
      <c r="W38" s="54" t="s">
        <v>163</v>
      </c>
      <c r="X38" s="56" t="s">
        <v>169</v>
      </c>
      <c r="Y38" s="57">
        <v>5000</v>
      </c>
      <c r="Z38" s="58">
        <v>0</v>
      </c>
      <c r="AA38" s="57">
        <v>-5000</v>
      </c>
      <c r="AB38" s="59" t="s">
        <v>113</v>
      </c>
      <c r="AC38" s="60"/>
    </row>
    <row r="39" spans="1:29" ht="84" x14ac:dyDescent="0.35">
      <c r="T39" s="46">
        <v>44802</v>
      </c>
      <c r="U39" s="47" t="s">
        <v>115</v>
      </c>
      <c r="V39" s="48" t="s">
        <v>45</v>
      </c>
      <c r="W39" s="47" t="s">
        <v>163</v>
      </c>
      <c r="X39" s="49" t="s">
        <v>170</v>
      </c>
      <c r="Y39" s="52">
        <v>5000.5</v>
      </c>
      <c r="Z39" s="50">
        <v>0</v>
      </c>
      <c r="AA39" s="50">
        <v>0.5</v>
      </c>
      <c r="AB39" s="51" t="s">
        <v>133</v>
      </c>
      <c r="AC39" s="41"/>
    </row>
    <row r="40" spans="1:29" ht="18" x14ac:dyDescent="0.35">
      <c r="G40" t="s">
        <v>57</v>
      </c>
      <c r="T40" s="41"/>
      <c r="U40" s="41"/>
      <c r="V40" s="98" t="s">
        <v>167</v>
      </c>
      <c r="W40" s="98"/>
      <c r="X40" s="98"/>
      <c r="Y40" s="98"/>
      <c r="Z40" s="41"/>
      <c r="AA40" s="41"/>
      <c r="AB40" s="41"/>
      <c r="AC40" s="41"/>
    </row>
    <row r="42" spans="1:29" ht="43.5" x14ac:dyDescent="0.35">
      <c r="A42" s="14" t="s">
        <v>80</v>
      </c>
      <c r="B42" s="14" t="s">
        <v>8</v>
      </c>
      <c r="C42" s="14" t="s">
        <v>81</v>
      </c>
      <c r="D42" s="14" t="s">
        <v>82</v>
      </c>
      <c r="E42" s="14" t="s">
        <v>83</v>
      </c>
      <c r="F42" s="14" t="s">
        <v>84</v>
      </c>
      <c r="G42" s="14" t="s">
        <v>85</v>
      </c>
      <c r="H42" s="14" t="s">
        <v>86</v>
      </c>
      <c r="I42" s="14" t="s">
        <v>87</v>
      </c>
      <c r="J42" s="14" t="s">
        <v>88</v>
      </c>
      <c r="K42" s="14" t="s">
        <v>89</v>
      </c>
      <c r="L42" s="14" t="s">
        <v>90</v>
      </c>
      <c r="M42" s="14" t="s">
        <v>91</v>
      </c>
      <c r="N42" s="14" t="s">
        <v>92</v>
      </c>
      <c r="O42" s="14" t="s">
        <v>93</v>
      </c>
      <c r="P42" s="14" t="s">
        <v>94</v>
      </c>
      <c r="Q42" s="14" t="s">
        <v>95</v>
      </c>
      <c r="R42" s="14" t="s">
        <v>10</v>
      </c>
      <c r="S42" s="14" t="s">
        <v>96</v>
      </c>
      <c r="T42" s="14" t="s">
        <v>97</v>
      </c>
      <c r="U42" s="14" t="s">
        <v>98</v>
      </c>
      <c r="V42" s="14" t="s">
        <v>99</v>
      </c>
      <c r="W42" s="14" t="s">
        <v>100</v>
      </c>
      <c r="X42" s="14" t="s">
        <v>101</v>
      </c>
      <c r="Y42" s="14" t="s">
        <v>102</v>
      </c>
      <c r="Z42" s="14" t="s">
        <v>103</v>
      </c>
      <c r="AA42" s="14" t="s">
        <v>104</v>
      </c>
    </row>
    <row r="43" spans="1:29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9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9" ht="15" thickBot="1" x14ac:dyDescent="0.4">
      <c r="A45" s="19">
        <v>44804</v>
      </c>
      <c r="B45" s="37" t="s">
        <v>5</v>
      </c>
      <c r="C45" s="19">
        <v>44804</v>
      </c>
      <c r="D45" s="18" t="s">
        <v>171</v>
      </c>
      <c r="E45" s="18" t="s">
        <v>172</v>
      </c>
      <c r="F45" s="18" t="s">
        <v>107</v>
      </c>
      <c r="G45" s="18" t="s">
        <v>119</v>
      </c>
      <c r="H45" s="18">
        <v>111502</v>
      </c>
      <c r="I45" s="18" t="s">
        <v>120</v>
      </c>
      <c r="J45" s="18" t="s">
        <v>121</v>
      </c>
      <c r="K45" s="18" t="s">
        <v>137</v>
      </c>
      <c r="L45" s="18" t="s">
        <v>120</v>
      </c>
      <c r="M45" s="18" t="s">
        <v>112</v>
      </c>
      <c r="N45" s="18" t="s">
        <v>113</v>
      </c>
      <c r="O45" s="20">
        <v>1.37</v>
      </c>
      <c r="P45" s="20">
        <v>1.37</v>
      </c>
      <c r="Q45" s="20">
        <v>1</v>
      </c>
      <c r="R45" s="18" t="s">
        <v>18</v>
      </c>
      <c r="S45" s="18"/>
      <c r="T45" s="18"/>
      <c r="U45" s="18" t="s">
        <v>114</v>
      </c>
      <c r="V45" s="18" t="s">
        <v>115</v>
      </c>
      <c r="W45" s="18"/>
      <c r="X45" s="18" t="s">
        <v>36</v>
      </c>
      <c r="Y45" s="18" t="s">
        <v>123</v>
      </c>
      <c r="Z45" s="18" t="s">
        <v>117</v>
      </c>
      <c r="AA45" s="18" t="s">
        <v>117</v>
      </c>
    </row>
    <row r="46" spans="1:29" ht="15" thickBot="1" x14ac:dyDescent="0.4">
      <c r="A46" s="33">
        <v>44804</v>
      </c>
      <c r="B46" s="38" t="s">
        <v>5</v>
      </c>
      <c r="C46" s="33">
        <v>44804</v>
      </c>
      <c r="D46" s="32" t="s">
        <v>171</v>
      </c>
      <c r="E46" s="32" t="s">
        <v>173</v>
      </c>
      <c r="F46" s="32" t="s">
        <v>107</v>
      </c>
      <c r="G46" s="32" t="s">
        <v>119</v>
      </c>
      <c r="H46" s="32">
        <v>80100</v>
      </c>
      <c r="I46" s="32" t="s">
        <v>125</v>
      </c>
      <c r="J46" s="32" t="s">
        <v>126</v>
      </c>
      <c r="K46" s="32" t="s">
        <v>139</v>
      </c>
      <c r="L46" s="32" t="s">
        <v>125</v>
      </c>
      <c r="M46" s="32" t="s">
        <v>112</v>
      </c>
      <c r="N46" s="32" t="s">
        <v>113</v>
      </c>
      <c r="O46" s="34">
        <v>10000</v>
      </c>
      <c r="P46" s="34">
        <v>10000</v>
      </c>
      <c r="Q46" s="35">
        <v>1</v>
      </c>
      <c r="R46" s="32" t="s">
        <v>18</v>
      </c>
      <c r="S46" s="32"/>
      <c r="T46" s="32"/>
      <c r="U46" s="32" t="s">
        <v>114</v>
      </c>
      <c r="V46" s="32" t="s">
        <v>115</v>
      </c>
      <c r="W46" s="32"/>
      <c r="X46" s="32" t="s">
        <v>36</v>
      </c>
      <c r="Y46" s="32" t="s">
        <v>128</v>
      </c>
      <c r="Z46" s="32" t="s">
        <v>117</v>
      </c>
      <c r="AA46" s="32" t="s">
        <v>117</v>
      </c>
    </row>
    <row r="47" spans="1:29" x14ac:dyDescent="0.35">
      <c r="A47" s="27">
        <v>44804</v>
      </c>
      <c r="B47" s="39" t="s">
        <v>5</v>
      </c>
      <c r="C47" s="27">
        <v>44804</v>
      </c>
      <c r="D47" s="26" t="s">
        <v>171</v>
      </c>
      <c r="E47" s="26" t="s">
        <v>174</v>
      </c>
      <c r="F47" s="26" t="s">
        <v>107</v>
      </c>
      <c r="G47" s="26" t="s">
        <v>119</v>
      </c>
      <c r="H47" s="26">
        <v>110100</v>
      </c>
      <c r="I47" s="26" t="s">
        <v>130</v>
      </c>
      <c r="J47" s="26" t="s">
        <v>131</v>
      </c>
      <c r="K47" s="26" t="s">
        <v>132</v>
      </c>
      <c r="L47" s="26" t="s">
        <v>130</v>
      </c>
      <c r="M47" s="26" t="s">
        <v>112</v>
      </c>
      <c r="N47" s="26" t="s">
        <v>133</v>
      </c>
      <c r="O47" s="28">
        <v>10001.370000000001</v>
      </c>
      <c r="P47" s="28">
        <v>10001.370000000001</v>
      </c>
      <c r="Q47" s="29">
        <v>1</v>
      </c>
      <c r="R47" s="26" t="s">
        <v>18</v>
      </c>
      <c r="S47" s="26"/>
      <c r="T47" s="26"/>
      <c r="U47" s="26" t="s">
        <v>114</v>
      </c>
      <c r="V47" s="26" t="s">
        <v>115</v>
      </c>
      <c r="W47" s="26"/>
      <c r="X47" s="26" t="s">
        <v>36</v>
      </c>
      <c r="Y47" s="26" t="s">
        <v>128</v>
      </c>
      <c r="Z47" s="26" t="s">
        <v>117</v>
      </c>
      <c r="AA47" s="26" t="s">
        <v>117</v>
      </c>
    </row>
    <row r="49" spans="1:27" ht="44" thickBot="1" x14ac:dyDescent="0.4">
      <c r="A49" s="14" t="s">
        <v>80</v>
      </c>
      <c r="B49" s="14" t="s">
        <v>8</v>
      </c>
      <c r="C49" s="14" t="s">
        <v>81</v>
      </c>
      <c r="D49" s="14" t="s">
        <v>82</v>
      </c>
      <c r="E49" s="14" t="s">
        <v>83</v>
      </c>
      <c r="F49" s="14" t="s">
        <v>84</v>
      </c>
      <c r="G49" s="14" t="s">
        <v>85</v>
      </c>
      <c r="H49" s="14" t="s">
        <v>86</v>
      </c>
      <c r="I49" s="14" t="s">
        <v>87</v>
      </c>
      <c r="J49" s="14" t="s">
        <v>88</v>
      </c>
      <c r="K49" s="14" t="s">
        <v>89</v>
      </c>
      <c r="L49" s="14" t="s">
        <v>90</v>
      </c>
      <c r="M49" s="14" t="s">
        <v>91</v>
      </c>
      <c r="N49" s="14" t="s">
        <v>92</v>
      </c>
      <c r="O49" s="14" t="s">
        <v>93</v>
      </c>
      <c r="P49" s="14" t="s">
        <v>94</v>
      </c>
      <c r="Q49" s="14" t="s">
        <v>95</v>
      </c>
      <c r="R49" s="14" t="s">
        <v>10</v>
      </c>
      <c r="S49" s="14" t="s">
        <v>96</v>
      </c>
      <c r="T49" s="14" t="s">
        <v>97</v>
      </c>
      <c r="U49" s="14" t="s">
        <v>98</v>
      </c>
      <c r="V49" s="14" t="s">
        <v>99</v>
      </c>
      <c r="W49" s="14" t="s">
        <v>100</v>
      </c>
      <c r="X49" s="14" t="s">
        <v>101</v>
      </c>
      <c r="Y49" s="14" t="s">
        <v>102</v>
      </c>
      <c r="Z49" s="14" t="s">
        <v>103</v>
      </c>
      <c r="AA49" s="14" t="s">
        <v>104</v>
      </c>
    </row>
    <row r="50" spans="1:27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5" thickBot="1" x14ac:dyDescent="0.4">
      <c r="A52" s="17">
        <v>44804</v>
      </c>
      <c r="B52" s="18" t="s">
        <v>5</v>
      </c>
      <c r="C52" s="19">
        <v>44804</v>
      </c>
      <c r="D52" s="18" t="s">
        <v>175</v>
      </c>
      <c r="E52" s="18" t="s">
        <v>176</v>
      </c>
      <c r="F52" s="18" t="s">
        <v>107</v>
      </c>
      <c r="G52" s="18" t="s">
        <v>108</v>
      </c>
      <c r="H52" s="18">
        <v>610220</v>
      </c>
      <c r="I52" s="18" t="s">
        <v>109</v>
      </c>
      <c r="J52" s="18" t="s">
        <v>110</v>
      </c>
      <c r="K52" s="18" t="s">
        <v>111</v>
      </c>
      <c r="L52" s="18" t="s">
        <v>109</v>
      </c>
      <c r="M52" s="18" t="s">
        <v>112</v>
      </c>
      <c r="N52" s="18" t="s">
        <v>113</v>
      </c>
      <c r="O52" s="20">
        <v>0.13</v>
      </c>
      <c r="P52" s="20">
        <v>0.13</v>
      </c>
      <c r="Q52" s="20">
        <v>1</v>
      </c>
      <c r="R52" s="18" t="s">
        <v>18</v>
      </c>
      <c r="S52" s="18"/>
      <c r="T52" s="18"/>
      <c r="U52" s="18" t="s">
        <v>114</v>
      </c>
      <c r="V52" s="18" t="s">
        <v>115</v>
      </c>
      <c r="W52" s="18"/>
      <c r="X52" s="18" t="s">
        <v>177</v>
      </c>
      <c r="Y52" s="18" t="s">
        <v>116</v>
      </c>
      <c r="Z52" s="18" t="s">
        <v>117</v>
      </c>
      <c r="AA52" s="18" t="s">
        <v>117</v>
      </c>
    </row>
    <row r="53" spans="1:27" ht="15" thickBot="1" x14ac:dyDescent="0.4">
      <c r="A53" s="21">
        <v>44804</v>
      </c>
      <c r="B53" s="22" t="s">
        <v>5</v>
      </c>
      <c r="C53" s="23">
        <v>44804</v>
      </c>
      <c r="D53" s="22" t="s">
        <v>175</v>
      </c>
      <c r="E53" s="22" t="s">
        <v>178</v>
      </c>
      <c r="F53" s="22" t="s">
        <v>107</v>
      </c>
      <c r="G53" s="22" t="s">
        <v>119</v>
      </c>
      <c r="H53" s="22">
        <v>111502</v>
      </c>
      <c r="I53" s="22" t="s">
        <v>120</v>
      </c>
      <c r="J53" s="22" t="s">
        <v>121</v>
      </c>
      <c r="K53" s="22" t="s">
        <v>179</v>
      </c>
      <c r="L53" s="22" t="s">
        <v>120</v>
      </c>
      <c r="M53" s="22" t="s">
        <v>112</v>
      </c>
      <c r="N53" s="22" t="s">
        <v>113</v>
      </c>
      <c r="O53" s="24">
        <v>1.37</v>
      </c>
      <c r="P53" s="24">
        <v>1.37</v>
      </c>
      <c r="Q53" s="24">
        <v>1</v>
      </c>
      <c r="R53" s="22" t="s">
        <v>18</v>
      </c>
      <c r="S53" s="22"/>
      <c r="T53" s="22"/>
      <c r="U53" s="22" t="s">
        <v>114</v>
      </c>
      <c r="V53" s="22" t="s">
        <v>115</v>
      </c>
      <c r="W53" s="22"/>
      <c r="X53" s="22" t="s">
        <v>177</v>
      </c>
      <c r="Y53" s="22" t="s">
        <v>123</v>
      </c>
      <c r="Z53" s="22" t="s">
        <v>117</v>
      </c>
      <c r="AA53" s="22" t="s">
        <v>117</v>
      </c>
    </row>
    <row r="54" spans="1:27" ht="15" thickBot="1" x14ac:dyDescent="0.4">
      <c r="A54" s="25">
        <v>44804</v>
      </c>
      <c r="B54" s="26" t="s">
        <v>5</v>
      </c>
      <c r="C54" s="27">
        <v>44804</v>
      </c>
      <c r="D54" s="26" t="s">
        <v>175</v>
      </c>
      <c r="E54" s="26" t="s">
        <v>180</v>
      </c>
      <c r="F54" s="26" t="s">
        <v>107</v>
      </c>
      <c r="G54" s="26" t="s">
        <v>119</v>
      </c>
      <c r="H54" s="26">
        <v>80100</v>
      </c>
      <c r="I54" s="26" t="s">
        <v>125</v>
      </c>
      <c r="J54" s="26" t="s">
        <v>126</v>
      </c>
      <c r="K54" s="26" t="s">
        <v>181</v>
      </c>
      <c r="L54" s="26" t="s">
        <v>125</v>
      </c>
      <c r="M54" s="26" t="s">
        <v>112</v>
      </c>
      <c r="N54" s="26" t="s">
        <v>113</v>
      </c>
      <c r="O54" s="28">
        <v>10000</v>
      </c>
      <c r="P54" s="28">
        <v>10000</v>
      </c>
      <c r="Q54" s="29">
        <v>1</v>
      </c>
      <c r="R54" s="26" t="s">
        <v>18</v>
      </c>
      <c r="S54" s="26"/>
      <c r="T54" s="26"/>
      <c r="U54" s="26" t="s">
        <v>114</v>
      </c>
      <c r="V54" s="26" t="s">
        <v>115</v>
      </c>
      <c r="W54" s="26"/>
      <c r="X54" s="26" t="s">
        <v>177</v>
      </c>
      <c r="Y54" s="26" t="s">
        <v>128</v>
      </c>
      <c r="Z54" s="26" t="s">
        <v>117</v>
      </c>
      <c r="AA54" s="26" t="s">
        <v>117</v>
      </c>
    </row>
    <row r="55" spans="1:27" ht="15" thickBot="1" x14ac:dyDescent="0.4">
      <c r="A55" s="21">
        <v>44804</v>
      </c>
      <c r="B55" s="22" t="s">
        <v>5</v>
      </c>
      <c r="C55" s="23">
        <v>44804</v>
      </c>
      <c r="D55" s="22" t="s">
        <v>175</v>
      </c>
      <c r="E55" s="22" t="s">
        <v>182</v>
      </c>
      <c r="F55" s="22" t="s">
        <v>107</v>
      </c>
      <c r="G55" s="22" t="s">
        <v>119</v>
      </c>
      <c r="H55" s="22">
        <v>110100</v>
      </c>
      <c r="I55" s="22" t="s">
        <v>130</v>
      </c>
      <c r="J55" s="22" t="s">
        <v>131</v>
      </c>
      <c r="K55" s="22" t="s">
        <v>132</v>
      </c>
      <c r="L55" s="22" t="s">
        <v>130</v>
      </c>
      <c r="M55" s="22" t="s">
        <v>112</v>
      </c>
      <c r="N55" s="22" t="s">
        <v>133</v>
      </c>
      <c r="O55" s="30">
        <v>10001.5</v>
      </c>
      <c r="P55" s="30">
        <v>10001.5</v>
      </c>
      <c r="Q55" s="24">
        <v>1</v>
      </c>
      <c r="R55" s="22" t="s">
        <v>18</v>
      </c>
      <c r="S55" s="22"/>
      <c r="T55" s="22"/>
      <c r="U55" s="22" t="s">
        <v>114</v>
      </c>
      <c r="V55" s="22" t="s">
        <v>115</v>
      </c>
      <c r="W55" s="22"/>
      <c r="X55" s="22" t="s">
        <v>177</v>
      </c>
      <c r="Y55" s="22" t="s">
        <v>128</v>
      </c>
      <c r="Z55" s="22" t="s">
        <v>117</v>
      </c>
      <c r="AA55" s="22" t="s">
        <v>117</v>
      </c>
    </row>
    <row r="56" spans="1:27" ht="15" thickBot="1" x14ac:dyDescent="0.4">
      <c r="A56" s="25">
        <v>44804</v>
      </c>
      <c r="B56" s="26" t="s">
        <v>5</v>
      </c>
      <c r="C56" s="27">
        <v>44804</v>
      </c>
      <c r="D56" s="26" t="s">
        <v>183</v>
      </c>
      <c r="E56" s="26" t="s">
        <v>184</v>
      </c>
      <c r="F56" s="26" t="s">
        <v>107</v>
      </c>
      <c r="G56" s="26" t="s">
        <v>108</v>
      </c>
      <c r="H56" s="26">
        <v>610220</v>
      </c>
      <c r="I56" s="26" t="s">
        <v>109</v>
      </c>
      <c r="J56" s="26" t="s">
        <v>110</v>
      </c>
      <c r="K56" s="26" t="s">
        <v>111</v>
      </c>
      <c r="L56" s="26" t="s">
        <v>109</v>
      </c>
      <c r="M56" s="26" t="s">
        <v>112</v>
      </c>
      <c r="N56" s="26" t="s">
        <v>133</v>
      </c>
      <c r="O56" s="29">
        <v>1.37</v>
      </c>
      <c r="P56" s="29">
        <v>1.37</v>
      </c>
      <c r="Q56" s="29">
        <v>1</v>
      </c>
      <c r="R56" s="26" t="s">
        <v>18</v>
      </c>
      <c r="S56" s="26"/>
      <c r="T56" s="26"/>
      <c r="U56" s="26" t="s">
        <v>114</v>
      </c>
      <c r="V56" s="26" t="s">
        <v>115</v>
      </c>
      <c r="W56" s="26"/>
      <c r="X56" s="26" t="s">
        <v>185</v>
      </c>
      <c r="Y56" s="26" t="s">
        <v>116</v>
      </c>
      <c r="Z56" s="26" t="s">
        <v>117</v>
      </c>
      <c r="AA56" s="26" t="s">
        <v>117</v>
      </c>
    </row>
    <row r="57" spans="1:27" ht="15" thickBot="1" x14ac:dyDescent="0.4">
      <c r="A57" s="31">
        <v>44804</v>
      </c>
      <c r="B57" s="32" t="s">
        <v>5</v>
      </c>
      <c r="C57" s="33">
        <v>44804</v>
      </c>
      <c r="D57" s="32" t="s">
        <v>183</v>
      </c>
      <c r="E57" s="32" t="s">
        <v>186</v>
      </c>
      <c r="F57" s="32" t="s">
        <v>107</v>
      </c>
      <c r="G57" s="32" t="s">
        <v>119</v>
      </c>
      <c r="H57" s="32">
        <v>111502</v>
      </c>
      <c r="I57" s="32" t="s">
        <v>120</v>
      </c>
      <c r="J57" s="32" t="s">
        <v>121</v>
      </c>
      <c r="K57" s="32" t="s">
        <v>187</v>
      </c>
      <c r="L57" s="32" t="s">
        <v>120</v>
      </c>
      <c r="M57" s="32" t="s">
        <v>112</v>
      </c>
      <c r="N57" s="32" t="s">
        <v>113</v>
      </c>
      <c r="O57" s="35">
        <v>1.37</v>
      </c>
      <c r="P57" s="35">
        <v>1.37</v>
      </c>
      <c r="Q57" s="35">
        <v>1</v>
      </c>
      <c r="R57" s="32" t="s">
        <v>18</v>
      </c>
      <c r="S57" s="32"/>
      <c r="T57" s="32"/>
      <c r="U57" s="32" t="s">
        <v>114</v>
      </c>
      <c r="V57" s="32" t="s">
        <v>115</v>
      </c>
      <c r="W57" s="32"/>
      <c r="X57" s="32" t="s">
        <v>185</v>
      </c>
      <c r="Y57" s="32" t="s">
        <v>123</v>
      </c>
      <c r="Z57" s="32" t="s">
        <v>117</v>
      </c>
      <c r="AA57" s="32" t="s">
        <v>117</v>
      </c>
    </row>
    <row r="58" spans="1:27" ht="15" thickBot="1" x14ac:dyDescent="0.4">
      <c r="A58" s="25">
        <v>44804</v>
      </c>
      <c r="B58" s="26" t="s">
        <v>5</v>
      </c>
      <c r="C58" s="27">
        <v>44804</v>
      </c>
      <c r="D58" s="26" t="s">
        <v>183</v>
      </c>
      <c r="E58" s="26" t="s">
        <v>188</v>
      </c>
      <c r="F58" s="26" t="s">
        <v>107</v>
      </c>
      <c r="G58" s="26" t="s">
        <v>119</v>
      </c>
      <c r="H58" s="26">
        <v>80100</v>
      </c>
      <c r="I58" s="26" t="s">
        <v>125</v>
      </c>
      <c r="J58" s="26" t="s">
        <v>126</v>
      </c>
      <c r="K58" s="26" t="s">
        <v>189</v>
      </c>
      <c r="L58" s="26" t="s">
        <v>125</v>
      </c>
      <c r="M58" s="26" t="s">
        <v>112</v>
      </c>
      <c r="N58" s="26" t="s">
        <v>113</v>
      </c>
      <c r="O58" s="28">
        <v>10000</v>
      </c>
      <c r="P58" s="28">
        <v>10000</v>
      </c>
      <c r="Q58" s="29">
        <v>1</v>
      </c>
      <c r="R58" s="26" t="s">
        <v>18</v>
      </c>
      <c r="S58" s="26"/>
      <c r="T58" s="26"/>
      <c r="U58" s="26" t="s">
        <v>114</v>
      </c>
      <c r="V58" s="26" t="s">
        <v>115</v>
      </c>
      <c r="W58" s="26"/>
      <c r="X58" s="26" t="s">
        <v>185</v>
      </c>
      <c r="Y58" s="26" t="s">
        <v>128</v>
      </c>
      <c r="Z58" s="26" t="s">
        <v>117</v>
      </c>
      <c r="AA58" s="26" t="s">
        <v>117</v>
      </c>
    </row>
    <row r="59" spans="1:27" ht="15" thickBot="1" x14ac:dyDescent="0.4">
      <c r="A59" s="21">
        <v>44804</v>
      </c>
      <c r="B59" s="22" t="s">
        <v>5</v>
      </c>
      <c r="C59" s="23">
        <v>44804</v>
      </c>
      <c r="D59" s="22" t="s">
        <v>183</v>
      </c>
      <c r="E59" s="22" t="s">
        <v>190</v>
      </c>
      <c r="F59" s="22" t="s">
        <v>107</v>
      </c>
      <c r="G59" s="22" t="s">
        <v>119</v>
      </c>
      <c r="H59" s="22">
        <v>110100</v>
      </c>
      <c r="I59" s="22" t="s">
        <v>130</v>
      </c>
      <c r="J59" s="22" t="s">
        <v>131</v>
      </c>
      <c r="K59" s="22" t="s">
        <v>132</v>
      </c>
      <c r="L59" s="22" t="s">
        <v>130</v>
      </c>
      <c r="M59" s="22" t="s">
        <v>112</v>
      </c>
      <c r="N59" s="22" t="s">
        <v>133</v>
      </c>
      <c r="O59" s="30">
        <v>10000</v>
      </c>
      <c r="P59" s="30">
        <v>10000</v>
      </c>
      <c r="Q59" s="24">
        <v>1</v>
      </c>
      <c r="R59" s="22" t="s">
        <v>18</v>
      </c>
      <c r="S59" s="22"/>
      <c r="T59" s="22"/>
      <c r="U59" s="22" t="s">
        <v>114</v>
      </c>
      <c r="V59" s="22" t="s">
        <v>115</v>
      </c>
      <c r="W59" s="22"/>
      <c r="X59" s="22" t="s">
        <v>185</v>
      </c>
      <c r="Y59" s="22" t="s">
        <v>128</v>
      </c>
      <c r="Z59" s="22" t="s">
        <v>117</v>
      </c>
      <c r="AA59" s="22" t="s">
        <v>117</v>
      </c>
    </row>
    <row r="60" spans="1:27" x14ac:dyDescent="0.35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</row>
    <row r="61" spans="1:27" x14ac:dyDescent="0.35">
      <c r="A61" s="62"/>
    </row>
    <row r="62" spans="1:27" x14ac:dyDescent="0.35">
      <c r="A62" s="63"/>
    </row>
    <row r="66" spans="2:25" ht="19" x14ac:dyDescent="0.35">
      <c r="B66" s="99"/>
      <c r="C66" s="99"/>
      <c r="D66" s="94" t="s">
        <v>147</v>
      </c>
      <c r="E66" s="94"/>
      <c r="F66" s="94"/>
      <c r="G66" s="94"/>
      <c r="H66" s="40" t="s">
        <v>148</v>
      </c>
      <c r="I66" s="95">
        <v>45043.780590277776</v>
      </c>
      <c r="J66" s="95"/>
      <c r="K66" s="41"/>
      <c r="P66" s="99"/>
      <c r="Q66" s="99"/>
      <c r="R66" s="94" t="s">
        <v>147</v>
      </c>
      <c r="S66" s="94"/>
      <c r="T66" s="94"/>
      <c r="U66" s="94"/>
      <c r="V66" s="40" t="s">
        <v>148</v>
      </c>
      <c r="W66" s="95">
        <v>45051.482303240744</v>
      </c>
      <c r="X66" s="95"/>
      <c r="Y66" s="41"/>
    </row>
    <row r="67" spans="2:25" ht="19" x14ac:dyDescent="0.35">
      <c r="B67" s="99"/>
      <c r="C67" s="99"/>
      <c r="D67" s="94"/>
      <c r="E67" s="94"/>
      <c r="F67" s="94"/>
      <c r="G67" s="94"/>
      <c r="H67" s="40" t="s">
        <v>149</v>
      </c>
      <c r="I67" s="96">
        <v>44985</v>
      </c>
      <c r="J67" s="96"/>
      <c r="K67" s="41"/>
      <c r="P67" s="99"/>
      <c r="Q67" s="99"/>
      <c r="R67" s="94"/>
      <c r="S67" s="94"/>
      <c r="T67" s="94"/>
      <c r="U67" s="94"/>
      <c r="V67" s="40" t="s">
        <v>149</v>
      </c>
      <c r="W67" s="96">
        <v>44985</v>
      </c>
      <c r="X67" s="96"/>
      <c r="Y67" s="41"/>
    </row>
    <row r="68" spans="2:25" ht="19" x14ac:dyDescent="0.35">
      <c r="B68" s="99"/>
      <c r="C68" s="99"/>
      <c r="D68" s="94" t="s">
        <v>192</v>
      </c>
      <c r="E68" s="94"/>
      <c r="F68" s="94"/>
      <c r="G68" s="94"/>
      <c r="H68" s="40" t="s">
        <v>151</v>
      </c>
      <c r="I68" s="97" t="s">
        <v>152</v>
      </c>
      <c r="J68" s="97"/>
      <c r="K68" s="41"/>
      <c r="P68" s="99"/>
      <c r="Q68" s="99"/>
      <c r="R68" s="94" t="s">
        <v>192</v>
      </c>
      <c r="S68" s="94"/>
      <c r="T68" s="94"/>
      <c r="U68" s="94"/>
      <c r="V68" s="40" t="s">
        <v>151</v>
      </c>
      <c r="W68" s="97" t="s">
        <v>152</v>
      </c>
      <c r="X68" s="97"/>
      <c r="Y68" s="41"/>
    </row>
    <row r="69" spans="2:25" ht="19" x14ac:dyDescent="0.35">
      <c r="B69" s="99"/>
      <c r="C69" s="99"/>
      <c r="D69" s="94"/>
      <c r="E69" s="94"/>
      <c r="F69" s="94"/>
      <c r="G69" s="94"/>
      <c r="H69" s="40" t="s">
        <v>153</v>
      </c>
      <c r="I69" s="97" t="s">
        <v>112</v>
      </c>
      <c r="J69" s="97"/>
      <c r="K69" s="41"/>
      <c r="P69" s="99"/>
      <c r="Q69" s="99"/>
      <c r="R69" s="94"/>
      <c r="S69" s="94"/>
      <c r="T69" s="94"/>
      <c r="U69" s="94"/>
      <c r="V69" s="40" t="s">
        <v>153</v>
      </c>
      <c r="W69" s="97" t="s">
        <v>112</v>
      </c>
      <c r="X69" s="97"/>
      <c r="Y69" s="41"/>
    </row>
    <row r="70" spans="2:25" ht="18" x14ac:dyDescent="0.35">
      <c r="B70" s="41"/>
      <c r="C70" s="41"/>
      <c r="D70" s="94" t="s">
        <v>154</v>
      </c>
      <c r="E70" s="94"/>
      <c r="F70" s="94"/>
      <c r="G70" s="94"/>
      <c r="H70" s="41"/>
      <c r="I70" s="41"/>
      <c r="J70" s="41"/>
      <c r="K70" s="41"/>
      <c r="P70" s="41"/>
      <c r="Q70" s="41"/>
      <c r="R70" s="94" t="s">
        <v>154</v>
      </c>
      <c r="S70" s="94"/>
      <c r="T70" s="94"/>
      <c r="U70" s="94"/>
      <c r="V70" s="41"/>
      <c r="W70" s="41"/>
      <c r="X70" s="41"/>
      <c r="Y70" s="41"/>
    </row>
    <row r="71" spans="2:25" ht="26" x14ac:dyDescent="0.35">
      <c r="B71" s="42" t="s">
        <v>81</v>
      </c>
      <c r="C71" s="42" t="s">
        <v>99</v>
      </c>
      <c r="D71" s="42" t="s">
        <v>155</v>
      </c>
      <c r="E71" s="43" t="s">
        <v>156</v>
      </c>
      <c r="F71" s="44" t="s">
        <v>157</v>
      </c>
      <c r="G71" s="45" t="s">
        <v>158</v>
      </c>
      <c r="H71" s="45" t="s">
        <v>159</v>
      </c>
      <c r="I71" s="100" t="s">
        <v>160</v>
      </c>
      <c r="J71" s="100"/>
      <c r="K71" s="41"/>
      <c r="P71" s="42" t="s">
        <v>81</v>
      </c>
      <c r="Q71" s="42" t="s">
        <v>99</v>
      </c>
      <c r="R71" s="42" t="s">
        <v>155</v>
      </c>
      <c r="S71" s="43" t="s">
        <v>156</v>
      </c>
      <c r="T71" s="44" t="s">
        <v>157</v>
      </c>
      <c r="U71" s="45" t="s">
        <v>158</v>
      </c>
      <c r="V71" s="45" t="s">
        <v>159</v>
      </c>
      <c r="W71" s="100" t="s">
        <v>160</v>
      </c>
      <c r="X71" s="100"/>
      <c r="Y71" s="41"/>
    </row>
    <row r="72" spans="2:25" x14ac:dyDescent="0.3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</row>
    <row r="73" spans="2:25" ht="18" x14ac:dyDescent="0.35">
      <c r="B73" s="102" t="s">
        <v>161</v>
      </c>
      <c r="C73" s="102"/>
      <c r="D73" s="102"/>
      <c r="E73" s="102"/>
      <c r="F73" s="102"/>
      <c r="G73" s="102"/>
      <c r="H73" s="102"/>
      <c r="I73" s="102"/>
      <c r="J73" s="102"/>
      <c r="K73" s="41"/>
      <c r="P73" s="102" t="s">
        <v>161</v>
      </c>
      <c r="Q73" s="102"/>
      <c r="R73" s="102"/>
      <c r="S73" s="102"/>
      <c r="T73" s="102"/>
      <c r="U73" s="102"/>
      <c r="V73" s="102"/>
      <c r="W73" s="102"/>
      <c r="X73" s="102"/>
      <c r="Y73" s="41"/>
    </row>
    <row r="74" spans="2:25" ht="24" x14ac:dyDescent="0.35">
      <c r="B74" s="46">
        <v>44804</v>
      </c>
      <c r="C74" s="47" t="s">
        <v>162</v>
      </c>
      <c r="D74" s="48" t="s">
        <v>163</v>
      </c>
      <c r="E74" s="47" t="s">
        <v>163</v>
      </c>
      <c r="F74" s="49" t="s">
        <v>164</v>
      </c>
      <c r="G74" s="50">
        <v>0</v>
      </c>
      <c r="H74" s="50">
        <v>0</v>
      </c>
      <c r="I74" s="50">
        <v>0</v>
      </c>
      <c r="J74" s="51" t="s">
        <v>133</v>
      </c>
      <c r="K74" s="41"/>
      <c r="P74" s="46">
        <v>44804</v>
      </c>
      <c r="Q74" s="47" t="s">
        <v>162</v>
      </c>
      <c r="R74" s="48" t="s">
        <v>163</v>
      </c>
      <c r="S74" s="47" t="s">
        <v>163</v>
      </c>
      <c r="T74" s="49" t="s">
        <v>164</v>
      </c>
      <c r="U74" s="50">
        <v>0</v>
      </c>
      <c r="V74" s="50">
        <v>0</v>
      </c>
      <c r="W74" s="50">
        <v>0</v>
      </c>
      <c r="X74" s="51" t="s">
        <v>133</v>
      </c>
      <c r="Y74" s="41"/>
    </row>
    <row r="75" spans="2:25" ht="18" x14ac:dyDescent="0.35">
      <c r="B75" s="102" t="s">
        <v>165</v>
      </c>
      <c r="C75" s="102"/>
      <c r="D75" s="102"/>
      <c r="E75" s="102"/>
      <c r="F75" s="102"/>
      <c r="G75" s="102"/>
      <c r="H75" s="102"/>
      <c r="I75" s="102"/>
      <c r="J75" s="102"/>
      <c r="K75" s="41"/>
      <c r="P75" s="102" t="s">
        <v>165</v>
      </c>
      <c r="Q75" s="102"/>
      <c r="R75" s="102"/>
      <c r="S75" s="102"/>
      <c r="T75" s="102"/>
      <c r="U75" s="102"/>
      <c r="V75" s="102"/>
      <c r="W75" s="102"/>
      <c r="X75" s="102"/>
      <c r="Y75" s="41"/>
    </row>
    <row r="76" spans="2:25" ht="24" x14ac:dyDescent="0.35">
      <c r="B76" s="46">
        <v>44804</v>
      </c>
      <c r="C76" s="47" t="s">
        <v>162</v>
      </c>
      <c r="D76" s="48" t="s">
        <v>163</v>
      </c>
      <c r="E76" s="47" t="s">
        <v>163</v>
      </c>
      <c r="F76" s="49" t="s">
        <v>164</v>
      </c>
      <c r="G76" s="50">
        <v>0</v>
      </c>
      <c r="H76" s="52">
        <v>-12999.73</v>
      </c>
      <c r="I76" s="52">
        <v>-12999.73</v>
      </c>
      <c r="J76" s="51" t="s">
        <v>113</v>
      </c>
      <c r="K76" s="41"/>
      <c r="P76" s="46">
        <v>44804</v>
      </c>
      <c r="Q76" s="47" t="s">
        <v>162</v>
      </c>
      <c r="R76" s="48" t="s">
        <v>163</v>
      </c>
      <c r="S76" s="47" t="s">
        <v>163</v>
      </c>
      <c r="T76" s="49" t="s">
        <v>164</v>
      </c>
      <c r="U76" s="50">
        <v>0</v>
      </c>
      <c r="V76" s="52">
        <v>-19999.5</v>
      </c>
      <c r="W76" s="52">
        <v>-19999.5</v>
      </c>
      <c r="X76" s="51" t="s">
        <v>113</v>
      </c>
      <c r="Y76" s="41"/>
    </row>
    <row r="77" spans="2:25" ht="84" x14ac:dyDescent="0.35">
      <c r="B77" s="53">
        <v>44804</v>
      </c>
      <c r="C77" s="54" t="s">
        <v>115</v>
      </c>
      <c r="D77" s="55" t="s">
        <v>36</v>
      </c>
      <c r="E77" s="54" t="s">
        <v>163</v>
      </c>
      <c r="F77" s="56" t="s">
        <v>193</v>
      </c>
      <c r="G77" s="57">
        <v>10001.370000000001</v>
      </c>
      <c r="H77" s="58">
        <v>0</v>
      </c>
      <c r="I77" s="57">
        <v>-2998.36</v>
      </c>
      <c r="J77" s="59" t="s">
        <v>113</v>
      </c>
      <c r="K77" s="60"/>
      <c r="P77" s="53">
        <v>44804</v>
      </c>
      <c r="Q77" s="54" t="s">
        <v>115</v>
      </c>
      <c r="R77" s="55" t="s">
        <v>185</v>
      </c>
      <c r="S77" s="54" t="s">
        <v>163</v>
      </c>
      <c r="T77" s="56" t="s">
        <v>194</v>
      </c>
      <c r="U77" s="57">
        <v>10000</v>
      </c>
      <c r="V77" s="58">
        <v>0</v>
      </c>
      <c r="W77" s="57">
        <v>-9999.5</v>
      </c>
      <c r="X77" s="59" t="s">
        <v>113</v>
      </c>
      <c r="Y77" s="60"/>
    </row>
    <row r="78" spans="2:25" ht="84" x14ac:dyDescent="0.35">
      <c r="B78" s="41"/>
      <c r="C78" s="41"/>
      <c r="D78" s="98" t="s">
        <v>167</v>
      </c>
      <c r="E78" s="98"/>
      <c r="F78" s="98"/>
      <c r="G78" s="98"/>
      <c r="H78" s="41"/>
      <c r="I78" s="41"/>
      <c r="J78" s="41"/>
      <c r="K78" s="41"/>
      <c r="P78" s="46">
        <v>44804</v>
      </c>
      <c r="Q78" s="47" t="s">
        <v>115</v>
      </c>
      <c r="R78" s="48" t="s">
        <v>177</v>
      </c>
      <c r="S78" s="47" t="s">
        <v>163</v>
      </c>
      <c r="T78" s="49" t="s">
        <v>195</v>
      </c>
      <c r="U78" s="52">
        <v>10001.5</v>
      </c>
      <c r="V78" s="50">
        <v>0</v>
      </c>
      <c r="W78" s="50">
        <v>2</v>
      </c>
      <c r="X78" s="51" t="s">
        <v>133</v>
      </c>
      <c r="Y78" s="41"/>
    </row>
    <row r="79" spans="2:25" ht="18" x14ac:dyDescent="0.35">
      <c r="B79" s="41"/>
      <c r="C79" s="41"/>
      <c r="D79" s="98" t="s">
        <v>168</v>
      </c>
      <c r="E79" s="98"/>
      <c r="F79" s="98"/>
      <c r="G79" s="98"/>
      <c r="H79" s="41"/>
      <c r="I79" s="41"/>
      <c r="J79" s="41"/>
      <c r="K79" s="41"/>
      <c r="P79" s="41"/>
      <c r="Q79" s="41"/>
      <c r="R79" s="98" t="s">
        <v>167</v>
      </c>
      <c r="S79" s="98"/>
      <c r="T79" s="98"/>
      <c r="U79" s="98"/>
      <c r="V79" s="41"/>
      <c r="W79" s="41"/>
      <c r="X79" s="41"/>
      <c r="Y79" s="41"/>
    </row>
    <row r="80" spans="2:25" ht="18" x14ac:dyDescent="0.35">
      <c r="P80" s="41"/>
      <c r="Q80" s="41"/>
      <c r="R80" s="98" t="s">
        <v>168</v>
      </c>
      <c r="S80" s="98"/>
      <c r="T80" s="98"/>
      <c r="U80" s="98"/>
      <c r="V80" s="41"/>
      <c r="W80" s="41"/>
      <c r="X80" s="41"/>
      <c r="Y80" s="41"/>
    </row>
    <row r="83" spans="1:27" x14ac:dyDescent="0.35">
      <c r="G83" t="s">
        <v>62</v>
      </c>
    </row>
    <row r="84" spans="1:27" ht="44" thickBot="1" x14ac:dyDescent="0.4">
      <c r="A84" s="14" t="s">
        <v>80</v>
      </c>
      <c r="B84" s="14" t="s">
        <v>8</v>
      </c>
      <c r="C84" s="14" t="s">
        <v>81</v>
      </c>
      <c r="D84" s="14" t="s">
        <v>82</v>
      </c>
      <c r="E84" s="14" t="s">
        <v>83</v>
      </c>
      <c r="F84" s="14" t="s">
        <v>84</v>
      </c>
      <c r="G84" s="14" t="s">
        <v>85</v>
      </c>
      <c r="H84" s="14" t="s">
        <v>86</v>
      </c>
      <c r="I84" s="14" t="s">
        <v>87</v>
      </c>
      <c r="J84" s="14" t="s">
        <v>88</v>
      </c>
      <c r="K84" s="14" t="s">
        <v>89</v>
      </c>
      <c r="L84" s="14" t="s">
        <v>90</v>
      </c>
      <c r="M84" s="14" t="s">
        <v>91</v>
      </c>
      <c r="N84" s="14" t="s">
        <v>92</v>
      </c>
      <c r="O84" s="14" t="s">
        <v>93</v>
      </c>
      <c r="P84" s="14" t="s">
        <v>94</v>
      </c>
      <c r="Q84" s="14" t="s">
        <v>95</v>
      </c>
      <c r="R84" s="14" t="s">
        <v>10</v>
      </c>
      <c r="S84" s="14" t="s">
        <v>96</v>
      </c>
      <c r="T84" s="14" t="s">
        <v>97</v>
      </c>
      <c r="U84" s="14" t="s">
        <v>98</v>
      </c>
      <c r="V84" s="14" t="s">
        <v>99</v>
      </c>
      <c r="W84" s="14" t="s">
        <v>100</v>
      </c>
      <c r="X84" s="14" t="s">
        <v>101</v>
      </c>
      <c r="Y84" s="14" t="s">
        <v>102</v>
      </c>
      <c r="Z84" s="14" t="s">
        <v>103</v>
      </c>
      <c r="AA84" s="14" t="s">
        <v>104</v>
      </c>
    </row>
    <row r="85" spans="1:27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5" thickBot="1" x14ac:dyDescent="0.4">
      <c r="A87" s="17">
        <v>44807</v>
      </c>
      <c r="B87" s="18" t="s">
        <v>5</v>
      </c>
      <c r="C87" s="19">
        <v>44807</v>
      </c>
      <c r="D87" s="18" t="s">
        <v>196</v>
      </c>
      <c r="E87" s="18" t="s">
        <v>197</v>
      </c>
      <c r="F87" s="18" t="s">
        <v>107</v>
      </c>
      <c r="G87" s="18" t="s">
        <v>119</v>
      </c>
      <c r="H87" s="18">
        <v>111502</v>
      </c>
      <c r="I87" s="18" t="s">
        <v>120</v>
      </c>
      <c r="J87" s="18" t="s">
        <v>121</v>
      </c>
      <c r="K87" s="18" t="s">
        <v>122</v>
      </c>
      <c r="L87" s="18" t="s">
        <v>120</v>
      </c>
      <c r="M87" s="18" t="s">
        <v>112</v>
      </c>
      <c r="N87" s="18" t="s">
        <v>113</v>
      </c>
      <c r="O87" s="20">
        <v>3.7</v>
      </c>
      <c r="P87" s="20">
        <v>3.7</v>
      </c>
      <c r="Q87" s="20">
        <v>1</v>
      </c>
      <c r="R87" s="18" t="s">
        <v>18</v>
      </c>
      <c r="S87" s="18"/>
      <c r="T87" s="18"/>
      <c r="U87" s="18" t="s">
        <v>114</v>
      </c>
      <c r="V87" s="18" t="s">
        <v>115</v>
      </c>
      <c r="W87" s="18"/>
      <c r="X87" s="18" t="s">
        <v>45</v>
      </c>
      <c r="Y87" s="18" t="s">
        <v>123</v>
      </c>
      <c r="Z87" s="18" t="s">
        <v>117</v>
      </c>
      <c r="AA87" s="18" t="s">
        <v>117</v>
      </c>
    </row>
    <row r="88" spans="1:27" ht="15" thickBot="1" x14ac:dyDescent="0.4">
      <c r="A88" s="21">
        <v>44807</v>
      </c>
      <c r="B88" s="22" t="s">
        <v>5</v>
      </c>
      <c r="C88" s="23">
        <v>44807</v>
      </c>
      <c r="D88" s="22" t="s">
        <v>196</v>
      </c>
      <c r="E88" s="22" t="s">
        <v>198</v>
      </c>
      <c r="F88" s="22" t="s">
        <v>107</v>
      </c>
      <c r="G88" s="22" t="s">
        <v>119</v>
      </c>
      <c r="H88" s="22">
        <v>80100</v>
      </c>
      <c r="I88" s="22" t="s">
        <v>125</v>
      </c>
      <c r="J88" s="22" t="s">
        <v>126</v>
      </c>
      <c r="K88" s="22" t="s">
        <v>127</v>
      </c>
      <c r="L88" s="22" t="s">
        <v>125</v>
      </c>
      <c r="M88" s="22" t="s">
        <v>112</v>
      </c>
      <c r="N88" s="22" t="s">
        <v>113</v>
      </c>
      <c r="O88" s="30">
        <v>15000</v>
      </c>
      <c r="P88" s="30">
        <v>15000</v>
      </c>
      <c r="Q88" s="24">
        <v>1</v>
      </c>
      <c r="R88" s="22" t="s">
        <v>18</v>
      </c>
      <c r="S88" s="22"/>
      <c r="T88" s="22"/>
      <c r="U88" s="22" t="s">
        <v>114</v>
      </c>
      <c r="V88" s="22" t="s">
        <v>115</v>
      </c>
      <c r="W88" s="22"/>
      <c r="X88" s="22" t="s">
        <v>45</v>
      </c>
      <c r="Y88" s="22" t="s">
        <v>128</v>
      </c>
      <c r="Z88" s="22" t="s">
        <v>117</v>
      </c>
      <c r="AA88" s="22" t="s">
        <v>117</v>
      </c>
    </row>
    <row r="89" spans="1:27" x14ac:dyDescent="0.35">
      <c r="A89" s="31">
        <v>44807</v>
      </c>
      <c r="B89" s="32" t="s">
        <v>5</v>
      </c>
      <c r="C89" s="33">
        <v>44807</v>
      </c>
      <c r="D89" s="32" t="s">
        <v>196</v>
      </c>
      <c r="E89" s="32" t="s">
        <v>199</v>
      </c>
      <c r="F89" s="32" t="s">
        <v>107</v>
      </c>
      <c r="G89" s="32" t="s">
        <v>119</v>
      </c>
      <c r="H89" s="32">
        <v>110100</v>
      </c>
      <c r="I89" s="32" t="s">
        <v>130</v>
      </c>
      <c r="J89" s="32" t="s">
        <v>131</v>
      </c>
      <c r="K89" s="32" t="s">
        <v>132</v>
      </c>
      <c r="L89" s="32" t="s">
        <v>130</v>
      </c>
      <c r="M89" s="32" t="s">
        <v>112</v>
      </c>
      <c r="N89" s="32" t="s">
        <v>133</v>
      </c>
      <c r="O89" s="34">
        <v>15003.7</v>
      </c>
      <c r="P89" s="34">
        <v>15003.7</v>
      </c>
      <c r="Q89" s="35">
        <v>1</v>
      </c>
      <c r="R89" s="32" t="s">
        <v>18</v>
      </c>
      <c r="S89" s="32"/>
      <c r="T89" s="32"/>
      <c r="U89" s="32" t="s">
        <v>114</v>
      </c>
      <c r="V89" s="32" t="s">
        <v>115</v>
      </c>
      <c r="W89" s="32"/>
      <c r="X89" s="32" t="s">
        <v>45</v>
      </c>
      <c r="Y89" s="32" t="s">
        <v>128</v>
      </c>
      <c r="Z89" s="32" t="s">
        <v>117</v>
      </c>
      <c r="AA89" s="32" t="s">
        <v>117</v>
      </c>
    </row>
    <row r="91" spans="1:27" ht="44" thickBot="1" x14ac:dyDescent="0.4">
      <c r="A91" s="14" t="s">
        <v>80</v>
      </c>
      <c r="B91" s="14" t="s">
        <v>8</v>
      </c>
      <c r="C91" s="14" t="s">
        <v>81</v>
      </c>
      <c r="D91" s="14" t="s">
        <v>82</v>
      </c>
      <c r="E91" s="14" t="s">
        <v>83</v>
      </c>
      <c r="F91" s="14" t="s">
        <v>84</v>
      </c>
      <c r="G91" s="14" t="s">
        <v>85</v>
      </c>
      <c r="H91" s="14" t="s">
        <v>86</v>
      </c>
      <c r="I91" s="14" t="s">
        <v>87</v>
      </c>
      <c r="J91" s="14" t="s">
        <v>88</v>
      </c>
      <c r="K91" s="14" t="s">
        <v>89</v>
      </c>
      <c r="L91" s="14" t="s">
        <v>90</v>
      </c>
      <c r="M91" s="14" t="s">
        <v>91</v>
      </c>
      <c r="N91" s="14" t="s">
        <v>92</v>
      </c>
      <c r="O91" s="14" t="s">
        <v>93</v>
      </c>
      <c r="P91" s="14" t="s">
        <v>94</v>
      </c>
      <c r="Q91" s="14" t="s">
        <v>95</v>
      </c>
      <c r="R91" s="14" t="s">
        <v>10</v>
      </c>
      <c r="S91" s="14" t="s">
        <v>96</v>
      </c>
      <c r="T91" s="14" t="s">
        <v>97</v>
      </c>
      <c r="U91" s="14" t="s">
        <v>98</v>
      </c>
      <c r="V91" s="14" t="s">
        <v>99</v>
      </c>
      <c r="W91" s="14" t="s">
        <v>100</v>
      </c>
      <c r="X91" s="14" t="s">
        <v>101</v>
      </c>
      <c r="Y91" s="14" t="s">
        <v>102</v>
      </c>
      <c r="Z91" s="14" t="s">
        <v>103</v>
      </c>
      <c r="AA91" s="14" t="s">
        <v>104</v>
      </c>
    </row>
    <row r="92" spans="1:27" x14ac:dyDescent="0.3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5" thickBot="1" x14ac:dyDescent="0.4">
      <c r="A94" s="17">
        <v>44807</v>
      </c>
      <c r="B94" s="18" t="s">
        <v>5</v>
      </c>
      <c r="C94" s="19">
        <v>44807</v>
      </c>
      <c r="D94" s="18" t="s">
        <v>200</v>
      </c>
      <c r="E94" s="18" t="s">
        <v>201</v>
      </c>
      <c r="F94" s="18" t="s">
        <v>107</v>
      </c>
      <c r="G94" s="18" t="s">
        <v>108</v>
      </c>
      <c r="H94" s="18">
        <v>610220</v>
      </c>
      <c r="I94" s="18" t="s">
        <v>109</v>
      </c>
      <c r="J94" s="18" t="s">
        <v>110</v>
      </c>
      <c r="K94" s="18" t="s">
        <v>111</v>
      </c>
      <c r="L94" s="18" t="s">
        <v>109</v>
      </c>
      <c r="M94" s="18" t="s">
        <v>112</v>
      </c>
      <c r="N94" s="18" t="s">
        <v>113</v>
      </c>
      <c r="O94" s="20">
        <v>0.3</v>
      </c>
      <c r="P94" s="20">
        <v>0.3</v>
      </c>
      <c r="Q94" s="20">
        <v>1</v>
      </c>
      <c r="R94" s="18" t="s">
        <v>18</v>
      </c>
      <c r="S94" s="18"/>
      <c r="T94" s="18"/>
      <c r="U94" s="18" t="s">
        <v>114</v>
      </c>
      <c r="V94" s="18" t="s">
        <v>115</v>
      </c>
      <c r="W94" s="18"/>
      <c r="X94" s="18" t="s">
        <v>75</v>
      </c>
      <c r="Y94" s="18" t="s">
        <v>116</v>
      </c>
      <c r="Z94" s="18" t="s">
        <v>117</v>
      </c>
      <c r="AA94" s="18" t="s">
        <v>117</v>
      </c>
    </row>
    <row r="95" spans="1:27" ht="15" thickBot="1" x14ac:dyDescent="0.4">
      <c r="A95" s="21">
        <v>44807</v>
      </c>
      <c r="B95" s="22" t="s">
        <v>5</v>
      </c>
      <c r="C95" s="23">
        <v>44807</v>
      </c>
      <c r="D95" s="22" t="s">
        <v>200</v>
      </c>
      <c r="E95" s="22" t="s">
        <v>202</v>
      </c>
      <c r="F95" s="22" t="s">
        <v>107</v>
      </c>
      <c r="G95" s="22" t="s">
        <v>119</v>
      </c>
      <c r="H95" s="22">
        <v>111502</v>
      </c>
      <c r="I95" s="22" t="s">
        <v>120</v>
      </c>
      <c r="J95" s="22" t="s">
        <v>121</v>
      </c>
      <c r="K95" s="22" t="s">
        <v>203</v>
      </c>
      <c r="L95" s="22" t="s">
        <v>120</v>
      </c>
      <c r="M95" s="22" t="s">
        <v>112</v>
      </c>
      <c r="N95" s="22" t="s">
        <v>113</v>
      </c>
      <c r="O95" s="24">
        <v>3.7</v>
      </c>
      <c r="P95" s="24">
        <v>3.7</v>
      </c>
      <c r="Q95" s="24">
        <v>1</v>
      </c>
      <c r="R95" s="22" t="s">
        <v>18</v>
      </c>
      <c r="S95" s="22"/>
      <c r="T95" s="22"/>
      <c r="U95" s="22" t="s">
        <v>114</v>
      </c>
      <c r="V95" s="22" t="s">
        <v>115</v>
      </c>
      <c r="W95" s="22"/>
      <c r="X95" s="22" t="s">
        <v>75</v>
      </c>
      <c r="Y95" s="22" t="s">
        <v>123</v>
      </c>
      <c r="Z95" s="22" t="s">
        <v>117</v>
      </c>
      <c r="AA95" s="22" t="s">
        <v>117</v>
      </c>
    </row>
    <row r="96" spans="1:27" ht="15" thickBot="1" x14ac:dyDescent="0.4">
      <c r="A96" s="31">
        <v>44807</v>
      </c>
      <c r="B96" s="32" t="s">
        <v>5</v>
      </c>
      <c r="C96" s="33">
        <v>44807</v>
      </c>
      <c r="D96" s="32" t="s">
        <v>200</v>
      </c>
      <c r="E96" s="32" t="s">
        <v>204</v>
      </c>
      <c r="F96" s="32" t="s">
        <v>107</v>
      </c>
      <c r="G96" s="32" t="s">
        <v>119</v>
      </c>
      <c r="H96" s="32">
        <v>80100</v>
      </c>
      <c r="I96" s="32" t="s">
        <v>125</v>
      </c>
      <c r="J96" s="32" t="s">
        <v>126</v>
      </c>
      <c r="K96" s="32" t="s">
        <v>205</v>
      </c>
      <c r="L96" s="32" t="s">
        <v>125</v>
      </c>
      <c r="M96" s="32" t="s">
        <v>112</v>
      </c>
      <c r="N96" s="32" t="s">
        <v>113</v>
      </c>
      <c r="O96" s="34">
        <v>15000</v>
      </c>
      <c r="P96" s="34">
        <v>15000</v>
      </c>
      <c r="Q96" s="35">
        <v>1</v>
      </c>
      <c r="R96" s="32" t="s">
        <v>18</v>
      </c>
      <c r="S96" s="32"/>
      <c r="T96" s="32"/>
      <c r="U96" s="32" t="s">
        <v>114</v>
      </c>
      <c r="V96" s="32" t="s">
        <v>115</v>
      </c>
      <c r="W96" s="32"/>
      <c r="X96" s="32" t="s">
        <v>75</v>
      </c>
      <c r="Y96" s="32" t="s">
        <v>128</v>
      </c>
      <c r="Z96" s="32" t="s">
        <v>117</v>
      </c>
      <c r="AA96" s="32" t="s">
        <v>117</v>
      </c>
    </row>
    <row r="97" spans="1:27" ht="15" thickBot="1" x14ac:dyDescent="0.4">
      <c r="A97" s="21">
        <v>44807</v>
      </c>
      <c r="B97" s="22" t="s">
        <v>5</v>
      </c>
      <c r="C97" s="23">
        <v>44807</v>
      </c>
      <c r="D97" s="22" t="s">
        <v>200</v>
      </c>
      <c r="E97" s="22" t="s">
        <v>206</v>
      </c>
      <c r="F97" s="22" t="s">
        <v>107</v>
      </c>
      <c r="G97" s="22" t="s">
        <v>119</v>
      </c>
      <c r="H97" s="22">
        <v>110100</v>
      </c>
      <c r="I97" s="22" t="s">
        <v>130</v>
      </c>
      <c r="J97" s="22" t="s">
        <v>131</v>
      </c>
      <c r="K97" s="22" t="s">
        <v>132</v>
      </c>
      <c r="L97" s="22" t="s">
        <v>130</v>
      </c>
      <c r="M97" s="22" t="s">
        <v>112</v>
      </c>
      <c r="N97" s="22" t="s">
        <v>133</v>
      </c>
      <c r="O97" s="30">
        <v>15004</v>
      </c>
      <c r="P97" s="30">
        <v>15004</v>
      </c>
      <c r="Q97" s="24">
        <v>1</v>
      </c>
      <c r="R97" s="22" t="s">
        <v>18</v>
      </c>
      <c r="S97" s="22"/>
      <c r="T97" s="22"/>
      <c r="U97" s="22" t="s">
        <v>114</v>
      </c>
      <c r="V97" s="22" t="s">
        <v>115</v>
      </c>
      <c r="W97" s="22"/>
      <c r="X97" s="22" t="s">
        <v>75</v>
      </c>
      <c r="Y97" s="22" t="s">
        <v>128</v>
      </c>
      <c r="Z97" s="22" t="s">
        <v>117</v>
      </c>
      <c r="AA97" s="22" t="s">
        <v>117</v>
      </c>
    </row>
    <row r="98" spans="1:27" ht="15" thickBot="1" x14ac:dyDescent="0.4">
      <c r="A98" s="25">
        <v>44807</v>
      </c>
      <c r="B98" s="26" t="s">
        <v>5</v>
      </c>
      <c r="C98" s="27">
        <v>44807</v>
      </c>
      <c r="D98" s="26" t="s">
        <v>207</v>
      </c>
      <c r="E98" s="26" t="s">
        <v>208</v>
      </c>
      <c r="F98" s="26" t="s">
        <v>107</v>
      </c>
      <c r="G98" s="26" t="s">
        <v>108</v>
      </c>
      <c r="H98" s="26">
        <v>610220</v>
      </c>
      <c r="I98" s="26" t="s">
        <v>109</v>
      </c>
      <c r="J98" s="26" t="s">
        <v>110</v>
      </c>
      <c r="K98" s="26" t="s">
        <v>111</v>
      </c>
      <c r="L98" s="26" t="s">
        <v>109</v>
      </c>
      <c r="M98" s="26" t="s">
        <v>112</v>
      </c>
      <c r="N98" s="26" t="s">
        <v>133</v>
      </c>
      <c r="O98" s="29">
        <v>3.7</v>
      </c>
      <c r="P98" s="29">
        <v>3.7</v>
      </c>
      <c r="Q98" s="29">
        <v>1</v>
      </c>
      <c r="R98" s="26" t="s">
        <v>18</v>
      </c>
      <c r="S98" s="26"/>
      <c r="T98" s="26"/>
      <c r="U98" s="26" t="s">
        <v>114</v>
      </c>
      <c r="V98" s="26" t="s">
        <v>115</v>
      </c>
      <c r="W98" s="26"/>
      <c r="X98" s="26" t="s">
        <v>67</v>
      </c>
      <c r="Y98" s="26" t="s">
        <v>116</v>
      </c>
      <c r="Z98" s="26" t="s">
        <v>117</v>
      </c>
      <c r="AA98" s="26" t="s">
        <v>117</v>
      </c>
    </row>
    <row r="99" spans="1:27" ht="15" thickBot="1" x14ac:dyDescent="0.4">
      <c r="A99" s="21">
        <v>44807</v>
      </c>
      <c r="B99" s="22" t="s">
        <v>5</v>
      </c>
      <c r="C99" s="23">
        <v>44807</v>
      </c>
      <c r="D99" s="22" t="s">
        <v>207</v>
      </c>
      <c r="E99" s="22" t="s">
        <v>209</v>
      </c>
      <c r="F99" s="22" t="s">
        <v>107</v>
      </c>
      <c r="G99" s="22" t="s">
        <v>119</v>
      </c>
      <c r="H99" s="22">
        <v>111502</v>
      </c>
      <c r="I99" s="22" t="s">
        <v>120</v>
      </c>
      <c r="J99" s="22" t="s">
        <v>121</v>
      </c>
      <c r="K99" s="22" t="s">
        <v>210</v>
      </c>
      <c r="L99" s="22" t="s">
        <v>120</v>
      </c>
      <c r="M99" s="22" t="s">
        <v>112</v>
      </c>
      <c r="N99" s="22" t="s">
        <v>113</v>
      </c>
      <c r="O99" s="24">
        <v>3.7</v>
      </c>
      <c r="P99" s="24">
        <v>3.7</v>
      </c>
      <c r="Q99" s="24">
        <v>1</v>
      </c>
      <c r="R99" s="22" t="s">
        <v>18</v>
      </c>
      <c r="S99" s="22"/>
      <c r="T99" s="22"/>
      <c r="U99" s="22" t="s">
        <v>114</v>
      </c>
      <c r="V99" s="22" t="s">
        <v>115</v>
      </c>
      <c r="W99" s="22"/>
      <c r="X99" s="22" t="s">
        <v>67</v>
      </c>
      <c r="Y99" s="22" t="s">
        <v>123</v>
      </c>
      <c r="Z99" s="22" t="s">
        <v>117</v>
      </c>
      <c r="AA99" s="22" t="s">
        <v>117</v>
      </c>
    </row>
    <row r="100" spans="1:27" ht="15" thickBot="1" x14ac:dyDescent="0.4">
      <c r="A100" s="25">
        <v>44807</v>
      </c>
      <c r="B100" s="26" t="s">
        <v>5</v>
      </c>
      <c r="C100" s="27">
        <v>44807</v>
      </c>
      <c r="D100" s="26" t="s">
        <v>207</v>
      </c>
      <c r="E100" s="26" t="s">
        <v>211</v>
      </c>
      <c r="F100" s="26" t="s">
        <v>107</v>
      </c>
      <c r="G100" s="26" t="s">
        <v>119</v>
      </c>
      <c r="H100" s="26">
        <v>80100</v>
      </c>
      <c r="I100" s="26" t="s">
        <v>125</v>
      </c>
      <c r="J100" s="26" t="s">
        <v>126</v>
      </c>
      <c r="K100" s="26" t="s">
        <v>212</v>
      </c>
      <c r="L100" s="26" t="s">
        <v>125</v>
      </c>
      <c r="M100" s="26" t="s">
        <v>112</v>
      </c>
      <c r="N100" s="26" t="s">
        <v>113</v>
      </c>
      <c r="O100" s="28">
        <v>15000</v>
      </c>
      <c r="P100" s="28">
        <v>15000</v>
      </c>
      <c r="Q100" s="29">
        <v>1</v>
      </c>
      <c r="R100" s="26" t="s">
        <v>18</v>
      </c>
      <c r="S100" s="26"/>
      <c r="T100" s="26"/>
      <c r="U100" s="26" t="s">
        <v>114</v>
      </c>
      <c r="V100" s="26" t="s">
        <v>115</v>
      </c>
      <c r="W100" s="26"/>
      <c r="X100" s="26" t="s">
        <v>67</v>
      </c>
      <c r="Y100" s="26" t="s">
        <v>128</v>
      </c>
      <c r="Z100" s="26" t="s">
        <v>117</v>
      </c>
      <c r="AA100" s="26" t="s">
        <v>117</v>
      </c>
    </row>
    <row r="101" spans="1:27" ht="15" thickBot="1" x14ac:dyDescent="0.4">
      <c r="A101" s="21">
        <v>44807</v>
      </c>
      <c r="B101" s="22" t="s">
        <v>5</v>
      </c>
      <c r="C101" s="23">
        <v>44807</v>
      </c>
      <c r="D101" s="22" t="s">
        <v>207</v>
      </c>
      <c r="E101" s="22" t="s">
        <v>213</v>
      </c>
      <c r="F101" s="22" t="s">
        <v>107</v>
      </c>
      <c r="G101" s="22" t="s">
        <v>119</v>
      </c>
      <c r="H101" s="22">
        <v>110100</v>
      </c>
      <c r="I101" s="22" t="s">
        <v>130</v>
      </c>
      <c r="J101" s="22" t="s">
        <v>131</v>
      </c>
      <c r="K101" s="22" t="s">
        <v>132</v>
      </c>
      <c r="L101" s="22" t="s">
        <v>130</v>
      </c>
      <c r="M101" s="22" t="s">
        <v>112</v>
      </c>
      <c r="N101" s="22" t="s">
        <v>133</v>
      </c>
      <c r="O101" s="30">
        <v>15000</v>
      </c>
      <c r="P101" s="30">
        <v>15000</v>
      </c>
      <c r="Q101" s="24">
        <v>1</v>
      </c>
      <c r="R101" s="22" t="s">
        <v>18</v>
      </c>
      <c r="S101" s="22"/>
      <c r="T101" s="22"/>
      <c r="U101" s="22" t="s">
        <v>114</v>
      </c>
      <c r="V101" s="22" t="s">
        <v>115</v>
      </c>
      <c r="W101" s="22"/>
      <c r="X101" s="22" t="s">
        <v>67</v>
      </c>
      <c r="Y101" s="22" t="s">
        <v>128</v>
      </c>
      <c r="Z101" s="22" t="s">
        <v>117</v>
      </c>
      <c r="AA101" s="22" t="s">
        <v>117</v>
      </c>
    </row>
    <row r="102" spans="1:27" x14ac:dyDescent="0.3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</row>
    <row r="108" spans="1:27" ht="19" x14ac:dyDescent="0.35">
      <c r="A108" s="99"/>
      <c r="B108" s="99"/>
      <c r="C108" s="94" t="s">
        <v>147</v>
      </c>
      <c r="D108" s="94"/>
      <c r="E108" s="94"/>
      <c r="F108" s="94"/>
      <c r="G108" s="40" t="s">
        <v>148</v>
      </c>
      <c r="H108" s="95">
        <v>45043.820162037038</v>
      </c>
      <c r="I108" s="95"/>
      <c r="J108" s="41"/>
      <c r="M108" s="99"/>
      <c r="N108" s="99"/>
      <c r="O108" s="94" t="s">
        <v>147</v>
      </c>
      <c r="P108" s="94"/>
      <c r="Q108" s="94"/>
      <c r="R108" s="94"/>
      <c r="S108" s="40" t="s">
        <v>148</v>
      </c>
      <c r="T108" s="95">
        <v>45051.531180555554</v>
      </c>
      <c r="U108" s="95"/>
      <c r="V108" s="41"/>
    </row>
    <row r="109" spans="1:27" ht="19" x14ac:dyDescent="0.35">
      <c r="A109" s="99"/>
      <c r="B109" s="99"/>
      <c r="C109" s="94"/>
      <c r="D109" s="94"/>
      <c r="E109" s="94"/>
      <c r="F109" s="94"/>
      <c r="G109" s="40" t="s">
        <v>149</v>
      </c>
      <c r="H109" s="96">
        <v>44985</v>
      </c>
      <c r="I109" s="96"/>
      <c r="J109" s="41"/>
      <c r="M109" s="99"/>
      <c r="N109" s="99"/>
      <c r="O109" s="94"/>
      <c r="P109" s="94"/>
      <c r="Q109" s="94"/>
      <c r="R109" s="94"/>
      <c r="S109" s="40" t="s">
        <v>149</v>
      </c>
      <c r="T109" s="96">
        <v>44985</v>
      </c>
      <c r="U109" s="96"/>
      <c r="V109" s="41"/>
    </row>
    <row r="110" spans="1:27" ht="19" x14ac:dyDescent="0.35">
      <c r="A110" s="99"/>
      <c r="B110" s="99"/>
      <c r="C110" s="94" t="s">
        <v>214</v>
      </c>
      <c r="D110" s="94"/>
      <c r="E110" s="94"/>
      <c r="F110" s="94"/>
      <c r="G110" s="40" t="s">
        <v>151</v>
      </c>
      <c r="H110" s="97" t="s">
        <v>152</v>
      </c>
      <c r="I110" s="97"/>
      <c r="J110" s="41"/>
      <c r="M110" s="99"/>
      <c r="N110" s="99"/>
      <c r="O110" s="94" t="s">
        <v>214</v>
      </c>
      <c r="P110" s="94"/>
      <c r="Q110" s="94"/>
      <c r="R110" s="94"/>
      <c r="S110" s="40" t="s">
        <v>151</v>
      </c>
      <c r="T110" s="97" t="s">
        <v>152</v>
      </c>
      <c r="U110" s="97"/>
      <c r="V110" s="41"/>
    </row>
    <row r="111" spans="1:27" ht="19" x14ac:dyDescent="0.35">
      <c r="A111" s="99"/>
      <c r="B111" s="99"/>
      <c r="C111" s="94"/>
      <c r="D111" s="94"/>
      <c r="E111" s="94"/>
      <c r="F111" s="94"/>
      <c r="G111" s="40" t="s">
        <v>153</v>
      </c>
      <c r="H111" s="97" t="s">
        <v>112</v>
      </c>
      <c r="I111" s="97"/>
      <c r="J111" s="41"/>
      <c r="M111" s="99"/>
      <c r="N111" s="99"/>
      <c r="O111" s="94"/>
      <c r="P111" s="94"/>
      <c r="Q111" s="94"/>
      <c r="R111" s="94"/>
      <c r="S111" s="40" t="s">
        <v>153</v>
      </c>
      <c r="T111" s="97" t="s">
        <v>112</v>
      </c>
      <c r="U111" s="97"/>
      <c r="V111" s="41"/>
    </row>
    <row r="112" spans="1:27" ht="18" x14ac:dyDescent="0.35">
      <c r="A112" s="41"/>
      <c r="B112" s="41"/>
      <c r="C112" s="94" t="s">
        <v>154</v>
      </c>
      <c r="D112" s="94"/>
      <c r="E112" s="94"/>
      <c r="F112" s="94"/>
      <c r="G112" s="41"/>
      <c r="H112" s="41"/>
      <c r="I112" s="41"/>
      <c r="J112" s="41"/>
      <c r="M112" s="41"/>
      <c r="N112" s="41"/>
      <c r="O112" s="94" t="s">
        <v>154</v>
      </c>
      <c r="P112" s="94"/>
      <c r="Q112" s="94"/>
      <c r="R112" s="94"/>
      <c r="S112" s="41"/>
      <c r="T112" s="41"/>
      <c r="U112" s="41"/>
      <c r="V112" s="41"/>
    </row>
    <row r="113" spans="1:22" ht="26" x14ac:dyDescent="0.35">
      <c r="A113" s="42" t="s">
        <v>81</v>
      </c>
      <c r="B113" s="42" t="s">
        <v>99</v>
      </c>
      <c r="C113" s="42" t="s">
        <v>155</v>
      </c>
      <c r="D113" s="43" t="s">
        <v>156</v>
      </c>
      <c r="E113" s="44" t="s">
        <v>157</v>
      </c>
      <c r="F113" s="45" t="s">
        <v>158</v>
      </c>
      <c r="G113" s="45" t="s">
        <v>159</v>
      </c>
      <c r="H113" s="100" t="s">
        <v>160</v>
      </c>
      <c r="I113" s="100"/>
      <c r="J113" s="41"/>
      <c r="M113" s="42" t="s">
        <v>81</v>
      </c>
      <c r="N113" s="42" t="s">
        <v>99</v>
      </c>
      <c r="O113" s="42" t="s">
        <v>155</v>
      </c>
      <c r="P113" s="43" t="s">
        <v>156</v>
      </c>
      <c r="Q113" s="44" t="s">
        <v>157</v>
      </c>
      <c r="R113" s="45" t="s">
        <v>158</v>
      </c>
      <c r="S113" s="45" t="s">
        <v>159</v>
      </c>
      <c r="T113" s="100" t="s">
        <v>160</v>
      </c>
      <c r="U113" s="100"/>
      <c r="V113" s="41"/>
    </row>
    <row r="114" spans="1:22" x14ac:dyDescent="0.35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</row>
    <row r="115" spans="1:22" ht="18" x14ac:dyDescent="0.35">
      <c r="A115" s="102" t="s">
        <v>161</v>
      </c>
      <c r="B115" s="102"/>
      <c r="C115" s="102"/>
      <c r="D115" s="102"/>
      <c r="E115" s="102"/>
      <c r="F115" s="102"/>
      <c r="G115" s="102"/>
      <c r="H115" s="102"/>
      <c r="I115" s="102"/>
      <c r="J115" s="41"/>
      <c r="M115" s="102" t="s">
        <v>161</v>
      </c>
      <c r="N115" s="102"/>
      <c r="O115" s="102"/>
      <c r="P115" s="102"/>
      <c r="Q115" s="102"/>
      <c r="R115" s="102"/>
      <c r="S115" s="102"/>
      <c r="T115" s="102"/>
      <c r="U115" s="102"/>
      <c r="V115" s="41"/>
    </row>
    <row r="116" spans="1:22" ht="24" x14ac:dyDescent="0.35">
      <c r="A116" s="46">
        <v>44807</v>
      </c>
      <c r="B116" s="47" t="s">
        <v>162</v>
      </c>
      <c r="C116" s="48" t="s">
        <v>163</v>
      </c>
      <c r="D116" s="47" t="s">
        <v>163</v>
      </c>
      <c r="E116" s="49" t="s">
        <v>164</v>
      </c>
      <c r="F116" s="50">
        <v>0</v>
      </c>
      <c r="G116" s="50">
        <v>0</v>
      </c>
      <c r="H116" s="50">
        <v>0</v>
      </c>
      <c r="I116" s="51" t="s">
        <v>133</v>
      </c>
      <c r="J116" s="41"/>
      <c r="M116" s="46">
        <v>44807</v>
      </c>
      <c r="N116" s="47" t="s">
        <v>162</v>
      </c>
      <c r="O116" s="48" t="s">
        <v>163</v>
      </c>
      <c r="P116" s="47" t="s">
        <v>163</v>
      </c>
      <c r="Q116" s="49" t="s">
        <v>164</v>
      </c>
      <c r="R116" s="50">
        <v>0</v>
      </c>
      <c r="S116" s="50">
        <v>0</v>
      </c>
      <c r="T116" s="50">
        <v>0</v>
      </c>
      <c r="U116" s="51" t="s">
        <v>133</v>
      </c>
      <c r="V116" s="41"/>
    </row>
    <row r="117" spans="1:22" ht="18" x14ac:dyDescent="0.35">
      <c r="A117" s="102" t="s">
        <v>165</v>
      </c>
      <c r="B117" s="102"/>
      <c r="C117" s="102"/>
      <c r="D117" s="102"/>
      <c r="E117" s="102"/>
      <c r="F117" s="102"/>
      <c r="G117" s="102"/>
      <c r="H117" s="102"/>
      <c r="I117" s="102"/>
      <c r="J117" s="41"/>
      <c r="M117" s="102" t="s">
        <v>165</v>
      </c>
      <c r="N117" s="102"/>
      <c r="O117" s="102"/>
      <c r="P117" s="102"/>
      <c r="Q117" s="102"/>
      <c r="R117" s="102"/>
      <c r="S117" s="102"/>
      <c r="T117" s="102"/>
      <c r="U117" s="102"/>
      <c r="V117" s="41"/>
    </row>
    <row r="118" spans="1:22" ht="24" x14ac:dyDescent="0.35">
      <c r="A118" s="46">
        <v>44807</v>
      </c>
      <c r="B118" s="47" t="s">
        <v>162</v>
      </c>
      <c r="C118" s="48" t="s">
        <v>163</v>
      </c>
      <c r="D118" s="47" t="s">
        <v>163</v>
      </c>
      <c r="E118" s="49" t="s">
        <v>164</v>
      </c>
      <c r="F118" s="50">
        <v>0</v>
      </c>
      <c r="G118" s="52">
        <v>-17998.36</v>
      </c>
      <c r="H118" s="52">
        <v>-17998.36</v>
      </c>
      <c r="I118" s="51" t="s">
        <v>113</v>
      </c>
      <c r="J118" s="41"/>
      <c r="M118" s="46">
        <v>44807</v>
      </c>
      <c r="N118" s="47" t="s">
        <v>162</v>
      </c>
      <c r="O118" s="48" t="s">
        <v>163</v>
      </c>
      <c r="P118" s="47" t="s">
        <v>163</v>
      </c>
      <c r="Q118" s="49" t="s">
        <v>164</v>
      </c>
      <c r="R118" s="50">
        <v>0</v>
      </c>
      <c r="S118" s="52">
        <v>-29998</v>
      </c>
      <c r="T118" s="52">
        <v>-29998</v>
      </c>
      <c r="U118" s="51" t="s">
        <v>113</v>
      </c>
      <c r="V118" s="41"/>
    </row>
    <row r="119" spans="1:22" ht="84" x14ac:dyDescent="0.35">
      <c r="A119" s="53">
        <v>44807</v>
      </c>
      <c r="B119" s="54" t="s">
        <v>115</v>
      </c>
      <c r="C119" s="55" t="s">
        <v>45</v>
      </c>
      <c r="D119" s="54" t="s">
        <v>163</v>
      </c>
      <c r="E119" s="56" t="s">
        <v>215</v>
      </c>
      <c r="F119" s="57">
        <v>15003.7</v>
      </c>
      <c r="G119" s="58">
        <v>0</v>
      </c>
      <c r="H119" s="57">
        <v>-2994.66</v>
      </c>
      <c r="I119" s="59" t="s">
        <v>113</v>
      </c>
      <c r="J119" s="60"/>
      <c r="M119" s="53">
        <v>44807</v>
      </c>
      <c r="N119" s="54" t="s">
        <v>115</v>
      </c>
      <c r="O119" s="55" t="s">
        <v>67</v>
      </c>
      <c r="P119" s="54" t="s">
        <v>163</v>
      </c>
      <c r="Q119" s="56" t="s">
        <v>216</v>
      </c>
      <c r="R119" s="57">
        <v>15000</v>
      </c>
      <c r="S119" s="58">
        <v>0</v>
      </c>
      <c r="T119" s="57">
        <v>-14998</v>
      </c>
      <c r="U119" s="59" t="s">
        <v>113</v>
      </c>
      <c r="V119" s="60"/>
    </row>
    <row r="120" spans="1:22" ht="84" x14ac:dyDescent="0.35">
      <c r="A120" s="41"/>
      <c r="B120" s="41"/>
      <c r="C120" s="98" t="s">
        <v>167</v>
      </c>
      <c r="D120" s="98"/>
      <c r="E120" s="98"/>
      <c r="F120" s="98"/>
      <c r="G120" s="41"/>
      <c r="H120" s="41"/>
      <c r="I120" s="41"/>
      <c r="J120" s="41"/>
      <c r="M120" s="46">
        <v>44807</v>
      </c>
      <c r="N120" s="47" t="s">
        <v>115</v>
      </c>
      <c r="O120" s="48" t="s">
        <v>75</v>
      </c>
      <c r="P120" s="47" t="s">
        <v>163</v>
      </c>
      <c r="Q120" s="49" t="s">
        <v>217</v>
      </c>
      <c r="R120" s="52">
        <v>15004</v>
      </c>
      <c r="S120" s="50">
        <v>0</v>
      </c>
      <c r="T120" s="50">
        <v>6</v>
      </c>
      <c r="U120" s="51" t="s">
        <v>133</v>
      </c>
      <c r="V120" s="41"/>
    </row>
    <row r="121" spans="1:22" ht="18" x14ac:dyDescent="0.35">
      <c r="A121" s="41"/>
      <c r="B121" s="41"/>
      <c r="C121" s="98" t="s">
        <v>168</v>
      </c>
      <c r="D121" s="98"/>
      <c r="E121" s="98"/>
      <c r="F121" s="98"/>
      <c r="G121" s="41"/>
      <c r="H121" s="41"/>
      <c r="I121" s="41"/>
      <c r="J121" s="41"/>
      <c r="M121" s="41"/>
      <c r="N121" s="41"/>
      <c r="O121" s="98" t="s">
        <v>167</v>
      </c>
      <c r="P121" s="98"/>
      <c r="Q121" s="98"/>
      <c r="R121" s="98"/>
      <c r="S121" s="41"/>
      <c r="T121" s="41"/>
      <c r="U121" s="41"/>
      <c r="V121" s="41"/>
    </row>
    <row r="122" spans="1:22" ht="18" x14ac:dyDescent="0.35">
      <c r="M122" s="41"/>
      <c r="N122" s="41"/>
      <c r="O122" s="98" t="s">
        <v>168</v>
      </c>
      <c r="P122" s="98"/>
      <c r="Q122" s="98"/>
      <c r="R122" s="98"/>
      <c r="S122" s="41"/>
      <c r="T122" s="41"/>
      <c r="U122" s="41"/>
      <c r="V122" s="41"/>
    </row>
  </sheetData>
  <mergeCells count="83">
    <mergeCell ref="O122:R122"/>
    <mergeCell ref="O112:R112"/>
    <mergeCell ref="T113:U113"/>
    <mergeCell ref="M114:V114"/>
    <mergeCell ref="M115:U115"/>
    <mergeCell ref="M117:U117"/>
    <mergeCell ref="O121:R121"/>
    <mergeCell ref="A117:I117"/>
    <mergeCell ref="C120:F120"/>
    <mergeCell ref="C121:F121"/>
    <mergeCell ref="M108:N111"/>
    <mergeCell ref="O108:R109"/>
    <mergeCell ref="H110:I110"/>
    <mergeCell ref="H111:I111"/>
    <mergeCell ref="C112:F112"/>
    <mergeCell ref="H113:I113"/>
    <mergeCell ref="A114:J114"/>
    <mergeCell ref="A115:I115"/>
    <mergeCell ref="A108:B111"/>
    <mergeCell ref="C108:F109"/>
    <mergeCell ref="H108:I108"/>
    <mergeCell ref="H109:I109"/>
    <mergeCell ref="C110:F111"/>
    <mergeCell ref="T108:U108"/>
    <mergeCell ref="T109:U109"/>
    <mergeCell ref="O110:R111"/>
    <mergeCell ref="T110:U110"/>
    <mergeCell ref="T111:U111"/>
    <mergeCell ref="P72:Y72"/>
    <mergeCell ref="P73:X73"/>
    <mergeCell ref="P75:X75"/>
    <mergeCell ref="R79:U79"/>
    <mergeCell ref="R80:U80"/>
    <mergeCell ref="D79:G79"/>
    <mergeCell ref="P66:Q69"/>
    <mergeCell ref="R66:U67"/>
    <mergeCell ref="W66:X66"/>
    <mergeCell ref="W67:X67"/>
    <mergeCell ref="R68:U69"/>
    <mergeCell ref="W68:X68"/>
    <mergeCell ref="W69:X69"/>
    <mergeCell ref="R70:U70"/>
    <mergeCell ref="W71:X71"/>
    <mergeCell ref="D70:G70"/>
    <mergeCell ref="I71:J71"/>
    <mergeCell ref="B72:K72"/>
    <mergeCell ref="B73:J73"/>
    <mergeCell ref="B75:J75"/>
    <mergeCell ref="D78:G78"/>
    <mergeCell ref="B66:C69"/>
    <mergeCell ref="D66:G67"/>
    <mergeCell ref="I66:J66"/>
    <mergeCell ref="I67:J67"/>
    <mergeCell ref="D68:G69"/>
    <mergeCell ref="I68:J68"/>
    <mergeCell ref="I69:J69"/>
    <mergeCell ref="V31:Y31"/>
    <mergeCell ref="AA32:AB32"/>
    <mergeCell ref="T33:AC33"/>
    <mergeCell ref="T34:AB34"/>
    <mergeCell ref="T36:AB36"/>
    <mergeCell ref="V40:Y40"/>
    <mergeCell ref="G38:J38"/>
    <mergeCell ref="T27:U30"/>
    <mergeCell ref="V27:Y28"/>
    <mergeCell ref="AA27:AB27"/>
    <mergeCell ref="AA28:AB28"/>
    <mergeCell ref="V29:Y30"/>
    <mergeCell ref="AA29:AB29"/>
    <mergeCell ref="AA30:AB30"/>
    <mergeCell ref="G29:J29"/>
    <mergeCell ref="L30:M30"/>
    <mergeCell ref="E31:N31"/>
    <mergeCell ref="E32:M32"/>
    <mergeCell ref="E34:M34"/>
    <mergeCell ref="G37:J37"/>
    <mergeCell ref="E25:F28"/>
    <mergeCell ref="G25:J26"/>
    <mergeCell ref="L25:M25"/>
    <mergeCell ref="L26:M26"/>
    <mergeCell ref="G27:J28"/>
    <mergeCell ref="L27:M27"/>
    <mergeCell ref="L28:M28"/>
  </mergeCells>
  <hyperlinks>
    <hyperlink ref="A61" r:id="rId1" location="alerts" display="https://52.172.235.137:6447/ - alerts" xr:uid="{713C2803-F037-4B87-8530-352AB73E9873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D2E9-E2C1-47D6-AEB8-C75C873938D9}">
  <dimension ref="A1:AA117"/>
  <sheetViews>
    <sheetView topLeftCell="A45" workbookViewId="0">
      <selection activeCell="I1" sqref="I1"/>
    </sheetView>
  </sheetViews>
  <sheetFormatPr defaultRowHeight="14.5" x14ac:dyDescent="0.35"/>
  <cols>
    <col min="1" max="1" width="9.90625" bestFit="1" customWidth="1"/>
    <col min="3" max="3" width="9.90625" bestFit="1" customWidth="1"/>
    <col min="15" max="16" width="9.54296875" bestFit="1" customWidth="1"/>
  </cols>
  <sheetData>
    <row r="1" spans="1:27" x14ac:dyDescent="0.35">
      <c r="G1" t="s">
        <v>191</v>
      </c>
    </row>
    <row r="2" spans="1:27" ht="44" thickBot="1" x14ac:dyDescent="0.4">
      <c r="A2" s="14" t="s">
        <v>80</v>
      </c>
      <c r="B2" s="14" t="s">
        <v>8</v>
      </c>
      <c r="C2" s="14" t="s">
        <v>81</v>
      </c>
      <c r="D2" s="14" t="s">
        <v>82</v>
      </c>
      <c r="E2" s="14" t="s">
        <v>83</v>
      </c>
      <c r="F2" s="14" t="s">
        <v>84</v>
      </c>
      <c r="G2" s="14" t="s">
        <v>85</v>
      </c>
      <c r="H2" s="14" t="s">
        <v>86</v>
      </c>
      <c r="I2" s="14" t="s">
        <v>87</v>
      </c>
      <c r="J2" s="14" t="s">
        <v>88</v>
      </c>
      <c r="K2" s="14" t="s">
        <v>89</v>
      </c>
      <c r="L2" s="14" t="s">
        <v>90</v>
      </c>
      <c r="M2" s="14" t="s">
        <v>91</v>
      </c>
      <c r="N2" s="14" t="s">
        <v>92</v>
      </c>
      <c r="O2" s="14" t="s">
        <v>93</v>
      </c>
      <c r="P2" s="14" t="s">
        <v>94</v>
      </c>
      <c r="Q2" s="14" t="s">
        <v>95</v>
      </c>
      <c r="R2" s="14" t="s">
        <v>10</v>
      </c>
      <c r="S2" s="14" t="s">
        <v>96</v>
      </c>
      <c r="T2" s="14" t="s">
        <v>97</v>
      </c>
      <c r="U2" s="14" t="s">
        <v>98</v>
      </c>
      <c r="V2" s="14" t="s">
        <v>99</v>
      </c>
      <c r="W2" s="14" t="s">
        <v>100</v>
      </c>
      <c r="X2" s="14" t="s">
        <v>101</v>
      </c>
      <c r="Y2" s="14" t="s">
        <v>102</v>
      </c>
      <c r="Z2" s="14" t="s">
        <v>103</v>
      </c>
      <c r="AA2" s="14" t="s">
        <v>104</v>
      </c>
    </row>
    <row r="3" spans="1:27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" thickBot="1" x14ac:dyDescent="0.4">
      <c r="A5" s="17">
        <v>44797</v>
      </c>
      <c r="B5" s="18" t="s">
        <v>5</v>
      </c>
      <c r="C5" s="19">
        <v>44797</v>
      </c>
      <c r="D5" s="18" t="s">
        <v>218</v>
      </c>
      <c r="E5" s="18" t="s">
        <v>219</v>
      </c>
      <c r="F5" s="18" t="s">
        <v>107</v>
      </c>
      <c r="G5" s="18" t="s">
        <v>108</v>
      </c>
      <c r="H5" s="18">
        <v>610220</v>
      </c>
      <c r="I5" s="18" t="s">
        <v>109</v>
      </c>
      <c r="J5" s="18" t="s">
        <v>110</v>
      </c>
      <c r="K5" s="18" t="s">
        <v>111</v>
      </c>
      <c r="L5" s="18" t="s">
        <v>109</v>
      </c>
      <c r="M5" s="18" t="s">
        <v>112</v>
      </c>
      <c r="N5" s="18" t="s">
        <v>133</v>
      </c>
      <c r="O5" s="20">
        <v>0.55000000000000004</v>
      </c>
      <c r="P5" s="20">
        <v>0.55000000000000004</v>
      </c>
      <c r="Q5" s="20">
        <v>1</v>
      </c>
      <c r="R5" s="18" t="s">
        <v>18</v>
      </c>
      <c r="S5" s="18"/>
      <c r="T5" s="18"/>
      <c r="U5" s="18" t="s">
        <v>114</v>
      </c>
      <c r="V5" s="18" t="s">
        <v>115</v>
      </c>
      <c r="W5" s="18"/>
      <c r="X5" s="18" t="s">
        <v>177</v>
      </c>
      <c r="Y5" s="18" t="s">
        <v>116</v>
      </c>
      <c r="Z5" s="18" t="s">
        <v>117</v>
      </c>
      <c r="AA5" s="18" t="s">
        <v>117</v>
      </c>
    </row>
    <row r="6" spans="1:27" ht="15" thickBot="1" x14ac:dyDescent="0.4">
      <c r="A6" s="21">
        <v>44797</v>
      </c>
      <c r="B6" s="22" t="s">
        <v>5</v>
      </c>
      <c r="C6" s="23">
        <v>44797</v>
      </c>
      <c r="D6" s="22" t="s">
        <v>218</v>
      </c>
      <c r="E6" s="22" t="s">
        <v>220</v>
      </c>
      <c r="F6" s="22" t="s">
        <v>107</v>
      </c>
      <c r="G6" s="22" t="s">
        <v>119</v>
      </c>
      <c r="H6" s="22">
        <v>111502</v>
      </c>
      <c r="I6" s="22" t="s">
        <v>120</v>
      </c>
      <c r="J6" s="22" t="s">
        <v>121</v>
      </c>
      <c r="K6" s="22" t="s">
        <v>179</v>
      </c>
      <c r="L6" s="22" t="s">
        <v>120</v>
      </c>
      <c r="M6" s="22" t="s">
        <v>112</v>
      </c>
      <c r="N6" s="22" t="s">
        <v>113</v>
      </c>
      <c r="O6" s="24">
        <v>0.82</v>
      </c>
      <c r="P6" s="24">
        <v>0.82</v>
      </c>
      <c r="Q6" s="24">
        <v>1</v>
      </c>
      <c r="R6" s="22" t="s">
        <v>18</v>
      </c>
      <c r="S6" s="22"/>
      <c r="T6" s="22"/>
      <c r="U6" s="22" t="s">
        <v>114</v>
      </c>
      <c r="V6" s="22" t="s">
        <v>115</v>
      </c>
      <c r="W6" s="22"/>
      <c r="X6" s="22" t="s">
        <v>177</v>
      </c>
      <c r="Y6" s="22" t="s">
        <v>123</v>
      </c>
      <c r="Z6" s="22" t="s">
        <v>117</v>
      </c>
      <c r="AA6" s="22" t="s">
        <v>117</v>
      </c>
    </row>
    <row r="7" spans="1:27" ht="15" thickBot="1" x14ac:dyDescent="0.4">
      <c r="A7" s="31">
        <v>44797</v>
      </c>
      <c r="B7" s="32" t="s">
        <v>5</v>
      </c>
      <c r="C7" s="33">
        <v>44797</v>
      </c>
      <c r="D7" s="32" t="s">
        <v>218</v>
      </c>
      <c r="E7" s="32" t="s">
        <v>221</v>
      </c>
      <c r="F7" s="32" t="s">
        <v>107</v>
      </c>
      <c r="G7" s="32" t="s">
        <v>119</v>
      </c>
      <c r="H7" s="32">
        <v>80100</v>
      </c>
      <c r="I7" s="32" t="s">
        <v>125</v>
      </c>
      <c r="J7" s="32" t="s">
        <v>126</v>
      </c>
      <c r="K7" s="32" t="s">
        <v>181</v>
      </c>
      <c r="L7" s="32" t="s">
        <v>125</v>
      </c>
      <c r="M7" s="32" t="s">
        <v>112</v>
      </c>
      <c r="N7" s="32" t="s">
        <v>113</v>
      </c>
      <c r="O7" s="34">
        <v>5000</v>
      </c>
      <c r="P7" s="34">
        <v>5000</v>
      </c>
      <c r="Q7" s="35">
        <v>1</v>
      </c>
      <c r="R7" s="32" t="s">
        <v>18</v>
      </c>
      <c r="S7" s="32"/>
      <c r="T7" s="32"/>
      <c r="U7" s="32" t="s">
        <v>114</v>
      </c>
      <c r="V7" s="32" t="s">
        <v>115</v>
      </c>
      <c r="W7" s="32"/>
      <c r="X7" s="32" t="s">
        <v>177</v>
      </c>
      <c r="Y7" s="32" t="s">
        <v>128</v>
      </c>
      <c r="Z7" s="32" t="s">
        <v>117</v>
      </c>
      <c r="AA7" s="32" t="s">
        <v>117</v>
      </c>
    </row>
    <row r="8" spans="1:27" x14ac:dyDescent="0.35">
      <c r="A8" s="21">
        <v>44797</v>
      </c>
      <c r="B8" s="22" t="s">
        <v>5</v>
      </c>
      <c r="C8" s="23">
        <v>44797</v>
      </c>
      <c r="D8" s="22" t="s">
        <v>218</v>
      </c>
      <c r="E8" s="22" t="s">
        <v>222</v>
      </c>
      <c r="F8" s="22" t="s">
        <v>107</v>
      </c>
      <c r="G8" s="22" t="s">
        <v>119</v>
      </c>
      <c r="H8" s="22">
        <v>110100</v>
      </c>
      <c r="I8" s="22" t="s">
        <v>130</v>
      </c>
      <c r="J8" s="22" t="s">
        <v>131</v>
      </c>
      <c r="K8" s="22" t="s">
        <v>132</v>
      </c>
      <c r="L8" s="22" t="s">
        <v>130</v>
      </c>
      <c r="M8" s="22" t="s">
        <v>112</v>
      </c>
      <c r="N8" s="22" t="s">
        <v>133</v>
      </c>
      <c r="O8" s="30">
        <v>5000.2700000000004</v>
      </c>
      <c r="P8" s="30">
        <v>5000.2700000000004</v>
      </c>
      <c r="Q8" s="24">
        <v>1</v>
      </c>
      <c r="R8" s="22" t="s">
        <v>18</v>
      </c>
      <c r="S8" s="22"/>
      <c r="T8" s="22"/>
      <c r="U8" s="22" t="s">
        <v>114</v>
      </c>
      <c r="V8" s="22" t="s">
        <v>115</v>
      </c>
      <c r="W8" s="22"/>
      <c r="X8" s="22" t="s">
        <v>177</v>
      </c>
      <c r="Y8" s="22" t="s">
        <v>128</v>
      </c>
      <c r="Z8" s="22" t="s">
        <v>117</v>
      </c>
      <c r="AA8" s="22" t="s">
        <v>117</v>
      </c>
    </row>
    <row r="10" spans="1:27" ht="44" thickBot="1" x14ac:dyDescent="0.4">
      <c r="A10" s="14" t="s">
        <v>80</v>
      </c>
      <c r="B10" s="14" t="s">
        <v>8</v>
      </c>
      <c r="C10" s="14" t="s">
        <v>81</v>
      </c>
      <c r="D10" s="14" t="s">
        <v>82</v>
      </c>
      <c r="E10" s="14" t="s">
        <v>83</v>
      </c>
      <c r="F10" s="14" t="s">
        <v>84</v>
      </c>
      <c r="G10" s="14" t="s">
        <v>85</v>
      </c>
      <c r="H10" s="14" t="s">
        <v>86</v>
      </c>
      <c r="I10" s="14" t="s">
        <v>87</v>
      </c>
      <c r="J10" s="14" t="s">
        <v>88</v>
      </c>
      <c r="K10" s="14" t="s">
        <v>89</v>
      </c>
      <c r="L10" s="14" t="s">
        <v>90</v>
      </c>
      <c r="M10" s="14" t="s">
        <v>91</v>
      </c>
      <c r="N10" s="14" t="s">
        <v>92</v>
      </c>
      <c r="O10" s="14" t="s">
        <v>93</v>
      </c>
      <c r="P10" s="14" t="s">
        <v>94</v>
      </c>
      <c r="Q10" s="14" t="s">
        <v>95</v>
      </c>
      <c r="R10" s="14" t="s">
        <v>10</v>
      </c>
      <c r="S10" s="14" t="s">
        <v>96</v>
      </c>
      <c r="T10" s="14" t="s">
        <v>97</v>
      </c>
      <c r="U10" s="14" t="s">
        <v>98</v>
      </c>
      <c r="V10" s="14" t="s">
        <v>99</v>
      </c>
      <c r="W10" s="14" t="s">
        <v>100</v>
      </c>
      <c r="X10" s="14" t="s">
        <v>101</v>
      </c>
      <c r="Y10" s="14" t="s">
        <v>102</v>
      </c>
      <c r="Z10" s="14" t="s">
        <v>103</v>
      </c>
      <c r="AA10" s="14" t="s">
        <v>104</v>
      </c>
    </row>
    <row r="11" spans="1:27" x14ac:dyDescent="0.3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x14ac:dyDescent="0.3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5" thickBot="1" x14ac:dyDescent="0.4">
      <c r="A13" s="17">
        <v>44797</v>
      </c>
      <c r="B13" s="18" t="s">
        <v>5</v>
      </c>
      <c r="C13" s="19">
        <v>44797</v>
      </c>
      <c r="D13" s="18" t="s">
        <v>223</v>
      </c>
      <c r="E13" s="18" t="s">
        <v>224</v>
      </c>
      <c r="F13" s="18" t="s">
        <v>107</v>
      </c>
      <c r="G13" s="18" t="s">
        <v>108</v>
      </c>
      <c r="H13" s="18">
        <v>610220</v>
      </c>
      <c r="I13" s="18" t="s">
        <v>109</v>
      </c>
      <c r="J13" s="18" t="s">
        <v>110</v>
      </c>
      <c r="K13" s="18" t="s">
        <v>111</v>
      </c>
      <c r="L13" s="18" t="s">
        <v>109</v>
      </c>
      <c r="M13" s="18" t="s">
        <v>112</v>
      </c>
      <c r="N13" s="18" t="s">
        <v>133</v>
      </c>
      <c r="O13" s="20">
        <v>0.32</v>
      </c>
      <c r="P13" s="20">
        <v>0.32</v>
      </c>
      <c r="Q13" s="20">
        <v>1</v>
      </c>
      <c r="R13" s="18" t="s">
        <v>18</v>
      </c>
      <c r="S13" s="18"/>
      <c r="T13" s="18"/>
      <c r="U13" s="18" t="s">
        <v>114</v>
      </c>
      <c r="V13" s="18" t="s">
        <v>115</v>
      </c>
      <c r="W13" s="18"/>
      <c r="X13" s="18" t="s">
        <v>45</v>
      </c>
      <c r="Y13" s="18" t="s">
        <v>116</v>
      </c>
      <c r="Z13" s="18" t="s">
        <v>117</v>
      </c>
      <c r="AA13" s="18" t="s">
        <v>117</v>
      </c>
    </row>
    <row r="14" spans="1:27" ht="15" thickBot="1" x14ac:dyDescent="0.4">
      <c r="A14" s="21">
        <v>44797</v>
      </c>
      <c r="B14" s="22" t="s">
        <v>5</v>
      </c>
      <c r="C14" s="23">
        <v>44797</v>
      </c>
      <c r="D14" s="22" t="s">
        <v>223</v>
      </c>
      <c r="E14" s="22" t="s">
        <v>225</v>
      </c>
      <c r="F14" s="22" t="s">
        <v>107</v>
      </c>
      <c r="G14" s="22" t="s">
        <v>119</v>
      </c>
      <c r="H14" s="22">
        <v>111502</v>
      </c>
      <c r="I14" s="22" t="s">
        <v>120</v>
      </c>
      <c r="J14" s="22" t="s">
        <v>121</v>
      </c>
      <c r="K14" s="22" t="s">
        <v>122</v>
      </c>
      <c r="L14" s="22" t="s">
        <v>120</v>
      </c>
      <c r="M14" s="22" t="s">
        <v>112</v>
      </c>
      <c r="N14" s="22" t="s">
        <v>113</v>
      </c>
      <c r="O14" s="24">
        <v>0.82</v>
      </c>
      <c r="P14" s="24">
        <v>0.82</v>
      </c>
      <c r="Q14" s="24">
        <v>1</v>
      </c>
      <c r="R14" s="22" t="s">
        <v>18</v>
      </c>
      <c r="S14" s="22"/>
      <c r="T14" s="22"/>
      <c r="U14" s="22" t="s">
        <v>114</v>
      </c>
      <c r="V14" s="22" t="s">
        <v>115</v>
      </c>
      <c r="W14" s="22"/>
      <c r="X14" s="22" t="s">
        <v>45</v>
      </c>
      <c r="Y14" s="22" t="s">
        <v>123</v>
      </c>
      <c r="Z14" s="22" t="s">
        <v>117</v>
      </c>
      <c r="AA14" s="22" t="s">
        <v>117</v>
      </c>
    </row>
    <row r="15" spans="1:27" ht="15" thickBot="1" x14ac:dyDescent="0.4">
      <c r="A15" s="25">
        <v>44797</v>
      </c>
      <c r="B15" s="26" t="s">
        <v>5</v>
      </c>
      <c r="C15" s="27">
        <v>44797</v>
      </c>
      <c r="D15" s="26" t="s">
        <v>223</v>
      </c>
      <c r="E15" s="26" t="s">
        <v>226</v>
      </c>
      <c r="F15" s="26" t="s">
        <v>107</v>
      </c>
      <c r="G15" s="26" t="s">
        <v>119</v>
      </c>
      <c r="H15" s="26">
        <v>80100</v>
      </c>
      <c r="I15" s="26" t="s">
        <v>125</v>
      </c>
      <c r="J15" s="26" t="s">
        <v>126</v>
      </c>
      <c r="K15" s="26" t="s">
        <v>127</v>
      </c>
      <c r="L15" s="26" t="s">
        <v>125</v>
      </c>
      <c r="M15" s="26" t="s">
        <v>112</v>
      </c>
      <c r="N15" s="26" t="s">
        <v>113</v>
      </c>
      <c r="O15" s="28">
        <v>5000</v>
      </c>
      <c r="P15" s="28">
        <v>5000</v>
      </c>
      <c r="Q15" s="29">
        <v>1</v>
      </c>
      <c r="R15" s="26" t="s">
        <v>18</v>
      </c>
      <c r="S15" s="26"/>
      <c r="T15" s="26"/>
      <c r="U15" s="26" t="s">
        <v>114</v>
      </c>
      <c r="V15" s="26" t="s">
        <v>115</v>
      </c>
      <c r="W15" s="26"/>
      <c r="X15" s="26" t="s">
        <v>45</v>
      </c>
      <c r="Y15" s="26" t="s">
        <v>128</v>
      </c>
      <c r="Z15" s="26" t="s">
        <v>117</v>
      </c>
      <c r="AA15" s="26" t="s">
        <v>117</v>
      </c>
    </row>
    <row r="16" spans="1:27" ht="15" thickBot="1" x14ac:dyDescent="0.4">
      <c r="A16" s="21">
        <v>44797</v>
      </c>
      <c r="B16" s="22" t="s">
        <v>5</v>
      </c>
      <c r="C16" s="23">
        <v>44797</v>
      </c>
      <c r="D16" s="22" t="s">
        <v>223</v>
      </c>
      <c r="E16" s="22" t="s">
        <v>227</v>
      </c>
      <c r="F16" s="22" t="s">
        <v>107</v>
      </c>
      <c r="G16" s="22" t="s">
        <v>119</v>
      </c>
      <c r="H16" s="22">
        <v>110100</v>
      </c>
      <c r="I16" s="22" t="s">
        <v>130</v>
      </c>
      <c r="J16" s="22" t="s">
        <v>131</v>
      </c>
      <c r="K16" s="22" t="s">
        <v>132</v>
      </c>
      <c r="L16" s="22" t="s">
        <v>130</v>
      </c>
      <c r="M16" s="22" t="s">
        <v>112</v>
      </c>
      <c r="N16" s="22" t="s">
        <v>133</v>
      </c>
      <c r="O16" s="30">
        <v>5000.5</v>
      </c>
      <c r="P16" s="30">
        <v>5000.5</v>
      </c>
      <c r="Q16" s="24">
        <v>1</v>
      </c>
      <c r="R16" s="22" t="s">
        <v>18</v>
      </c>
      <c r="S16" s="22"/>
      <c r="T16" s="22"/>
      <c r="U16" s="22" t="s">
        <v>114</v>
      </c>
      <c r="V16" s="22" t="s">
        <v>115</v>
      </c>
      <c r="W16" s="22"/>
      <c r="X16" s="22" t="s">
        <v>45</v>
      </c>
      <c r="Y16" s="22" t="s">
        <v>128</v>
      </c>
      <c r="Z16" s="22" t="s">
        <v>117</v>
      </c>
      <c r="AA16" s="22" t="s">
        <v>117</v>
      </c>
    </row>
    <row r="17" spans="1:27" ht="15" thickBot="1" x14ac:dyDescent="0.4">
      <c r="A17" s="25">
        <v>44797</v>
      </c>
      <c r="B17" s="26" t="s">
        <v>5</v>
      </c>
      <c r="C17" s="27">
        <v>44797</v>
      </c>
      <c r="D17" s="26" t="s">
        <v>228</v>
      </c>
      <c r="E17" s="26" t="s">
        <v>229</v>
      </c>
      <c r="F17" s="26" t="s">
        <v>107</v>
      </c>
      <c r="G17" s="26" t="s">
        <v>108</v>
      </c>
      <c r="H17" s="26">
        <v>610220</v>
      </c>
      <c r="I17" s="26" t="s">
        <v>109</v>
      </c>
      <c r="J17" s="26" t="s">
        <v>110</v>
      </c>
      <c r="K17" s="26" t="s">
        <v>111</v>
      </c>
      <c r="L17" s="26" t="s">
        <v>109</v>
      </c>
      <c r="M17" s="26" t="s">
        <v>112</v>
      </c>
      <c r="N17" s="26" t="s">
        <v>133</v>
      </c>
      <c r="O17" s="29">
        <v>0.82</v>
      </c>
      <c r="P17" s="29">
        <v>0.82</v>
      </c>
      <c r="Q17" s="29">
        <v>1</v>
      </c>
      <c r="R17" s="26" t="s">
        <v>18</v>
      </c>
      <c r="S17" s="26"/>
      <c r="T17" s="26"/>
      <c r="U17" s="26" t="s">
        <v>114</v>
      </c>
      <c r="V17" s="26" t="s">
        <v>115</v>
      </c>
      <c r="W17" s="26"/>
      <c r="X17" s="26" t="s">
        <v>36</v>
      </c>
      <c r="Y17" s="26" t="s">
        <v>116</v>
      </c>
      <c r="Z17" s="26" t="s">
        <v>117</v>
      </c>
      <c r="AA17" s="26" t="s">
        <v>117</v>
      </c>
    </row>
    <row r="18" spans="1:27" ht="15" thickBot="1" x14ac:dyDescent="0.4">
      <c r="A18" s="31">
        <v>44797</v>
      </c>
      <c r="B18" s="32" t="s">
        <v>5</v>
      </c>
      <c r="C18" s="33">
        <v>44797</v>
      </c>
      <c r="D18" s="32" t="s">
        <v>228</v>
      </c>
      <c r="E18" s="32" t="s">
        <v>230</v>
      </c>
      <c r="F18" s="32" t="s">
        <v>107</v>
      </c>
      <c r="G18" s="32" t="s">
        <v>119</v>
      </c>
      <c r="H18" s="32">
        <v>111502</v>
      </c>
      <c r="I18" s="32" t="s">
        <v>120</v>
      </c>
      <c r="J18" s="32" t="s">
        <v>121</v>
      </c>
      <c r="K18" s="32" t="s">
        <v>137</v>
      </c>
      <c r="L18" s="32" t="s">
        <v>120</v>
      </c>
      <c r="M18" s="32" t="s">
        <v>112</v>
      </c>
      <c r="N18" s="32" t="s">
        <v>113</v>
      </c>
      <c r="O18" s="35">
        <v>0.82</v>
      </c>
      <c r="P18" s="35">
        <v>0.82</v>
      </c>
      <c r="Q18" s="35">
        <v>1</v>
      </c>
      <c r="R18" s="32" t="s">
        <v>18</v>
      </c>
      <c r="S18" s="32"/>
      <c r="T18" s="32"/>
      <c r="U18" s="32" t="s">
        <v>114</v>
      </c>
      <c r="V18" s="32" t="s">
        <v>115</v>
      </c>
      <c r="W18" s="32"/>
      <c r="X18" s="32" t="s">
        <v>36</v>
      </c>
      <c r="Y18" s="32" t="s">
        <v>123</v>
      </c>
      <c r="Z18" s="32" t="s">
        <v>117</v>
      </c>
      <c r="AA18" s="32" t="s">
        <v>117</v>
      </c>
    </row>
    <row r="19" spans="1:27" ht="15" thickBot="1" x14ac:dyDescent="0.4">
      <c r="A19" s="25">
        <v>44797</v>
      </c>
      <c r="B19" s="26" t="s">
        <v>5</v>
      </c>
      <c r="C19" s="27">
        <v>44797</v>
      </c>
      <c r="D19" s="26" t="s">
        <v>228</v>
      </c>
      <c r="E19" s="26" t="s">
        <v>231</v>
      </c>
      <c r="F19" s="26" t="s">
        <v>107</v>
      </c>
      <c r="G19" s="26" t="s">
        <v>119</v>
      </c>
      <c r="H19" s="26">
        <v>80100</v>
      </c>
      <c r="I19" s="26" t="s">
        <v>125</v>
      </c>
      <c r="J19" s="26" t="s">
        <v>126</v>
      </c>
      <c r="K19" s="26" t="s">
        <v>139</v>
      </c>
      <c r="L19" s="26" t="s">
        <v>125</v>
      </c>
      <c r="M19" s="26" t="s">
        <v>112</v>
      </c>
      <c r="N19" s="26" t="s">
        <v>113</v>
      </c>
      <c r="O19" s="28">
        <v>5000</v>
      </c>
      <c r="P19" s="28">
        <v>5000</v>
      </c>
      <c r="Q19" s="29">
        <v>1</v>
      </c>
      <c r="R19" s="26" t="s">
        <v>18</v>
      </c>
      <c r="S19" s="26"/>
      <c r="T19" s="26"/>
      <c r="U19" s="26" t="s">
        <v>114</v>
      </c>
      <c r="V19" s="26" t="s">
        <v>115</v>
      </c>
      <c r="W19" s="26"/>
      <c r="X19" s="26" t="s">
        <v>36</v>
      </c>
      <c r="Y19" s="26" t="s">
        <v>128</v>
      </c>
      <c r="Z19" s="26" t="s">
        <v>117</v>
      </c>
      <c r="AA19" s="26" t="s">
        <v>117</v>
      </c>
    </row>
    <row r="20" spans="1:27" ht="15" thickBot="1" x14ac:dyDescent="0.4">
      <c r="A20" s="21">
        <v>44797</v>
      </c>
      <c r="B20" s="22" t="s">
        <v>5</v>
      </c>
      <c r="C20" s="23">
        <v>44797</v>
      </c>
      <c r="D20" s="22" t="s">
        <v>228</v>
      </c>
      <c r="E20" s="22" t="s">
        <v>232</v>
      </c>
      <c r="F20" s="22" t="s">
        <v>107</v>
      </c>
      <c r="G20" s="22" t="s">
        <v>119</v>
      </c>
      <c r="H20" s="22">
        <v>110100</v>
      </c>
      <c r="I20" s="22" t="s">
        <v>130</v>
      </c>
      <c r="J20" s="22" t="s">
        <v>131</v>
      </c>
      <c r="K20" s="22" t="s">
        <v>132</v>
      </c>
      <c r="L20" s="22" t="s">
        <v>130</v>
      </c>
      <c r="M20" s="22" t="s">
        <v>112</v>
      </c>
      <c r="N20" s="22" t="s">
        <v>133</v>
      </c>
      <c r="O20" s="30">
        <v>5000</v>
      </c>
      <c r="P20" s="30">
        <v>5000</v>
      </c>
      <c r="Q20" s="24">
        <v>1</v>
      </c>
      <c r="R20" s="22" t="s">
        <v>18</v>
      </c>
      <c r="S20" s="22"/>
      <c r="T20" s="22"/>
      <c r="U20" s="22" t="s">
        <v>114</v>
      </c>
      <c r="V20" s="22" t="s">
        <v>115</v>
      </c>
      <c r="W20" s="22"/>
      <c r="X20" s="22" t="s">
        <v>36</v>
      </c>
      <c r="Y20" s="22" t="s">
        <v>128</v>
      </c>
      <c r="Z20" s="22" t="s">
        <v>117</v>
      </c>
      <c r="AA20" s="22" t="s">
        <v>117</v>
      </c>
    </row>
    <row r="21" spans="1:27" x14ac:dyDescent="0.3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4" spans="1:27" ht="19" x14ac:dyDescent="0.35">
      <c r="M24" s="99"/>
      <c r="N24" s="99"/>
      <c r="O24" s="94" t="s">
        <v>147</v>
      </c>
      <c r="P24" s="94"/>
      <c r="Q24" s="94"/>
      <c r="R24" s="94"/>
      <c r="S24" s="40" t="s">
        <v>148</v>
      </c>
      <c r="T24" s="95">
        <v>45051.544502314813</v>
      </c>
      <c r="U24" s="95"/>
      <c r="V24" s="41"/>
    </row>
    <row r="25" spans="1:27" ht="19" x14ac:dyDescent="0.35">
      <c r="A25" s="99"/>
      <c r="B25" s="99"/>
      <c r="C25" s="94" t="s">
        <v>147</v>
      </c>
      <c r="D25" s="94"/>
      <c r="E25" s="94"/>
      <c r="F25" s="94"/>
      <c r="G25" s="40" t="s">
        <v>148</v>
      </c>
      <c r="H25" s="95">
        <v>45044.364710648151</v>
      </c>
      <c r="I25" s="95"/>
      <c r="J25" s="41"/>
      <c r="M25" s="99"/>
      <c r="N25" s="99"/>
      <c r="O25" s="94"/>
      <c r="P25" s="94"/>
      <c r="Q25" s="94"/>
      <c r="R25" s="94"/>
      <c r="S25" s="40" t="s">
        <v>149</v>
      </c>
      <c r="T25" s="96">
        <v>44985</v>
      </c>
      <c r="U25" s="96"/>
      <c r="V25" s="41"/>
    </row>
    <row r="26" spans="1:27" ht="19" x14ac:dyDescent="0.35">
      <c r="A26" s="99"/>
      <c r="B26" s="99"/>
      <c r="C26" s="94"/>
      <c r="D26" s="94"/>
      <c r="E26" s="94"/>
      <c r="F26" s="94"/>
      <c r="G26" s="40" t="s">
        <v>149</v>
      </c>
      <c r="H26" s="96">
        <v>44985</v>
      </c>
      <c r="I26" s="96"/>
      <c r="J26" s="41"/>
      <c r="M26" s="99"/>
      <c r="N26" s="99"/>
      <c r="O26" s="94" t="s">
        <v>233</v>
      </c>
      <c r="P26" s="94"/>
      <c r="Q26" s="94"/>
      <c r="R26" s="94"/>
      <c r="S26" s="40" t="s">
        <v>151</v>
      </c>
      <c r="T26" s="97" t="s">
        <v>152</v>
      </c>
      <c r="U26" s="97"/>
      <c r="V26" s="41"/>
    </row>
    <row r="27" spans="1:27" ht="19" x14ac:dyDescent="0.35">
      <c r="A27" s="99"/>
      <c r="B27" s="99"/>
      <c r="C27" s="94" t="s">
        <v>233</v>
      </c>
      <c r="D27" s="94"/>
      <c r="E27" s="94"/>
      <c r="F27" s="94"/>
      <c r="G27" s="40" t="s">
        <v>151</v>
      </c>
      <c r="H27" s="97" t="s">
        <v>152</v>
      </c>
      <c r="I27" s="97"/>
      <c r="J27" s="41"/>
      <c r="M27" s="99"/>
      <c r="N27" s="99"/>
      <c r="O27" s="94"/>
      <c r="P27" s="94"/>
      <c r="Q27" s="94"/>
      <c r="R27" s="94"/>
      <c r="S27" s="40" t="s">
        <v>153</v>
      </c>
      <c r="T27" s="97" t="s">
        <v>112</v>
      </c>
      <c r="U27" s="97"/>
      <c r="V27" s="41"/>
    </row>
    <row r="28" spans="1:27" ht="19" x14ac:dyDescent="0.35">
      <c r="A28" s="99"/>
      <c r="B28" s="99"/>
      <c r="C28" s="94"/>
      <c r="D28" s="94"/>
      <c r="E28" s="94"/>
      <c r="F28" s="94"/>
      <c r="G28" s="40" t="s">
        <v>153</v>
      </c>
      <c r="H28" s="97" t="s">
        <v>112</v>
      </c>
      <c r="I28" s="97"/>
      <c r="J28" s="41"/>
      <c r="M28" s="41"/>
      <c r="N28" s="41"/>
      <c r="O28" s="94" t="s">
        <v>154</v>
      </c>
      <c r="P28" s="94"/>
      <c r="Q28" s="94"/>
      <c r="R28" s="94"/>
      <c r="S28" s="41"/>
      <c r="T28" s="41"/>
      <c r="U28" s="41"/>
      <c r="V28" s="41"/>
    </row>
    <row r="29" spans="1:27" ht="26" x14ac:dyDescent="0.35">
      <c r="A29" s="41"/>
      <c r="B29" s="41"/>
      <c r="C29" s="94" t="s">
        <v>154</v>
      </c>
      <c r="D29" s="94"/>
      <c r="E29" s="94"/>
      <c r="F29" s="94"/>
      <c r="G29" s="41"/>
      <c r="H29" s="41"/>
      <c r="I29" s="41"/>
      <c r="J29" s="41"/>
      <c r="M29" s="42" t="s">
        <v>81</v>
      </c>
      <c r="N29" s="42" t="s">
        <v>99</v>
      </c>
      <c r="O29" s="42" t="s">
        <v>155</v>
      </c>
      <c r="P29" s="43" t="s">
        <v>156</v>
      </c>
      <c r="Q29" s="44" t="s">
        <v>157</v>
      </c>
      <c r="R29" s="45" t="s">
        <v>158</v>
      </c>
      <c r="S29" s="45" t="s">
        <v>159</v>
      </c>
      <c r="T29" s="100" t="s">
        <v>160</v>
      </c>
      <c r="U29" s="100"/>
      <c r="V29" s="41"/>
    </row>
    <row r="30" spans="1:27" ht="26" x14ac:dyDescent="0.35">
      <c r="A30" s="42" t="s">
        <v>81</v>
      </c>
      <c r="B30" s="42" t="s">
        <v>99</v>
      </c>
      <c r="C30" s="42" t="s">
        <v>155</v>
      </c>
      <c r="D30" s="43" t="s">
        <v>156</v>
      </c>
      <c r="E30" s="44" t="s">
        <v>157</v>
      </c>
      <c r="F30" s="45" t="s">
        <v>158</v>
      </c>
      <c r="G30" s="45" t="s">
        <v>159</v>
      </c>
      <c r="H30" s="100" t="s">
        <v>160</v>
      </c>
      <c r="I30" s="100"/>
      <c r="J30" s="4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7" ht="18" x14ac:dyDescent="0.35">
      <c r="A31" s="101"/>
      <c r="B31" s="101"/>
      <c r="C31" s="101"/>
      <c r="D31" s="101"/>
      <c r="E31" s="101"/>
      <c r="F31" s="101"/>
      <c r="G31" s="101"/>
      <c r="H31" s="101"/>
      <c r="I31" s="101"/>
      <c r="J31" s="101"/>
      <c r="M31" s="102" t="s">
        <v>161</v>
      </c>
      <c r="N31" s="102"/>
      <c r="O31" s="102"/>
      <c r="P31" s="102"/>
      <c r="Q31" s="102"/>
      <c r="R31" s="102"/>
      <c r="S31" s="102"/>
      <c r="T31" s="102"/>
      <c r="U31" s="102"/>
      <c r="V31" s="41"/>
    </row>
    <row r="32" spans="1:27" ht="24" x14ac:dyDescent="0.35">
      <c r="A32" s="102" t="s">
        <v>161</v>
      </c>
      <c r="B32" s="102"/>
      <c r="C32" s="102"/>
      <c r="D32" s="102"/>
      <c r="E32" s="102"/>
      <c r="F32" s="102"/>
      <c r="G32" s="102"/>
      <c r="H32" s="102"/>
      <c r="I32" s="102"/>
      <c r="J32" s="41"/>
      <c r="M32" s="46">
        <v>44797</v>
      </c>
      <c r="N32" s="47" t="s">
        <v>162</v>
      </c>
      <c r="O32" s="48" t="s">
        <v>163</v>
      </c>
      <c r="P32" s="47" t="s">
        <v>163</v>
      </c>
      <c r="Q32" s="49" t="s">
        <v>164</v>
      </c>
      <c r="R32" s="50">
        <v>0</v>
      </c>
      <c r="S32" s="50">
        <v>0</v>
      </c>
      <c r="T32" s="50">
        <v>0</v>
      </c>
      <c r="U32" s="51" t="s">
        <v>133</v>
      </c>
      <c r="V32" s="41"/>
    </row>
    <row r="33" spans="1:27" ht="24" x14ac:dyDescent="0.35">
      <c r="A33" s="46">
        <v>44797</v>
      </c>
      <c r="B33" s="47" t="s">
        <v>162</v>
      </c>
      <c r="C33" s="48" t="s">
        <v>163</v>
      </c>
      <c r="D33" s="47" t="s">
        <v>163</v>
      </c>
      <c r="E33" s="49" t="s">
        <v>164</v>
      </c>
      <c r="F33" s="50">
        <v>0</v>
      </c>
      <c r="G33" s="50">
        <v>0</v>
      </c>
      <c r="H33" s="50">
        <v>0</v>
      </c>
      <c r="I33" s="51" t="s">
        <v>133</v>
      </c>
      <c r="J33" s="41"/>
      <c r="M33" s="102" t="s">
        <v>165</v>
      </c>
      <c r="N33" s="102"/>
      <c r="O33" s="102"/>
      <c r="P33" s="102"/>
      <c r="Q33" s="102"/>
      <c r="R33" s="102"/>
      <c r="S33" s="102"/>
      <c r="T33" s="102"/>
      <c r="U33" s="102"/>
      <c r="V33" s="41"/>
    </row>
    <row r="34" spans="1:27" ht="24" x14ac:dyDescent="0.35">
      <c r="A34" s="102" t="s">
        <v>165</v>
      </c>
      <c r="B34" s="102"/>
      <c r="C34" s="102"/>
      <c r="D34" s="102"/>
      <c r="E34" s="102"/>
      <c r="F34" s="102"/>
      <c r="G34" s="102"/>
      <c r="H34" s="102"/>
      <c r="I34" s="102"/>
      <c r="J34" s="41"/>
      <c r="M34" s="46">
        <v>44797</v>
      </c>
      <c r="N34" s="47" t="s">
        <v>162</v>
      </c>
      <c r="O34" s="48" t="s">
        <v>163</v>
      </c>
      <c r="P34" s="47" t="s">
        <v>163</v>
      </c>
      <c r="Q34" s="49" t="s">
        <v>164</v>
      </c>
      <c r="R34" s="50">
        <v>0</v>
      </c>
      <c r="S34" s="52">
        <v>-10000</v>
      </c>
      <c r="T34" s="52">
        <v>-10000</v>
      </c>
      <c r="U34" s="51" t="s">
        <v>113</v>
      </c>
      <c r="V34" s="41"/>
    </row>
    <row r="35" spans="1:27" ht="84" x14ac:dyDescent="0.35">
      <c r="A35" s="46">
        <v>44797</v>
      </c>
      <c r="B35" s="47" t="s">
        <v>162</v>
      </c>
      <c r="C35" s="48" t="s">
        <v>163</v>
      </c>
      <c r="D35" s="47" t="s">
        <v>163</v>
      </c>
      <c r="E35" s="49" t="s">
        <v>164</v>
      </c>
      <c r="F35" s="50">
        <v>0</v>
      </c>
      <c r="G35" s="52">
        <v>-5000</v>
      </c>
      <c r="H35" s="52">
        <v>-5000</v>
      </c>
      <c r="I35" s="51" t="s">
        <v>113</v>
      </c>
      <c r="J35" s="41"/>
      <c r="M35" s="53">
        <v>44797</v>
      </c>
      <c r="N35" s="54" t="s">
        <v>115</v>
      </c>
      <c r="O35" s="55" t="s">
        <v>36</v>
      </c>
      <c r="P35" s="54" t="s">
        <v>163</v>
      </c>
      <c r="Q35" s="56" t="s">
        <v>235</v>
      </c>
      <c r="R35" s="57">
        <v>5000</v>
      </c>
      <c r="S35" s="58">
        <v>0</v>
      </c>
      <c r="T35" s="57">
        <v>-5000</v>
      </c>
      <c r="U35" s="59" t="s">
        <v>113</v>
      </c>
      <c r="V35" s="60"/>
    </row>
    <row r="36" spans="1:27" ht="84" x14ac:dyDescent="0.35">
      <c r="A36" s="53">
        <v>44797</v>
      </c>
      <c r="B36" s="54" t="s">
        <v>115</v>
      </c>
      <c r="C36" s="55" t="s">
        <v>177</v>
      </c>
      <c r="D36" s="54" t="s">
        <v>163</v>
      </c>
      <c r="E36" s="56" t="s">
        <v>234</v>
      </c>
      <c r="F36" s="57">
        <v>5000.2700000000004</v>
      </c>
      <c r="G36" s="58">
        <v>0</v>
      </c>
      <c r="H36" s="58">
        <v>0.27</v>
      </c>
      <c r="I36" s="59" t="s">
        <v>133</v>
      </c>
      <c r="J36" s="60"/>
      <c r="M36" s="46">
        <v>44797</v>
      </c>
      <c r="N36" s="47" t="s">
        <v>115</v>
      </c>
      <c r="O36" s="48" t="s">
        <v>45</v>
      </c>
      <c r="P36" s="47" t="s">
        <v>163</v>
      </c>
      <c r="Q36" s="49" t="s">
        <v>236</v>
      </c>
      <c r="R36" s="52">
        <v>5000.5</v>
      </c>
      <c r="S36" s="50">
        <v>0</v>
      </c>
      <c r="T36" s="50">
        <v>0.5</v>
      </c>
      <c r="U36" s="51" t="s">
        <v>133</v>
      </c>
      <c r="V36" s="41"/>
    </row>
    <row r="37" spans="1:27" ht="18" x14ac:dyDescent="0.35">
      <c r="A37" s="41"/>
      <c r="B37" s="41"/>
      <c r="C37" s="98" t="s">
        <v>167</v>
      </c>
      <c r="D37" s="98"/>
      <c r="E37" s="98"/>
      <c r="F37" s="98"/>
      <c r="G37" s="41"/>
      <c r="H37" s="41"/>
      <c r="I37" s="41"/>
      <c r="J37" s="41"/>
      <c r="M37" s="41"/>
      <c r="N37" s="41"/>
      <c r="O37" s="98" t="s">
        <v>167</v>
      </c>
      <c r="P37" s="98"/>
      <c r="Q37" s="98"/>
      <c r="R37" s="98"/>
      <c r="S37" s="41"/>
      <c r="T37" s="41"/>
      <c r="U37" s="41"/>
      <c r="V37" s="41"/>
    </row>
    <row r="38" spans="1:27" ht="18" x14ac:dyDescent="0.35">
      <c r="A38" s="41"/>
      <c r="B38" s="41"/>
      <c r="C38" s="98" t="s">
        <v>168</v>
      </c>
      <c r="D38" s="98"/>
      <c r="E38" s="98"/>
      <c r="F38" s="98"/>
      <c r="G38" s="41"/>
      <c r="H38" s="41"/>
      <c r="I38" s="41"/>
      <c r="J38" s="41"/>
      <c r="M38" s="41"/>
      <c r="N38" s="41"/>
      <c r="O38" s="98" t="s">
        <v>168</v>
      </c>
      <c r="P38" s="98"/>
      <c r="Q38" s="98"/>
      <c r="R38" s="98"/>
      <c r="S38" s="41"/>
      <c r="T38" s="41"/>
      <c r="U38" s="41"/>
      <c r="V38" s="41"/>
    </row>
    <row r="42" spans="1:27" x14ac:dyDescent="0.35">
      <c r="F42" t="s">
        <v>57</v>
      </c>
    </row>
    <row r="43" spans="1:27" ht="42.5" thickBot="1" x14ac:dyDescent="0.4">
      <c r="A43" s="64" t="s">
        <v>80</v>
      </c>
      <c r="B43" s="64" t="s">
        <v>8</v>
      </c>
      <c r="C43" s="64" t="s">
        <v>81</v>
      </c>
      <c r="D43" s="64" t="s">
        <v>82</v>
      </c>
      <c r="E43" s="64" t="s">
        <v>83</v>
      </c>
      <c r="F43" s="64" t="s">
        <v>84</v>
      </c>
      <c r="G43" s="64" t="s">
        <v>85</v>
      </c>
      <c r="H43" s="64" t="s">
        <v>86</v>
      </c>
      <c r="I43" s="64" t="s">
        <v>87</v>
      </c>
      <c r="J43" s="64" t="s">
        <v>88</v>
      </c>
      <c r="K43" s="64" t="s">
        <v>89</v>
      </c>
      <c r="L43" s="64" t="s">
        <v>90</v>
      </c>
      <c r="M43" s="64" t="s">
        <v>91</v>
      </c>
      <c r="N43" s="64" t="s">
        <v>92</v>
      </c>
      <c r="O43" s="64" t="s">
        <v>93</v>
      </c>
      <c r="P43" s="64" t="s">
        <v>94</v>
      </c>
      <c r="Q43" s="64" t="s">
        <v>95</v>
      </c>
      <c r="R43" s="64" t="s">
        <v>10</v>
      </c>
      <c r="S43" s="64" t="s">
        <v>96</v>
      </c>
      <c r="T43" s="64" t="s">
        <v>97</v>
      </c>
      <c r="U43" s="64" t="s">
        <v>98</v>
      </c>
      <c r="V43" s="64" t="s">
        <v>99</v>
      </c>
      <c r="W43" s="64" t="s">
        <v>100</v>
      </c>
      <c r="X43" s="64" t="s">
        <v>101</v>
      </c>
      <c r="Y43" s="64" t="s">
        <v>102</v>
      </c>
      <c r="Z43" s="64" t="s">
        <v>103</v>
      </c>
      <c r="AA43" s="64" t="s">
        <v>104</v>
      </c>
    </row>
    <row r="44" spans="1:27" x14ac:dyDescent="0.3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</row>
    <row r="45" spans="1:27" x14ac:dyDescent="0.3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</row>
    <row r="46" spans="1:27" ht="15" thickBot="1" x14ac:dyDescent="0.4">
      <c r="A46" s="67">
        <v>44798</v>
      </c>
      <c r="B46" s="68" t="s">
        <v>5</v>
      </c>
      <c r="C46" s="69">
        <v>44798</v>
      </c>
      <c r="D46" s="68" t="s">
        <v>237</v>
      </c>
      <c r="E46" s="68" t="s">
        <v>238</v>
      </c>
      <c r="F46" s="68" t="s">
        <v>107</v>
      </c>
      <c r="G46" s="68" t="s">
        <v>108</v>
      </c>
      <c r="H46" s="68">
        <v>610220</v>
      </c>
      <c r="I46" s="68" t="s">
        <v>109</v>
      </c>
      <c r="J46" s="68" t="s">
        <v>110</v>
      </c>
      <c r="K46" s="68" t="s">
        <v>111</v>
      </c>
      <c r="L46" s="68" t="s">
        <v>109</v>
      </c>
      <c r="M46" s="68" t="s">
        <v>112</v>
      </c>
      <c r="N46" s="68" t="s">
        <v>133</v>
      </c>
      <c r="O46" s="70">
        <v>0.68</v>
      </c>
      <c r="P46" s="70">
        <v>0.68</v>
      </c>
      <c r="Q46" s="70">
        <v>1</v>
      </c>
      <c r="R46" s="68" t="s">
        <v>18</v>
      </c>
      <c r="S46" s="68"/>
      <c r="T46" s="68"/>
      <c r="U46" s="68" t="s">
        <v>114</v>
      </c>
      <c r="V46" s="68" t="s">
        <v>115</v>
      </c>
      <c r="W46" s="68"/>
      <c r="X46" s="68" t="s">
        <v>185</v>
      </c>
      <c r="Y46" s="68" t="s">
        <v>116</v>
      </c>
      <c r="Z46" s="68" t="s">
        <v>117</v>
      </c>
      <c r="AA46" s="68" t="s">
        <v>117</v>
      </c>
    </row>
    <row r="47" spans="1:27" ht="15" thickBot="1" x14ac:dyDescent="0.4">
      <c r="A47" s="71">
        <v>44798</v>
      </c>
      <c r="B47" s="72" t="s">
        <v>5</v>
      </c>
      <c r="C47" s="73">
        <v>44798</v>
      </c>
      <c r="D47" s="72" t="s">
        <v>237</v>
      </c>
      <c r="E47" s="72" t="s">
        <v>239</v>
      </c>
      <c r="F47" s="72" t="s">
        <v>107</v>
      </c>
      <c r="G47" s="72" t="s">
        <v>119</v>
      </c>
      <c r="H47" s="72">
        <v>111502</v>
      </c>
      <c r="I47" s="72" t="s">
        <v>120</v>
      </c>
      <c r="J47" s="72" t="s">
        <v>121</v>
      </c>
      <c r="K47" s="72" t="s">
        <v>187</v>
      </c>
      <c r="L47" s="72" t="s">
        <v>120</v>
      </c>
      <c r="M47" s="72" t="s">
        <v>112</v>
      </c>
      <c r="N47" s="72" t="s">
        <v>113</v>
      </c>
      <c r="O47" s="74">
        <v>2.0499999999999998</v>
      </c>
      <c r="P47" s="74">
        <v>2.0499999999999998</v>
      </c>
      <c r="Q47" s="74">
        <v>1</v>
      </c>
      <c r="R47" s="72" t="s">
        <v>18</v>
      </c>
      <c r="S47" s="72"/>
      <c r="T47" s="72"/>
      <c r="U47" s="72" t="s">
        <v>114</v>
      </c>
      <c r="V47" s="72" t="s">
        <v>115</v>
      </c>
      <c r="W47" s="72"/>
      <c r="X47" s="72" t="s">
        <v>185</v>
      </c>
      <c r="Y47" s="72" t="s">
        <v>123</v>
      </c>
      <c r="Z47" s="72" t="s">
        <v>117</v>
      </c>
      <c r="AA47" s="72" t="s">
        <v>117</v>
      </c>
    </row>
    <row r="48" spans="1:27" ht="15" thickBot="1" x14ac:dyDescent="0.4">
      <c r="A48" s="75">
        <v>44798</v>
      </c>
      <c r="B48" s="76" t="s">
        <v>5</v>
      </c>
      <c r="C48" s="77">
        <v>44798</v>
      </c>
      <c r="D48" s="76" t="s">
        <v>237</v>
      </c>
      <c r="E48" s="76" t="s">
        <v>240</v>
      </c>
      <c r="F48" s="76" t="s">
        <v>107</v>
      </c>
      <c r="G48" s="76" t="s">
        <v>119</v>
      </c>
      <c r="H48" s="76">
        <v>80100</v>
      </c>
      <c r="I48" s="76" t="s">
        <v>125</v>
      </c>
      <c r="J48" s="76" t="s">
        <v>126</v>
      </c>
      <c r="K48" s="76" t="s">
        <v>189</v>
      </c>
      <c r="L48" s="76" t="s">
        <v>125</v>
      </c>
      <c r="M48" s="76" t="s">
        <v>112</v>
      </c>
      <c r="N48" s="76" t="s">
        <v>113</v>
      </c>
      <c r="O48" s="78">
        <v>10000</v>
      </c>
      <c r="P48" s="78">
        <v>10000</v>
      </c>
      <c r="Q48" s="79">
        <v>1</v>
      </c>
      <c r="R48" s="76" t="s">
        <v>18</v>
      </c>
      <c r="S48" s="76"/>
      <c r="T48" s="76"/>
      <c r="U48" s="76" t="s">
        <v>114</v>
      </c>
      <c r="V48" s="76" t="s">
        <v>115</v>
      </c>
      <c r="W48" s="76"/>
      <c r="X48" s="76" t="s">
        <v>185</v>
      </c>
      <c r="Y48" s="76" t="s">
        <v>128</v>
      </c>
      <c r="Z48" s="76" t="s">
        <v>117</v>
      </c>
      <c r="AA48" s="76" t="s">
        <v>117</v>
      </c>
    </row>
    <row r="49" spans="1:27" x14ac:dyDescent="0.35">
      <c r="A49" s="80">
        <v>44798</v>
      </c>
      <c r="B49" s="81" t="s">
        <v>5</v>
      </c>
      <c r="C49" s="82">
        <v>44798</v>
      </c>
      <c r="D49" s="81" t="s">
        <v>237</v>
      </c>
      <c r="E49" s="81" t="s">
        <v>241</v>
      </c>
      <c r="F49" s="81" t="s">
        <v>107</v>
      </c>
      <c r="G49" s="81" t="s">
        <v>119</v>
      </c>
      <c r="H49" s="81">
        <v>110100</v>
      </c>
      <c r="I49" s="81" t="s">
        <v>130</v>
      </c>
      <c r="J49" s="81" t="s">
        <v>131</v>
      </c>
      <c r="K49" s="81" t="s">
        <v>132</v>
      </c>
      <c r="L49" s="81" t="s">
        <v>130</v>
      </c>
      <c r="M49" s="81" t="s">
        <v>112</v>
      </c>
      <c r="N49" s="81" t="s">
        <v>133</v>
      </c>
      <c r="O49" s="83">
        <v>10001.370000000001</v>
      </c>
      <c r="P49" s="83">
        <v>10001.370000000001</v>
      </c>
      <c r="Q49" s="84">
        <v>1</v>
      </c>
      <c r="R49" s="81" t="s">
        <v>18</v>
      </c>
      <c r="S49" s="81"/>
      <c r="T49" s="81"/>
      <c r="U49" s="81" t="s">
        <v>114</v>
      </c>
      <c r="V49" s="81" t="s">
        <v>115</v>
      </c>
      <c r="W49" s="81"/>
      <c r="X49" s="81" t="s">
        <v>185</v>
      </c>
      <c r="Y49" s="81" t="s">
        <v>128</v>
      </c>
      <c r="Z49" s="81" t="s">
        <v>117</v>
      </c>
      <c r="AA49" s="81" t="s">
        <v>117</v>
      </c>
    </row>
    <row r="50" spans="1:27" ht="44" thickBot="1" x14ac:dyDescent="0.4">
      <c r="A50" s="14" t="s">
        <v>80</v>
      </c>
      <c r="B50" s="14" t="s">
        <v>8</v>
      </c>
      <c r="C50" s="14" t="s">
        <v>81</v>
      </c>
      <c r="D50" s="14" t="s">
        <v>82</v>
      </c>
      <c r="E50" s="14" t="s">
        <v>83</v>
      </c>
      <c r="F50" s="14" t="s">
        <v>84</v>
      </c>
      <c r="G50" s="14" t="s">
        <v>85</v>
      </c>
      <c r="H50" s="14" t="s">
        <v>86</v>
      </c>
      <c r="I50" s="14" t="s">
        <v>87</v>
      </c>
      <c r="J50" s="14" t="s">
        <v>88</v>
      </c>
      <c r="K50" s="14" t="s">
        <v>89</v>
      </c>
      <c r="L50" s="14" t="s">
        <v>90</v>
      </c>
      <c r="M50" s="14" t="s">
        <v>91</v>
      </c>
      <c r="N50" s="14" t="s">
        <v>92</v>
      </c>
      <c r="O50" s="14" t="s">
        <v>93</v>
      </c>
      <c r="P50" s="14" t="s">
        <v>94</v>
      </c>
      <c r="Q50" s="14" t="s">
        <v>95</v>
      </c>
      <c r="R50" s="14" t="s">
        <v>10</v>
      </c>
      <c r="S50" s="14" t="s">
        <v>96</v>
      </c>
      <c r="T50" s="14" t="s">
        <v>97</v>
      </c>
      <c r="U50" s="14" t="s">
        <v>98</v>
      </c>
      <c r="V50" s="14" t="s">
        <v>99</v>
      </c>
      <c r="W50" s="14" t="s">
        <v>100</v>
      </c>
      <c r="X50" s="14" t="s">
        <v>101</v>
      </c>
      <c r="Y50" s="14" t="s">
        <v>102</v>
      </c>
      <c r="Z50" s="14" t="s">
        <v>103</v>
      </c>
      <c r="AA50" s="14" t="s">
        <v>104</v>
      </c>
    </row>
    <row r="51" spans="1:27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5" thickBot="1" x14ac:dyDescent="0.4">
      <c r="A53" s="17">
        <v>44798</v>
      </c>
      <c r="B53" s="18" t="s">
        <v>5</v>
      </c>
      <c r="C53" s="19">
        <v>44798</v>
      </c>
      <c r="D53" s="18" t="s">
        <v>242</v>
      </c>
      <c r="E53" s="18" t="s">
        <v>243</v>
      </c>
      <c r="F53" s="18" t="s">
        <v>107</v>
      </c>
      <c r="G53" s="18" t="s">
        <v>108</v>
      </c>
      <c r="H53" s="18">
        <v>610220</v>
      </c>
      <c r="I53" s="18" t="s">
        <v>109</v>
      </c>
      <c r="J53" s="18" t="s">
        <v>110</v>
      </c>
      <c r="K53" s="18" t="s">
        <v>111</v>
      </c>
      <c r="L53" s="18" t="s">
        <v>109</v>
      </c>
      <c r="M53" s="18" t="s">
        <v>112</v>
      </c>
      <c r="N53" s="18" t="s">
        <v>133</v>
      </c>
      <c r="O53" s="20">
        <v>0.55000000000000004</v>
      </c>
      <c r="P53" s="20">
        <v>0.55000000000000004</v>
      </c>
      <c r="Q53" s="20">
        <v>1</v>
      </c>
      <c r="R53" s="18" t="s">
        <v>18</v>
      </c>
      <c r="S53" s="18"/>
      <c r="T53" s="18"/>
      <c r="U53" s="18" t="s">
        <v>114</v>
      </c>
      <c r="V53" s="18" t="s">
        <v>115</v>
      </c>
      <c r="W53" s="18"/>
      <c r="X53" s="18" t="s">
        <v>61</v>
      </c>
      <c r="Y53" s="18" t="s">
        <v>116</v>
      </c>
      <c r="Z53" s="18" t="s">
        <v>117</v>
      </c>
      <c r="AA53" s="18" t="s">
        <v>117</v>
      </c>
    </row>
    <row r="54" spans="1:27" ht="15" thickBot="1" x14ac:dyDescent="0.4">
      <c r="A54" s="21">
        <v>44798</v>
      </c>
      <c r="B54" s="22" t="s">
        <v>5</v>
      </c>
      <c r="C54" s="23">
        <v>44798</v>
      </c>
      <c r="D54" s="22" t="s">
        <v>242</v>
      </c>
      <c r="E54" s="22" t="s">
        <v>244</v>
      </c>
      <c r="F54" s="22" t="s">
        <v>107</v>
      </c>
      <c r="G54" s="22" t="s">
        <v>119</v>
      </c>
      <c r="H54" s="22">
        <v>111502</v>
      </c>
      <c r="I54" s="22" t="s">
        <v>120</v>
      </c>
      <c r="J54" s="22" t="s">
        <v>121</v>
      </c>
      <c r="K54" s="22" t="s">
        <v>245</v>
      </c>
      <c r="L54" s="22" t="s">
        <v>120</v>
      </c>
      <c r="M54" s="22" t="s">
        <v>112</v>
      </c>
      <c r="N54" s="22" t="s">
        <v>113</v>
      </c>
      <c r="O54" s="24">
        <v>2.0499999999999998</v>
      </c>
      <c r="P54" s="24">
        <v>2.0499999999999998</v>
      </c>
      <c r="Q54" s="24">
        <v>1</v>
      </c>
      <c r="R54" s="22" t="s">
        <v>18</v>
      </c>
      <c r="S54" s="22"/>
      <c r="T54" s="22"/>
      <c r="U54" s="22" t="s">
        <v>114</v>
      </c>
      <c r="V54" s="22" t="s">
        <v>115</v>
      </c>
      <c r="W54" s="22"/>
      <c r="X54" s="22" t="s">
        <v>61</v>
      </c>
      <c r="Y54" s="22" t="s">
        <v>123</v>
      </c>
      <c r="Z54" s="22" t="s">
        <v>117</v>
      </c>
      <c r="AA54" s="22" t="s">
        <v>117</v>
      </c>
    </row>
    <row r="55" spans="1:27" ht="15" thickBot="1" x14ac:dyDescent="0.4">
      <c r="A55" s="25">
        <v>44798</v>
      </c>
      <c r="B55" s="26" t="s">
        <v>5</v>
      </c>
      <c r="C55" s="27">
        <v>44798</v>
      </c>
      <c r="D55" s="26" t="s">
        <v>242</v>
      </c>
      <c r="E55" s="26" t="s">
        <v>246</v>
      </c>
      <c r="F55" s="26" t="s">
        <v>107</v>
      </c>
      <c r="G55" s="26" t="s">
        <v>119</v>
      </c>
      <c r="H55" s="26">
        <v>80100</v>
      </c>
      <c r="I55" s="26" t="s">
        <v>125</v>
      </c>
      <c r="J55" s="26" t="s">
        <v>126</v>
      </c>
      <c r="K55" s="26" t="s">
        <v>247</v>
      </c>
      <c r="L55" s="26" t="s">
        <v>125</v>
      </c>
      <c r="M55" s="26" t="s">
        <v>112</v>
      </c>
      <c r="N55" s="26" t="s">
        <v>113</v>
      </c>
      <c r="O55" s="28">
        <v>10000</v>
      </c>
      <c r="P55" s="28">
        <v>10000</v>
      </c>
      <c r="Q55" s="29">
        <v>1</v>
      </c>
      <c r="R55" s="26" t="s">
        <v>18</v>
      </c>
      <c r="S55" s="26"/>
      <c r="T55" s="26"/>
      <c r="U55" s="26" t="s">
        <v>114</v>
      </c>
      <c r="V55" s="26" t="s">
        <v>115</v>
      </c>
      <c r="W55" s="26"/>
      <c r="X55" s="26" t="s">
        <v>61</v>
      </c>
      <c r="Y55" s="26" t="s">
        <v>128</v>
      </c>
      <c r="Z55" s="26" t="s">
        <v>117</v>
      </c>
      <c r="AA55" s="26" t="s">
        <v>117</v>
      </c>
    </row>
    <row r="56" spans="1:27" ht="15" thickBot="1" x14ac:dyDescent="0.4">
      <c r="A56" s="21">
        <v>44798</v>
      </c>
      <c r="B56" s="22" t="s">
        <v>5</v>
      </c>
      <c r="C56" s="23">
        <v>44798</v>
      </c>
      <c r="D56" s="22" t="s">
        <v>242</v>
      </c>
      <c r="E56" s="22" t="s">
        <v>248</v>
      </c>
      <c r="F56" s="22" t="s">
        <v>107</v>
      </c>
      <c r="G56" s="22" t="s">
        <v>119</v>
      </c>
      <c r="H56" s="22">
        <v>110100</v>
      </c>
      <c r="I56" s="22" t="s">
        <v>130</v>
      </c>
      <c r="J56" s="22" t="s">
        <v>131</v>
      </c>
      <c r="K56" s="22" t="s">
        <v>132</v>
      </c>
      <c r="L56" s="22" t="s">
        <v>130</v>
      </c>
      <c r="M56" s="22" t="s">
        <v>112</v>
      </c>
      <c r="N56" s="22" t="s">
        <v>133</v>
      </c>
      <c r="O56" s="30">
        <v>10001.5</v>
      </c>
      <c r="P56" s="30">
        <v>10001.5</v>
      </c>
      <c r="Q56" s="24">
        <v>1</v>
      </c>
      <c r="R56" s="22" t="s">
        <v>18</v>
      </c>
      <c r="S56" s="22"/>
      <c r="T56" s="22"/>
      <c r="U56" s="22" t="s">
        <v>114</v>
      </c>
      <c r="V56" s="22" t="s">
        <v>115</v>
      </c>
      <c r="W56" s="22"/>
      <c r="X56" s="22" t="s">
        <v>61</v>
      </c>
      <c r="Y56" s="22" t="s">
        <v>128</v>
      </c>
      <c r="Z56" s="22" t="s">
        <v>117</v>
      </c>
      <c r="AA56" s="22" t="s">
        <v>117</v>
      </c>
    </row>
    <row r="57" spans="1:27" ht="15" thickBot="1" x14ac:dyDescent="0.4">
      <c r="A57" s="25">
        <v>44798</v>
      </c>
      <c r="B57" s="26" t="s">
        <v>5</v>
      </c>
      <c r="C57" s="27">
        <v>44798</v>
      </c>
      <c r="D57" s="26" t="s">
        <v>249</v>
      </c>
      <c r="E57" s="26" t="s">
        <v>250</v>
      </c>
      <c r="F57" s="26" t="s">
        <v>107</v>
      </c>
      <c r="G57" s="26" t="s">
        <v>108</v>
      </c>
      <c r="H57" s="26">
        <v>610220</v>
      </c>
      <c r="I57" s="26" t="s">
        <v>109</v>
      </c>
      <c r="J57" s="26" t="s">
        <v>110</v>
      </c>
      <c r="K57" s="26" t="s">
        <v>111</v>
      </c>
      <c r="L57" s="26" t="s">
        <v>109</v>
      </c>
      <c r="M57" s="26" t="s">
        <v>112</v>
      </c>
      <c r="N57" s="26" t="s">
        <v>133</v>
      </c>
      <c r="O57" s="29">
        <v>2.0499999999999998</v>
      </c>
      <c r="P57" s="29">
        <v>2.0499999999999998</v>
      </c>
      <c r="Q57" s="29">
        <v>1</v>
      </c>
      <c r="R57" s="26" t="s">
        <v>18</v>
      </c>
      <c r="S57" s="26"/>
      <c r="T57" s="26"/>
      <c r="U57" s="26" t="s">
        <v>114</v>
      </c>
      <c r="V57" s="26" t="s">
        <v>115</v>
      </c>
      <c r="W57" s="26"/>
      <c r="X57" s="26" t="s">
        <v>185</v>
      </c>
      <c r="Y57" s="26" t="s">
        <v>116</v>
      </c>
      <c r="Z57" s="26" t="s">
        <v>117</v>
      </c>
      <c r="AA57" s="26" t="s">
        <v>117</v>
      </c>
    </row>
    <row r="58" spans="1:27" ht="15" thickBot="1" x14ac:dyDescent="0.4">
      <c r="A58" s="31">
        <v>44798</v>
      </c>
      <c r="B58" s="32" t="s">
        <v>5</v>
      </c>
      <c r="C58" s="33">
        <v>44798</v>
      </c>
      <c r="D58" s="32" t="s">
        <v>249</v>
      </c>
      <c r="E58" s="32" t="s">
        <v>251</v>
      </c>
      <c r="F58" s="32" t="s">
        <v>107</v>
      </c>
      <c r="G58" s="32" t="s">
        <v>119</v>
      </c>
      <c r="H58" s="32">
        <v>111502</v>
      </c>
      <c r="I58" s="32" t="s">
        <v>120</v>
      </c>
      <c r="J58" s="32" t="s">
        <v>121</v>
      </c>
      <c r="K58" s="32" t="s">
        <v>187</v>
      </c>
      <c r="L58" s="32" t="s">
        <v>120</v>
      </c>
      <c r="M58" s="32" t="s">
        <v>112</v>
      </c>
      <c r="N58" s="32" t="s">
        <v>113</v>
      </c>
      <c r="O58" s="35">
        <v>2.0499999999999998</v>
      </c>
      <c r="P58" s="35">
        <v>2.0499999999999998</v>
      </c>
      <c r="Q58" s="35">
        <v>1</v>
      </c>
      <c r="R58" s="32" t="s">
        <v>18</v>
      </c>
      <c r="S58" s="32"/>
      <c r="T58" s="32"/>
      <c r="U58" s="32" t="s">
        <v>114</v>
      </c>
      <c r="V58" s="32" t="s">
        <v>115</v>
      </c>
      <c r="W58" s="32"/>
      <c r="X58" s="32" t="s">
        <v>185</v>
      </c>
      <c r="Y58" s="32" t="s">
        <v>123</v>
      </c>
      <c r="Z58" s="32" t="s">
        <v>117</v>
      </c>
      <c r="AA58" s="32" t="s">
        <v>117</v>
      </c>
    </row>
    <row r="59" spans="1:27" ht="15" thickBot="1" x14ac:dyDescent="0.4">
      <c r="A59" s="25">
        <v>44798</v>
      </c>
      <c r="B59" s="26" t="s">
        <v>5</v>
      </c>
      <c r="C59" s="27">
        <v>44798</v>
      </c>
      <c r="D59" s="26" t="s">
        <v>249</v>
      </c>
      <c r="E59" s="26" t="s">
        <v>252</v>
      </c>
      <c r="F59" s="26" t="s">
        <v>107</v>
      </c>
      <c r="G59" s="26" t="s">
        <v>119</v>
      </c>
      <c r="H59" s="26">
        <v>80100</v>
      </c>
      <c r="I59" s="26" t="s">
        <v>125</v>
      </c>
      <c r="J59" s="26" t="s">
        <v>126</v>
      </c>
      <c r="K59" s="26" t="s">
        <v>189</v>
      </c>
      <c r="L59" s="26" t="s">
        <v>125</v>
      </c>
      <c r="M59" s="26" t="s">
        <v>112</v>
      </c>
      <c r="N59" s="26" t="s">
        <v>113</v>
      </c>
      <c r="O59" s="28">
        <v>10000</v>
      </c>
      <c r="P59" s="28">
        <v>10000</v>
      </c>
      <c r="Q59" s="29">
        <v>1</v>
      </c>
      <c r="R59" s="26" t="s">
        <v>18</v>
      </c>
      <c r="S59" s="26"/>
      <c r="T59" s="26"/>
      <c r="U59" s="26" t="s">
        <v>114</v>
      </c>
      <c r="V59" s="26" t="s">
        <v>115</v>
      </c>
      <c r="W59" s="26"/>
      <c r="X59" s="26" t="s">
        <v>185</v>
      </c>
      <c r="Y59" s="26" t="s">
        <v>128</v>
      </c>
      <c r="Z59" s="26" t="s">
        <v>117</v>
      </c>
      <c r="AA59" s="26" t="s">
        <v>117</v>
      </c>
    </row>
    <row r="60" spans="1:27" ht="15" thickBot="1" x14ac:dyDescent="0.4">
      <c r="A60" s="21">
        <v>44798</v>
      </c>
      <c r="B60" s="22" t="s">
        <v>5</v>
      </c>
      <c r="C60" s="23">
        <v>44798</v>
      </c>
      <c r="D60" s="22" t="s">
        <v>249</v>
      </c>
      <c r="E60" s="22" t="s">
        <v>253</v>
      </c>
      <c r="F60" s="22" t="s">
        <v>107</v>
      </c>
      <c r="G60" s="22" t="s">
        <v>119</v>
      </c>
      <c r="H60" s="22">
        <v>110100</v>
      </c>
      <c r="I60" s="22" t="s">
        <v>130</v>
      </c>
      <c r="J60" s="22" t="s">
        <v>131</v>
      </c>
      <c r="K60" s="22" t="s">
        <v>132</v>
      </c>
      <c r="L60" s="22" t="s">
        <v>130</v>
      </c>
      <c r="M60" s="22" t="s">
        <v>112</v>
      </c>
      <c r="N60" s="22" t="s">
        <v>133</v>
      </c>
      <c r="O60" s="30">
        <v>10000</v>
      </c>
      <c r="P60" s="30">
        <v>10000</v>
      </c>
      <c r="Q60" s="24">
        <v>1</v>
      </c>
      <c r="R60" s="22" t="s">
        <v>18</v>
      </c>
      <c r="S60" s="22"/>
      <c r="T60" s="22"/>
      <c r="U60" s="22" t="s">
        <v>114</v>
      </c>
      <c r="V60" s="22" t="s">
        <v>115</v>
      </c>
      <c r="W60" s="22"/>
      <c r="X60" s="22" t="s">
        <v>185</v>
      </c>
      <c r="Y60" s="22" t="s">
        <v>128</v>
      </c>
      <c r="Z60" s="22" t="s">
        <v>117</v>
      </c>
      <c r="AA60" s="22" t="s">
        <v>117</v>
      </c>
    </row>
    <row r="61" spans="1:27" x14ac:dyDescent="0.3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</row>
    <row r="64" spans="1:27" ht="19" x14ac:dyDescent="0.35">
      <c r="A64" s="85"/>
      <c r="N64" s="99"/>
      <c r="O64" s="99"/>
      <c r="P64" s="94" t="s">
        <v>147</v>
      </c>
      <c r="Q64" s="94"/>
      <c r="R64" s="94"/>
      <c r="S64" s="94"/>
      <c r="T64" s="40" t="s">
        <v>148</v>
      </c>
      <c r="U64" s="95">
        <v>45051.549537037034</v>
      </c>
      <c r="V64" s="95"/>
      <c r="W64" s="41"/>
    </row>
    <row r="65" spans="1:23" ht="19" x14ac:dyDescent="0.35">
      <c r="A65" s="99"/>
      <c r="B65" s="99"/>
      <c r="C65" s="94" t="s">
        <v>147</v>
      </c>
      <c r="D65" s="94"/>
      <c r="E65" s="94"/>
      <c r="F65" s="94"/>
      <c r="G65" s="40" t="s">
        <v>148</v>
      </c>
      <c r="H65" s="95">
        <v>45044.386840277781</v>
      </c>
      <c r="I65" s="95"/>
      <c r="J65" s="41"/>
      <c r="N65" s="99"/>
      <c r="O65" s="99"/>
      <c r="P65" s="94"/>
      <c r="Q65" s="94"/>
      <c r="R65" s="94"/>
      <c r="S65" s="94"/>
      <c r="T65" s="40" t="s">
        <v>149</v>
      </c>
      <c r="U65" s="96">
        <v>44985</v>
      </c>
      <c r="V65" s="96"/>
      <c r="W65" s="41"/>
    </row>
    <row r="66" spans="1:23" ht="19" x14ac:dyDescent="0.35">
      <c r="A66" s="99"/>
      <c r="B66" s="99"/>
      <c r="C66" s="94"/>
      <c r="D66" s="94"/>
      <c r="E66" s="94"/>
      <c r="F66" s="94"/>
      <c r="G66" s="40" t="s">
        <v>149</v>
      </c>
      <c r="H66" s="96">
        <v>44985</v>
      </c>
      <c r="I66" s="96"/>
      <c r="J66" s="41"/>
      <c r="N66" s="99"/>
      <c r="O66" s="99"/>
      <c r="P66" s="94" t="s">
        <v>254</v>
      </c>
      <c r="Q66" s="94"/>
      <c r="R66" s="94"/>
      <c r="S66" s="94"/>
      <c r="T66" s="40" t="s">
        <v>151</v>
      </c>
      <c r="U66" s="97" t="s">
        <v>152</v>
      </c>
      <c r="V66" s="97"/>
      <c r="W66" s="41"/>
    </row>
    <row r="67" spans="1:23" ht="19" x14ac:dyDescent="0.35">
      <c r="A67" s="99"/>
      <c r="B67" s="99"/>
      <c r="C67" s="94" t="s">
        <v>254</v>
      </c>
      <c r="D67" s="94"/>
      <c r="E67" s="94"/>
      <c r="F67" s="94"/>
      <c r="G67" s="40" t="s">
        <v>151</v>
      </c>
      <c r="H67" s="97" t="s">
        <v>152</v>
      </c>
      <c r="I67" s="97"/>
      <c r="J67" s="41"/>
      <c r="N67" s="99"/>
      <c r="O67" s="99"/>
      <c r="P67" s="94"/>
      <c r="Q67" s="94"/>
      <c r="R67" s="94"/>
      <c r="S67" s="94"/>
      <c r="T67" s="40" t="s">
        <v>153</v>
      </c>
      <c r="U67" s="97" t="s">
        <v>112</v>
      </c>
      <c r="V67" s="97"/>
      <c r="W67" s="41"/>
    </row>
    <row r="68" spans="1:23" ht="19" x14ac:dyDescent="0.35">
      <c r="A68" s="99"/>
      <c r="B68" s="99"/>
      <c r="C68" s="94"/>
      <c r="D68" s="94"/>
      <c r="E68" s="94"/>
      <c r="F68" s="94"/>
      <c r="G68" s="40" t="s">
        <v>153</v>
      </c>
      <c r="H68" s="97" t="s">
        <v>112</v>
      </c>
      <c r="I68" s="97"/>
      <c r="J68" s="41"/>
      <c r="N68" s="41"/>
      <c r="O68" s="41"/>
      <c r="P68" s="94" t="s">
        <v>154</v>
      </c>
      <c r="Q68" s="94"/>
      <c r="R68" s="94"/>
      <c r="S68" s="94"/>
      <c r="T68" s="41"/>
      <c r="U68" s="41"/>
      <c r="V68" s="41"/>
      <c r="W68" s="41"/>
    </row>
    <row r="69" spans="1:23" ht="26" x14ac:dyDescent="0.35">
      <c r="A69" s="41"/>
      <c r="B69" s="41"/>
      <c r="C69" s="94" t="s">
        <v>154</v>
      </c>
      <c r="D69" s="94"/>
      <c r="E69" s="94"/>
      <c r="F69" s="94"/>
      <c r="G69" s="41"/>
      <c r="H69" s="41"/>
      <c r="I69" s="41"/>
      <c r="J69" s="41"/>
      <c r="N69" s="42" t="s">
        <v>81</v>
      </c>
      <c r="O69" s="42" t="s">
        <v>99</v>
      </c>
      <c r="P69" s="42" t="s">
        <v>155</v>
      </c>
      <c r="Q69" s="43" t="s">
        <v>156</v>
      </c>
      <c r="R69" s="44" t="s">
        <v>157</v>
      </c>
      <c r="S69" s="45" t="s">
        <v>158</v>
      </c>
      <c r="T69" s="45" t="s">
        <v>159</v>
      </c>
      <c r="U69" s="100" t="s">
        <v>160</v>
      </c>
      <c r="V69" s="100"/>
      <c r="W69" s="41"/>
    </row>
    <row r="70" spans="1:23" ht="26" x14ac:dyDescent="0.35">
      <c r="A70" s="42" t="s">
        <v>81</v>
      </c>
      <c r="B70" s="42" t="s">
        <v>99</v>
      </c>
      <c r="C70" s="42" t="s">
        <v>155</v>
      </c>
      <c r="D70" s="43" t="s">
        <v>156</v>
      </c>
      <c r="E70" s="44" t="s">
        <v>157</v>
      </c>
      <c r="F70" s="45" t="s">
        <v>158</v>
      </c>
      <c r="G70" s="45" t="s">
        <v>159</v>
      </c>
      <c r="H70" s="100" t="s">
        <v>160</v>
      </c>
      <c r="I70" s="100"/>
      <c r="J70" s="41"/>
      <c r="N70" s="101"/>
      <c r="O70" s="101"/>
      <c r="P70" s="101"/>
      <c r="Q70" s="101"/>
      <c r="R70" s="101"/>
      <c r="S70" s="101"/>
      <c r="T70" s="101"/>
      <c r="U70" s="101"/>
      <c r="V70" s="101"/>
      <c r="W70" s="101"/>
    </row>
    <row r="71" spans="1:23" ht="18" x14ac:dyDescent="0.3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N71" s="102" t="s">
        <v>161</v>
      </c>
      <c r="O71" s="102"/>
      <c r="P71" s="102"/>
      <c r="Q71" s="102"/>
      <c r="R71" s="102"/>
      <c r="S71" s="102"/>
      <c r="T71" s="102"/>
      <c r="U71" s="102"/>
      <c r="V71" s="102"/>
      <c r="W71" s="41"/>
    </row>
    <row r="72" spans="1:23" ht="24" x14ac:dyDescent="0.35">
      <c r="A72" s="102" t="s">
        <v>161</v>
      </c>
      <c r="B72" s="102"/>
      <c r="C72" s="102"/>
      <c r="D72" s="102"/>
      <c r="E72" s="102"/>
      <c r="F72" s="102"/>
      <c r="G72" s="102"/>
      <c r="H72" s="102"/>
      <c r="I72" s="102"/>
      <c r="J72" s="41"/>
      <c r="N72" s="46">
        <v>44798</v>
      </c>
      <c r="O72" s="47" t="s">
        <v>162</v>
      </c>
      <c r="P72" s="48" t="s">
        <v>163</v>
      </c>
      <c r="Q72" s="47" t="s">
        <v>163</v>
      </c>
      <c r="R72" s="49" t="s">
        <v>164</v>
      </c>
      <c r="S72" s="50">
        <v>0</v>
      </c>
      <c r="T72" s="50">
        <v>0</v>
      </c>
      <c r="U72" s="50">
        <v>0</v>
      </c>
      <c r="V72" s="51" t="s">
        <v>133</v>
      </c>
      <c r="W72" s="41"/>
    </row>
    <row r="73" spans="1:23" ht="24" x14ac:dyDescent="0.35">
      <c r="A73" s="46">
        <v>44798</v>
      </c>
      <c r="B73" s="47" t="s">
        <v>162</v>
      </c>
      <c r="C73" s="48" t="s">
        <v>163</v>
      </c>
      <c r="D73" s="47" t="s">
        <v>163</v>
      </c>
      <c r="E73" s="49" t="s">
        <v>164</v>
      </c>
      <c r="F73" s="50">
        <v>0</v>
      </c>
      <c r="G73" s="50">
        <v>0</v>
      </c>
      <c r="H73" s="50">
        <v>0</v>
      </c>
      <c r="I73" s="51" t="s">
        <v>133</v>
      </c>
      <c r="J73" s="41"/>
      <c r="N73" s="102" t="s">
        <v>165</v>
      </c>
      <c r="O73" s="102"/>
      <c r="P73" s="102"/>
      <c r="Q73" s="102"/>
      <c r="R73" s="102"/>
      <c r="S73" s="102"/>
      <c r="T73" s="102"/>
      <c r="U73" s="102"/>
      <c r="V73" s="102"/>
      <c r="W73" s="41"/>
    </row>
    <row r="74" spans="1:23" ht="24" x14ac:dyDescent="0.35">
      <c r="A74" s="102" t="s">
        <v>165</v>
      </c>
      <c r="B74" s="102"/>
      <c r="C74" s="102"/>
      <c r="D74" s="102"/>
      <c r="E74" s="102"/>
      <c r="F74" s="102"/>
      <c r="G74" s="102"/>
      <c r="H74" s="102"/>
      <c r="I74" s="102"/>
      <c r="J74" s="41"/>
      <c r="N74" s="46">
        <v>44798</v>
      </c>
      <c r="O74" s="47" t="s">
        <v>162</v>
      </c>
      <c r="P74" s="48" t="s">
        <v>163</v>
      </c>
      <c r="Q74" s="47" t="s">
        <v>163</v>
      </c>
      <c r="R74" s="49" t="s">
        <v>164</v>
      </c>
      <c r="S74" s="50">
        <v>0</v>
      </c>
      <c r="T74" s="52">
        <v>-19999.5</v>
      </c>
      <c r="U74" s="52">
        <v>-19999.5</v>
      </c>
      <c r="V74" s="51" t="s">
        <v>113</v>
      </c>
      <c r="W74" s="41"/>
    </row>
    <row r="75" spans="1:23" ht="84" x14ac:dyDescent="0.35">
      <c r="A75" s="46">
        <v>44798</v>
      </c>
      <c r="B75" s="47" t="s">
        <v>162</v>
      </c>
      <c r="C75" s="48" t="s">
        <v>163</v>
      </c>
      <c r="D75" s="47" t="s">
        <v>163</v>
      </c>
      <c r="E75" s="49" t="s">
        <v>164</v>
      </c>
      <c r="F75" s="50">
        <v>0</v>
      </c>
      <c r="G75" s="52">
        <v>-9999.73</v>
      </c>
      <c r="H75" s="52">
        <v>-9999.73</v>
      </c>
      <c r="I75" s="51" t="s">
        <v>113</v>
      </c>
      <c r="J75" s="41"/>
      <c r="N75" s="53">
        <v>44798</v>
      </c>
      <c r="O75" s="54" t="s">
        <v>115</v>
      </c>
      <c r="P75" s="55" t="s">
        <v>185</v>
      </c>
      <c r="Q75" s="54" t="s">
        <v>163</v>
      </c>
      <c r="R75" s="56" t="s">
        <v>256</v>
      </c>
      <c r="S75" s="57">
        <v>10000</v>
      </c>
      <c r="T75" s="58">
        <v>0</v>
      </c>
      <c r="U75" s="57">
        <v>-9999.5</v>
      </c>
      <c r="V75" s="59" t="s">
        <v>113</v>
      </c>
      <c r="W75" s="60"/>
    </row>
    <row r="76" spans="1:23" ht="84" x14ac:dyDescent="0.35">
      <c r="A76" s="53">
        <v>44798</v>
      </c>
      <c r="B76" s="54" t="s">
        <v>115</v>
      </c>
      <c r="C76" s="55" t="s">
        <v>185</v>
      </c>
      <c r="D76" s="54" t="s">
        <v>163</v>
      </c>
      <c r="E76" s="56" t="s">
        <v>255</v>
      </c>
      <c r="F76" s="57">
        <v>10001.370000000001</v>
      </c>
      <c r="G76" s="58">
        <v>0</v>
      </c>
      <c r="H76" s="58">
        <v>1.64</v>
      </c>
      <c r="I76" s="59" t="s">
        <v>133</v>
      </c>
      <c r="J76" s="60"/>
      <c r="N76" s="46">
        <v>44798</v>
      </c>
      <c r="O76" s="47" t="s">
        <v>115</v>
      </c>
      <c r="P76" s="48" t="s">
        <v>61</v>
      </c>
      <c r="Q76" s="47" t="s">
        <v>163</v>
      </c>
      <c r="R76" s="49" t="s">
        <v>257</v>
      </c>
      <c r="S76" s="52">
        <v>10001.5</v>
      </c>
      <c r="T76" s="50">
        <v>0</v>
      </c>
      <c r="U76" s="50">
        <v>2</v>
      </c>
      <c r="V76" s="51" t="s">
        <v>133</v>
      </c>
      <c r="W76" s="41"/>
    </row>
    <row r="77" spans="1:23" ht="18" x14ac:dyDescent="0.35">
      <c r="A77" s="41"/>
      <c r="B77" s="41"/>
      <c r="C77" s="98" t="s">
        <v>167</v>
      </c>
      <c r="D77" s="98"/>
      <c r="E77" s="98"/>
      <c r="F77" s="98"/>
      <c r="G77" s="41"/>
      <c r="H77" s="41"/>
      <c r="I77" s="41"/>
      <c r="J77" s="41"/>
      <c r="N77" s="41"/>
      <c r="O77" s="41"/>
      <c r="P77" s="98" t="s">
        <v>167</v>
      </c>
      <c r="Q77" s="98"/>
      <c r="R77" s="98"/>
      <c r="S77" s="98"/>
      <c r="T77" s="41"/>
      <c r="U77" s="41"/>
      <c r="V77" s="41"/>
      <c r="W77" s="41"/>
    </row>
    <row r="78" spans="1:23" ht="18" x14ac:dyDescent="0.35">
      <c r="A78" s="41"/>
      <c r="B78" s="41"/>
      <c r="C78" s="98" t="s">
        <v>168</v>
      </c>
      <c r="D78" s="98"/>
      <c r="E78" s="98"/>
      <c r="F78" s="98"/>
      <c r="G78" s="41"/>
      <c r="H78" s="41"/>
      <c r="I78" s="41"/>
      <c r="J78" s="41"/>
      <c r="N78" s="41"/>
      <c r="O78" s="41"/>
      <c r="P78" s="98" t="s">
        <v>168</v>
      </c>
      <c r="Q78" s="98"/>
      <c r="R78" s="98"/>
      <c r="S78" s="98"/>
      <c r="T78" s="41"/>
      <c r="U78" s="41"/>
      <c r="V78" s="41"/>
      <c r="W78" s="41"/>
    </row>
    <row r="82" spans="1:27" x14ac:dyDescent="0.35">
      <c r="F82" t="s">
        <v>40</v>
      </c>
    </row>
    <row r="83" spans="1:27" ht="44" thickBot="1" x14ac:dyDescent="0.4">
      <c r="A83" s="14" t="s">
        <v>80</v>
      </c>
      <c r="B83" s="14" t="s">
        <v>8</v>
      </c>
      <c r="C83" s="14" t="s">
        <v>81</v>
      </c>
      <c r="D83" s="14" t="s">
        <v>82</v>
      </c>
      <c r="E83" s="14" t="s">
        <v>83</v>
      </c>
      <c r="F83" s="14" t="s">
        <v>84</v>
      </c>
      <c r="G83" s="14" t="s">
        <v>85</v>
      </c>
      <c r="H83" s="14" t="s">
        <v>86</v>
      </c>
      <c r="I83" s="14" t="s">
        <v>87</v>
      </c>
      <c r="J83" s="14" t="s">
        <v>88</v>
      </c>
      <c r="K83" s="14" t="s">
        <v>89</v>
      </c>
      <c r="L83" s="14" t="s">
        <v>90</v>
      </c>
      <c r="M83" s="14" t="s">
        <v>91</v>
      </c>
      <c r="N83" s="14" t="s">
        <v>92</v>
      </c>
      <c r="O83" s="14" t="s">
        <v>93</v>
      </c>
      <c r="P83" s="14" t="s">
        <v>94</v>
      </c>
      <c r="Q83" s="14" t="s">
        <v>95</v>
      </c>
      <c r="R83" s="14" t="s">
        <v>10</v>
      </c>
      <c r="S83" s="14" t="s">
        <v>96</v>
      </c>
      <c r="T83" s="14" t="s">
        <v>97</v>
      </c>
      <c r="U83" s="14" t="s">
        <v>98</v>
      </c>
      <c r="V83" s="14" t="s">
        <v>99</v>
      </c>
      <c r="W83" s="14" t="s">
        <v>100</v>
      </c>
      <c r="X83" s="14" t="s">
        <v>101</v>
      </c>
      <c r="Y83" s="14" t="s">
        <v>102</v>
      </c>
      <c r="Z83" s="14" t="s">
        <v>103</v>
      </c>
      <c r="AA83" s="14" t="s">
        <v>104</v>
      </c>
    </row>
    <row r="84" spans="1:27" x14ac:dyDescent="0.3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5" thickBot="1" x14ac:dyDescent="0.4">
      <c r="A86" s="86">
        <v>44799</v>
      </c>
      <c r="B86" s="87" t="s">
        <v>5</v>
      </c>
      <c r="C86" s="88">
        <v>44799</v>
      </c>
      <c r="D86" s="87" t="s">
        <v>258</v>
      </c>
      <c r="E86" s="87" t="s">
        <v>259</v>
      </c>
      <c r="F86" s="87" t="s">
        <v>107</v>
      </c>
      <c r="G86" s="87" t="s">
        <v>119</v>
      </c>
      <c r="H86" s="87">
        <v>111502</v>
      </c>
      <c r="I86" s="87" t="s">
        <v>120</v>
      </c>
      <c r="J86" s="87" t="s">
        <v>121</v>
      </c>
      <c r="K86" s="87" t="s">
        <v>245</v>
      </c>
      <c r="L86" s="87" t="s">
        <v>120</v>
      </c>
      <c r="M86" s="87" t="s">
        <v>112</v>
      </c>
      <c r="N86" s="87" t="s">
        <v>113</v>
      </c>
      <c r="O86" s="89">
        <v>3.7</v>
      </c>
      <c r="P86" s="89">
        <v>3.7</v>
      </c>
      <c r="Q86" s="89">
        <v>1</v>
      </c>
      <c r="R86" s="87" t="s">
        <v>18</v>
      </c>
      <c r="S86" s="87"/>
      <c r="T86" s="87"/>
      <c r="U86" s="87" t="s">
        <v>114</v>
      </c>
      <c r="V86" s="87" t="s">
        <v>115</v>
      </c>
      <c r="W86" s="87"/>
      <c r="X86" s="87" t="s">
        <v>61</v>
      </c>
      <c r="Y86" s="87" t="s">
        <v>123</v>
      </c>
      <c r="Z86" s="87" t="s">
        <v>117</v>
      </c>
      <c r="AA86" s="87" t="s">
        <v>117</v>
      </c>
    </row>
    <row r="87" spans="1:27" ht="15" thickBot="1" x14ac:dyDescent="0.4">
      <c r="A87" s="21">
        <v>44799</v>
      </c>
      <c r="B87" s="22" t="s">
        <v>5</v>
      </c>
      <c r="C87" s="23">
        <v>44799</v>
      </c>
      <c r="D87" s="22" t="s">
        <v>258</v>
      </c>
      <c r="E87" s="22" t="s">
        <v>260</v>
      </c>
      <c r="F87" s="22" t="s">
        <v>107</v>
      </c>
      <c r="G87" s="22" t="s">
        <v>119</v>
      </c>
      <c r="H87" s="22">
        <v>80100</v>
      </c>
      <c r="I87" s="22" t="s">
        <v>125</v>
      </c>
      <c r="J87" s="22" t="s">
        <v>126</v>
      </c>
      <c r="K87" s="22" t="s">
        <v>247</v>
      </c>
      <c r="L87" s="22" t="s">
        <v>125</v>
      </c>
      <c r="M87" s="22" t="s">
        <v>112</v>
      </c>
      <c r="N87" s="22" t="s">
        <v>113</v>
      </c>
      <c r="O87" s="30">
        <v>15000</v>
      </c>
      <c r="P87" s="30">
        <v>15000</v>
      </c>
      <c r="Q87" s="24">
        <v>1</v>
      </c>
      <c r="R87" s="22" t="s">
        <v>18</v>
      </c>
      <c r="S87" s="22"/>
      <c r="T87" s="22"/>
      <c r="U87" s="22" t="s">
        <v>114</v>
      </c>
      <c r="V87" s="22" t="s">
        <v>115</v>
      </c>
      <c r="W87" s="22"/>
      <c r="X87" s="22" t="s">
        <v>61</v>
      </c>
      <c r="Y87" s="22" t="s">
        <v>128</v>
      </c>
      <c r="Z87" s="22" t="s">
        <v>117</v>
      </c>
      <c r="AA87" s="22" t="s">
        <v>117</v>
      </c>
    </row>
    <row r="88" spans="1:27" x14ac:dyDescent="0.35">
      <c r="A88" s="25">
        <v>44799</v>
      </c>
      <c r="B88" s="26" t="s">
        <v>5</v>
      </c>
      <c r="C88" s="27">
        <v>44799</v>
      </c>
      <c r="D88" s="26" t="s">
        <v>258</v>
      </c>
      <c r="E88" s="26" t="s">
        <v>261</v>
      </c>
      <c r="F88" s="26" t="s">
        <v>107</v>
      </c>
      <c r="G88" s="26" t="s">
        <v>119</v>
      </c>
      <c r="H88" s="26">
        <v>110100</v>
      </c>
      <c r="I88" s="26" t="s">
        <v>130</v>
      </c>
      <c r="J88" s="26" t="s">
        <v>131</v>
      </c>
      <c r="K88" s="26" t="s">
        <v>132</v>
      </c>
      <c r="L88" s="26" t="s">
        <v>130</v>
      </c>
      <c r="M88" s="26" t="s">
        <v>112</v>
      </c>
      <c r="N88" s="26" t="s">
        <v>133</v>
      </c>
      <c r="O88" s="28">
        <v>15003.7</v>
      </c>
      <c r="P88" s="28">
        <v>15003.7</v>
      </c>
      <c r="Q88" s="29">
        <v>1</v>
      </c>
      <c r="R88" s="26" t="s">
        <v>18</v>
      </c>
      <c r="S88" s="26"/>
      <c r="T88" s="26"/>
      <c r="U88" s="26" t="s">
        <v>114</v>
      </c>
      <c r="V88" s="26" t="s">
        <v>115</v>
      </c>
      <c r="W88" s="26"/>
      <c r="X88" s="26" t="s">
        <v>61</v>
      </c>
      <c r="Y88" s="26" t="s">
        <v>128</v>
      </c>
      <c r="Z88" s="26" t="s">
        <v>117</v>
      </c>
      <c r="AA88" s="26" t="s">
        <v>117</v>
      </c>
    </row>
    <row r="89" spans="1:27" ht="42.5" thickBot="1" x14ac:dyDescent="0.4">
      <c r="A89" s="64" t="s">
        <v>80</v>
      </c>
      <c r="B89" s="64" t="s">
        <v>8</v>
      </c>
      <c r="C89" s="64" t="s">
        <v>81</v>
      </c>
      <c r="D89" s="64" t="s">
        <v>82</v>
      </c>
      <c r="E89" s="64" t="s">
        <v>83</v>
      </c>
      <c r="F89" s="64" t="s">
        <v>84</v>
      </c>
      <c r="G89" s="64" t="s">
        <v>85</v>
      </c>
      <c r="H89" s="64" t="s">
        <v>86</v>
      </c>
      <c r="I89" s="64" t="s">
        <v>87</v>
      </c>
      <c r="J89" s="64" t="s">
        <v>88</v>
      </c>
      <c r="K89" s="64" t="s">
        <v>89</v>
      </c>
      <c r="L89" s="64" t="s">
        <v>90</v>
      </c>
      <c r="M89" s="64" t="s">
        <v>91</v>
      </c>
      <c r="N89" s="64" t="s">
        <v>92</v>
      </c>
      <c r="O89" s="64" t="s">
        <v>93</v>
      </c>
      <c r="P89" s="64" t="s">
        <v>94</v>
      </c>
      <c r="Q89" s="64" t="s">
        <v>95</v>
      </c>
      <c r="R89" s="64" t="s">
        <v>10</v>
      </c>
      <c r="S89" s="64" t="s">
        <v>96</v>
      </c>
      <c r="T89" s="64" t="s">
        <v>97</v>
      </c>
      <c r="U89" s="64" t="s">
        <v>98</v>
      </c>
      <c r="V89" s="64" t="s">
        <v>99</v>
      </c>
      <c r="W89" s="64" t="s">
        <v>100</v>
      </c>
      <c r="X89" s="64" t="s">
        <v>101</v>
      </c>
      <c r="Y89" s="64" t="s">
        <v>102</v>
      </c>
      <c r="Z89" s="64" t="s">
        <v>103</v>
      </c>
      <c r="AA89" s="64" t="s">
        <v>104</v>
      </c>
    </row>
    <row r="90" spans="1:27" x14ac:dyDescent="0.3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</row>
    <row r="91" spans="1:27" x14ac:dyDescent="0.3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</row>
    <row r="92" spans="1:27" ht="15" thickBot="1" x14ac:dyDescent="0.4">
      <c r="A92" s="67">
        <v>44799</v>
      </c>
      <c r="B92" s="68" t="s">
        <v>5</v>
      </c>
      <c r="C92" s="69">
        <v>44799</v>
      </c>
      <c r="D92" s="68" t="s">
        <v>262</v>
      </c>
      <c r="E92" s="68" t="s">
        <v>263</v>
      </c>
      <c r="F92" s="68" t="s">
        <v>107</v>
      </c>
      <c r="G92" s="68" t="s">
        <v>108</v>
      </c>
      <c r="H92" s="68">
        <v>610220</v>
      </c>
      <c r="I92" s="68" t="s">
        <v>109</v>
      </c>
      <c r="J92" s="68" t="s">
        <v>110</v>
      </c>
      <c r="K92" s="68" t="s">
        <v>111</v>
      </c>
      <c r="L92" s="68" t="s">
        <v>109</v>
      </c>
      <c r="M92" s="68" t="s">
        <v>112</v>
      </c>
      <c r="N92" s="68" t="s">
        <v>113</v>
      </c>
      <c r="O92" s="70">
        <v>0.3</v>
      </c>
      <c r="P92" s="70">
        <v>0.3</v>
      </c>
      <c r="Q92" s="70">
        <v>1</v>
      </c>
      <c r="R92" s="68" t="s">
        <v>18</v>
      </c>
      <c r="S92" s="68"/>
      <c r="T92" s="68"/>
      <c r="U92" s="68" t="s">
        <v>114</v>
      </c>
      <c r="V92" s="68" t="s">
        <v>115</v>
      </c>
      <c r="W92" s="68"/>
      <c r="X92" s="68" t="s">
        <v>75</v>
      </c>
      <c r="Y92" s="68" t="s">
        <v>116</v>
      </c>
      <c r="Z92" s="68" t="s">
        <v>117</v>
      </c>
      <c r="AA92" s="68" t="s">
        <v>117</v>
      </c>
    </row>
    <row r="93" spans="1:27" ht="15" thickBot="1" x14ac:dyDescent="0.4">
      <c r="A93" s="71">
        <v>44799</v>
      </c>
      <c r="B93" s="72" t="s">
        <v>5</v>
      </c>
      <c r="C93" s="73">
        <v>44799</v>
      </c>
      <c r="D93" s="72" t="s">
        <v>262</v>
      </c>
      <c r="E93" s="72" t="s">
        <v>264</v>
      </c>
      <c r="F93" s="72" t="s">
        <v>107</v>
      </c>
      <c r="G93" s="72" t="s">
        <v>119</v>
      </c>
      <c r="H93" s="72">
        <v>111502</v>
      </c>
      <c r="I93" s="72" t="s">
        <v>120</v>
      </c>
      <c r="J93" s="72" t="s">
        <v>121</v>
      </c>
      <c r="K93" s="72" t="s">
        <v>203</v>
      </c>
      <c r="L93" s="72" t="s">
        <v>120</v>
      </c>
      <c r="M93" s="72" t="s">
        <v>112</v>
      </c>
      <c r="N93" s="72" t="s">
        <v>113</v>
      </c>
      <c r="O93" s="74">
        <v>3.7</v>
      </c>
      <c r="P93" s="74">
        <v>3.7</v>
      </c>
      <c r="Q93" s="74">
        <v>1</v>
      </c>
      <c r="R93" s="72" t="s">
        <v>18</v>
      </c>
      <c r="S93" s="72"/>
      <c r="T93" s="72"/>
      <c r="U93" s="72" t="s">
        <v>114</v>
      </c>
      <c r="V93" s="72" t="s">
        <v>115</v>
      </c>
      <c r="W93" s="72"/>
      <c r="X93" s="72" t="s">
        <v>75</v>
      </c>
      <c r="Y93" s="72" t="s">
        <v>123</v>
      </c>
      <c r="Z93" s="72" t="s">
        <v>117</v>
      </c>
      <c r="AA93" s="72" t="s">
        <v>117</v>
      </c>
    </row>
    <row r="94" spans="1:27" ht="15" thickBot="1" x14ac:dyDescent="0.4">
      <c r="A94" s="75">
        <v>44799</v>
      </c>
      <c r="B94" s="76" t="s">
        <v>5</v>
      </c>
      <c r="C94" s="77">
        <v>44799</v>
      </c>
      <c r="D94" s="76" t="s">
        <v>262</v>
      </c>
      <c r="E94" s="76" t="s">
        <v>265</v>
      </c>
      <c r="F94" s="76" t="s">
        <v>107</v>
      </c>
      <c r="G94" s="76" t="s">
        <v>119</v>
      </c>
      <c r="H94" s="76">
        <v>80100</v>
      </c>
      <c r="I94" s="76" t="s">
        <v>125</v>
      </c>
      <c r="J94" s="76" t="s">
        <v>126</v>
      </c>
      <c r="K94" s="76" t="s">
        <v>205</v>
      </c>
      <c r="L94" s="76" t="s">
        <v>125</v>
      </c>
      <c r="M94" s="76" t="s">
        <v>112</v>
      </c>
      <c r="N94" s="76" t="s">
        <v>113</v>
      </c>
      <c r="O94" s="78">
        <v>15000</v>
      </c>
      <c r="P94" s="78">
        <v>15000</v>
      </c>
      <c r="Q94" s="79">
        <v>1</v>
      </c>
      <c r="R94" s="76" t="s">
        <v>18</v>
      </c>
      <c r="S94" s="76"/>
      <c r="T94" s="76"/>
      <c r="U94" s="76" t="s">
        <v>114</v>
      </c>
      <c r="V94" s="76" t="s">
        <v>115</v>
      </c>
      <c r="W94" s="76"/>
      <c r="X94" s="76" t="s">
        <v>75</v>
      </c>
      <c r="Y94" s="76" t="s">
        <v>128</v>
      </c>
      <c r="Z94" s="76" t="s">
        <v>117</v>
      </c>
      <c r="AA94" s="76" t="s">
        <v>117</v>
      </c>
    </row>
    <row r="95" spans="1:27" ht="15" thickBot="1" x14ac:dyDescent="0.4">
      <c r="A95" s="71">
        <v>44799</v>
      </c>
      <c r="B95" s="72" t="s">
        <v>5</v>
      </c>
      <c r="C95" s="73">
        <v>44799</v>
      </c>
      <c r="D95" s="72" t="s">
        <v>262</v>
      </c>
      <c r="E95" s="72" t="s">
        <v>266</v>
      </c>
      <c r="F95" s="72" t="s">
        <v>107</v>
      </c>
      <c r="G95" s="72" t="s">
        <v>119</v>
      </c>
      <c r="H95" s="72">
        <v>110100</v>
      </c>
      <c r="I95" s="72" t="s">
        <v>130</v>
      </c>
      <c r="J95" s="72" t="s">
        <v>131</v>
      </c>
      <c r="K95" s="72" t="s">
        <v>132</v>
      </c>
      <c r="L95" s="72" t="s">
        <v>130</v>
      </c>
      <c r="M95" s="72" t="s">
        <v>112</v>
      </c>
      <c r="N95" s="72" t="s">
        <v>133</v>
      </c>
      <c r="O95" s="90">
        <v>15004</v>
      </c>
      <c r="P95" s="90">
        <v>15004</v>
      </c>
      <c r="Q95" s="74">
        <v>1</v>
      </c>
      <c r="R95" s="72" t="s">
        <v>18</v>
      </c>
      <c r="S95" s="72"/>
      <c r="T95" s="72"/>
      <c r="U95" s="72" t="s">
        <v>114</v>
      </c>
      <c r="V95" s="72" t="s">
        <v>115</v>
      </c>
      <c r="W95" s="72"/>
      <c r="X95" s="72" t="s">
        <v>75</v>
      </c>
      <c r="Y95" s="72" t="s">
        <v>128</v>
      </c>
      <c r="Z95" s="72" t="s">
        <v>117</v>
      </c>
      <c r="AA95" s="72" t="s">
        <v>117</v>
      </c>
    </row>
    <row r="96" spans="1:27" ht="15" thickBot="1" x14ac:dyDescent="0.4">
      <c r="A96" s="75">
        <v>44799</v>
      </c>
      <c r="B96" s="76" t="s">
        <v>5</v>
      </c>
      <c r="C96" s="77">
        <v>44799</v>
      </c>
      <c r="D96" s="76" t="s">
        <v>267</v>
      </c>
      <c r="E96" s="76" t="s">
        <v>268</v>
      </c>
      <c r="F96" s="76" t="s">
        <v>107</v>
      </c>
      <c r="G96" s="76" t="s">
        <v>108</v>
      </c>
      <c r="H96" s="76">
        <v>610220</v>
      </c>
      <c r="I96" s="76" t="s">
        <v>109</v>
      </c>
      <c r="J96" s="76" t="s">
        <v>110</v>
      </c>
      <c r="K96" s="76" t="s">
        <v>111</v>
      </c>
      <c r="L96" s="76" t="s">
        <v>109</v>
      </c>
      <c r="M96" s="76" t="s">
        <v>112</v>
      </c>
      <c r="N96" s="76" t="s">
        <v>133</v>
      </c>
      <c r="O96" s="79">
        <v>3.7</v>
      </c>
      <c r="P96" s="79">
        <v>3.7</v>
      </c>
      <c r="Q96" s="79">
        <v>1</v>
      </c>
      <c r="R96" s="76" t="s">
        <v>18</v>
      </c>
      <c r="S96" s="76"/>
      <c r="T96" s="76"/>
      <c r="U96" s="76" t="s">
        <v>114</v>
      </c>
      <c r="V96" s="76" t="s">
        <v>115</v>
      </c>
      <c r="W96" s="76"/>
      <c r="X96" s="76" t="s">
        <v>67</v>
      </c>
      <c r="Y96" s="76" t="s">
        <v>116</v>
      </c>
      <c r="Z96" s="76" t="s">
        <v>117</v>
      </c>
      <c r="AA96" s="76" t="s">
        <v>117</v>
      </c>
    </row>
    <row r="97" spans="1:27" ht="15" thickBot="1" x14ac:dyDescent="0.4">
      <c r="A97" s="71">
        <v>44799</v>
      </c>
      <c r="B97" s="72" t="s">
        <v>5</v>
      </c>
      <c r="C97" s="73">
        <v>44799</v>
      </c>
      <c r="D97" s="72" t="s">
        <v>267</v>
      </c>
      <c r="E97" s="72" t="s">
        <v>269</v>
      </c>
      <c r="F97" s="72" t="s">
        <v>107</v>
      </c>
      <c r="G97" s="72" t="s">
        <v>119</v>
      </c>
      <c r="H97" s="72">
        <v>111502</v>
      </c>
      <c r="I97" s="72" t="s">
        <v>120</v>
      </c>
      <c r="J97" s="72" t="s">
        <v>121</v>
      </c>
      <c r="K97" s="72" t="s">
        <v>210</v>
      </c>
      <c r="L97" s="72" t="s">
        <v>120</v>
      </c>
      <c r="M97" s="72" t="s">
        <v>112</v>
      </c>
      <c r="N97" s="72" t="s">
        <v>113</v>
      </c>
      <c r="O97" s="74">
        <v>3.7</v>
      </c>
      <c r="P97" s="74">
        <v>3.7</v>
      </c>
      <c r="Q97" s="74">
        <v>1</v>
      </c>
      <c r="R97" s="72" t="s">
        <v>18</v>
      </c>
      <c r="S97" s="72"/>
      <c r="T97" s="72"/>
      <c r="U97" s="72" t="s">
        <v>114</v>
      </c>
      <c r="V97" s="72" t="s">
        <v>115</v>
      </c>
      <c r="W97" s="72"/>
      <c r="X97" s="72" t="s">
        <v>67</v>
      </c>
      <c r="Y97" s="72" t="s">
        <v>123</v>
      </c>
      <c r="Z97" s="72" t="s">
        <v>117</v>
      </c>
      <c r="AA97" s="72" t="s">
        <v>117</v>
      </c>
    </row>
    <row r="98" spans="1:27" ht="15" thickBot="1" x14ac:dyDescent="0.4">
      <c r="A98" s="80">
        <v>44799</v>
      </c>
      <c r="B98" s="81" t="s">
        <v>5</v>
      </c>
      <c r="C98" s="82">
        <v>44799</v>
      </c>
      <c r="D98" s="81" t="s">
        <v>267</v>
      </c>
      <c r="E98" s="81" t="s">
        <v>270</v>
      </c>
      <c r="F98" s="81" t="s">
        <v>107</v>
      </c>
      <c r="G98" s="81" t="s">
        <v>119</v>
      </c>
      <c r="H98" s="81">
        <v>80100</v>
      </c>
      <c r="I98" s="81" t="s">
        <v>125</v>
      </c>
      <c r="J98" s="81" t="s">
        <v>126</v>
      </c>
      <c r="K98" s="81" t="s">
        <v>212</v>
      </c>
      <c r="L98" s="81" t="s">
        <v>125</v>
      </c>
      <c r="M98" s="81" t="s">
        <v>112</v>
      </c>
      <c r="N98" s="81" t="s">
        <v>113</v>
      </c>
      <c r="O98" s="83">
        <v>15000</v>
      </c>
      <c r="P98" s="83">
        <v>15000</v>
      </c>
      <c r="Q98" s="84">
        <v>1</v>
      </c>
      <c r="R98" s="81" t="s">
        <v>18</v>
      </c>
      <c r="S98" s="81"/>
      <c r="T98" s="81"/>
      <c r="U98" s="81" t="s">
        <v>114</v>
      </c>
      <c r="V98" s="81" t="s">
        <v>115</v>
      </c>
      <c r="W98" s="81"/>
      <c r="X98" s="81" t="s">
        <v>67</v>
      </c>
      <c r="Y98" s="81" t="s">
        <v>128</v>
      </c>
      <c r="Z98" s="81" t="s">
        <v>117</v>
      </c>
      <c r="AA98" s="81" t="s">
        <v>117</v>
      </c>
    </row>
    <row r="99" spans="1:27" ht="15" thickBot="1" x14ac:dyDescent="0.4">
      <c r="A99" s="71">
        <v>44799</v>
      </c>
      <c r="B99" s="72" t="s">
        <v>5</v>
      </c>
      <c r="C99" s="73">
        <v>44799</v>
      </c>
      <c r="D99" s="72" t="s">
        <v>267</v>
      </c>
      <c r="E99" s="72" t="s">
        <v>271</v>
      </c>
      <c r="F99" s="72" t="s">
        <v>107</v>
      </c>
      <c r="G99" s="72" t="s">
        <v>119</v>
      </c>
      <c r="H99" s="72">
        <v>110100</v>
      </c>
      <c r="I99" s="72" t="s">
        <v>130</v>
      </c>
      <c r="J99" s="72" t="s">
        <v>131</v>
      </c>
      <c r="K99" s="72" t="s">
        <v>132</v>
      </c>
      <c r="L99" s="72" t="s">
        <v>130</v>
      </c>
      <c r="M99" s="72" t="s">
        <v>112</v>
      </c>
      <c r="N99" s="72" t="s">
        <v>133</v>
      </c>
      <c r="O99" s="90">
        <v>15000</v>
      </c>
      <c r="P99" s="90">
        <v>15000</v>
      </c>
      <c r="Q99" s="74">
        <v>1</v>
      </c>
      <c r="R99" s="72" t="s">
        <v>18</v>
      </c>
      <c r="S99" s="72"/>
      <c r="T99" s="72"/>
      <c r="U99" s="72" t="s">
        <v>114</v>
      </c>
      <c r="V99" s="72" t="s">
        <v>115</v>
      </c>
      <c r="W99" s="72"/>
      <c r="X99" s="72" t="s">
        <v>67</v>
      </c>
      <c r="Y99" s="72" t="s">
        <v>128</v>
      </c>
      <c r="Z99" s="72" t="s">
        <v>117</v>
      </c>
      <c r="AA99" s="72" t="s">
        <v>117</v>
      </c>
    </row>
    <row r="100" spans="1:27" x14ac:dyDescent="0.35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</row>
    <row r="101" spans="1:27" x14ac:dyDescent="0.35">
      <c r="A101" s="85"/>
    </row>
    <row r="102" spans="1:27" x14ac:dyDescent="0.35">
      <c r="A102" s="63"/>
    </row>
    <row r="103" spans="1:27" ht="19" x14ac:dyDescent="0.35">
      <c r="A103" s="99"/>
      <c r="B103" s="99"/>
      <c r="C103" s="94" t="s">
        <v>147</v>
      </c>
      <c r="D103" s="94"/>
      <c r="E103" s="94"/>
      <c r="F103" s="94"/>
      <c r="G103" s="40" t="s">
        <v>148</v>
      </c>
      <c r="H103" s="95">
        <v>45044.439097222225</v>
      </c>
      <c r="I103" s="95"/>
      <c r="J103" s="41"/>
      <c r="M103" s="99"/>
      <c r="N103" s="99"/>
      <c r="O103" s="94" t="s">
        <v>147</v>
      </c>
      <c r="P103" s="94"/>
      <c r="Q103" s="94"/>
      <c r="R103" s="94"/>
      <c r="S103" s="40" t="s">
        <v>148</v>
      </c>
      <c r="T103" s="95">
        <v>45051.555868055555</v>
      </c>
      <c r="U103" s="95"/>
      <c r="V103" s="41"/>
    </row>
    <row r="104" spans="1:27" ht="19" x14ac:dyDescent="0.35">
      <c r="A104" s="99"/>
      <c r="B104" s="99"/>
      <c r="C104" s="94"/>
      <c r="D104" s="94"/>
      <c r="E104" s="94"/>
      <c r="F104" s="94"/>
      <c r="G104" s="40" t="s">
        <v>149</v>
      </c>
      <c r="H104" s="96">
        <v>44985</v>
      </c>
      <c r="I104" s="96"/>
      <c r="J104" s="41"/>
      <c r="M104" s="99"/>
      <c r="N104" s="99"/>
      <c r="O104" s="94"/>
      <c r="P104" s="94"/>
      <c r="Q104" s="94"/>
      <c r="R104" s="94"/>
      <c r="S104" s="40" t="s">
        <v>149</v>
      </c>
      <c r="T104" s="96">
        <v>44985</v>
      </c>
      <c r="U104" s="96"/>
      <c r="V104" s="41"/>
    </row>
    <row r="105" spans="1:27" ht="19" x14ac:dyDescent="0.35">
      <c r="A105" s="99"/>
      <c r="B105" s="99"/>
      <c r="C105" s="94" t="s">
        <v>272</v>
      </c>
      <c r="D105" s="94"/>
      <c r="E105" s="94"/>
      <c r="F105" s="94"/>
      <c r="G105" s="40" t="s">
        <v>151</v>
      </c>
      <c r="H105" s="97" t="s">
        <v>152</v>
      </c>
      <c r="I105" s="97"/>
      <c r="J105" s="41"/>
      <c r="M105" s="99"/>
      <c r="N105" s="99"/>
      <c r="O105" s="94" t="s">
        <v>272</v>
      </c>
      <c r="P105" s="94"/>
      <c r="Q105" s="94"/>
      <c r="R105" s="94"/>
      <c r="S105" s="40" t="s">
        <v>151</v>
      </c>
      <c r="T105" s="97" t="s">
        <v>152</v>
      </c>
      <c r="U105" s="97"/>
      <c r="V105" s="41"/>
    </row>
    <row r="106" spans="1:27" ht="19" x14ac:dyDescent="0.35">
      <c r="A106" s="99"/>
      <c r="B106" s="99"/>
      <c r="C106" s="94"/>
      <c r="D106" s="94"/>
      <c r="E106" s="94"/>
      <c r="F106" s="94"/>
      <c r="G106" s="40" t="s">
        <v>153</v>
      </c>
      <c r="H106" s="97" t="s">
        <v>112</v>
      </c>
      <c r="I106" s="97"/>
      <c r="J106" s="41"/>
      <c r="M106" s="99"/>
      <c r="N106" s="99"/>
      <c r="O106" s="94"/>
      <c r="P106" s="94"/>
      <c r="Q106" s="94"/>
      <c r="R106" s="94"/>
      <c r="S106" s="40" t="s">
        <v>153</v>
      </c>
      <c r="T106" s="97" t="s">
        <v>112</v>
      </c>
      <c r="U106" s="97"/>
      <c r="V106" s="41"/>
    </row>
    <row r="107" spans="1:27" ht="18" x14ac:dyDescent="0.35">
      <c r="A107" s="41"/>
      <c r="B107" s="41"/>
      <c r="C107" s="94" t="s">
        <v>154</v>
      </c>
      <c r="D107" s="94"/>
      <c r="E107" s="94"/>
      <c r="F107" s="94"/>
      <c r="G107" s="41"/>
      <c r="H107" s="41"/>
      <c r="I107" s="41"/>
      <c r="J107" s="41"/>
      <c r="M107" s="41"/>
      <c r="N107" s="41"/>
      <c r="O107" s="94" t="s">
        <v>154</v>
      </c>
      <c r="P107" s="94"/>
      <c r="Q107" s="94"/>
      <c r="R107" s="94"/>
      <c r="S107" s="41"/>
      <c r="T107" s="41"/>
      <c r="U107" s="41"/>
      <c r="V107" s="41"/>
    </row>
    <row r="108" spans="1:27" ht="26" x14ac:dyDescent="0.35">
      <c r="A108" s="42" t="s">
        <v>81</v>
      </c>
      <c r="B108" s="42" t="s">
        <v>99</v>
      </c>
      <c r="C108" s="42" t="s">
        <v>155</v>
      </c>
      <c r="D108" s="43" t="s">
        <v>156</v>
      </c>
      <c r="E108" s="44" t="s">
        <v>157</v>
      </c>
      <c r="F108" s="45" t="s">
        <v>158</v>
      </c>
      <c r="G108" s="45" t="s">
        <v>159</v>
      </c>
      <c r="H108" s="100" t="s">
        <v>160</v>
      </c>
      <c r="I108" s="100"/>
      <c r="J108" s="41"/>
      <c r="M108" s="42" t="s">
        <v>81</v>
      </c>
      <c r="N108" s="42" t="s">
        <v>99</v>
      </c>
      <c r="O108" s="42" t="s">
        <v>155</v>
      </c>
      <c r="P108" s="43" t="s">
        <v>156</v>
      </c>
      <c r="Q108" s="44" t="s">
        <v>157</v>
      </c>
      <c r="R108" s="45" t="s">
        <v>158</v>
      </c>
      <c r="S108" s="45" t="s">
        <v>159</v>
      </c>
      <c r="T108" s="100" t="s">
        <v>160</v>
      </c>
      <c r="U108" s="100"/>
      <c r="V108" s="41"/>
    </row>
    <row r="109" spans="1:27" x14ac:dyDescent="0.35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</row>
    <row r="110" spans="1:27" ht="18" x14ac:dyDescent="0.35">
      <c r="A110" s="102" t="s">
        <v>161</v>
      </c>
      <c r="B110" s="102"/>
      <c r="C110" s="102"/>
      <c r="D110" s="102"/>
      <c r="E110" s="102"/>
      <c r="F110" s="102"/>
      <c r="G110" s="102"/>
      <c r="H110" s="102"/>
      <c r="I110" s="102"/>
      <c r="J110" s="41"/>
      <c r="M110" s="102" t="s">
        <v>161</v>
      </c>
      <c r="N110" s="102"/>
      <c r="O110" s="102"/>
      <c r="P110" s="102"/>
      <c r="Q110" s="102"/>
      <c r="R110" s="102"/>
      <c r="S110" s="102"/>
      <c r="T110" s="102"/>
      <c r="U110" s="102"/>
      <c r="V110" s="41"/>
    </row>
    <row r="111" spans="1:27" ht="24" x14ac:dyDescent="0.35">
      <c r="A111" s="46">
        <v>44799</v>
      </c>
      <c r="B111" s="47" t="s">
        <v>162</v>
      </c>
      <c r="C111" s="48" t="s">
        <v>163</v>
      </c>
      <c r="D111" s="47" t="s">
        <v>163</v>
      </c>
      <c r="E111" s="49" t="s">
        <v>164</v>
      </c>
      <c r="F111" s="50">
        <v>0</v>
      </c>
      <c r="G111" s="50">
        <v>0</v>
      </c>
      <c r="H111" s="50">
        <v>0</v>
      </c>
      <c r="I111" s="51" t="s">
        <v>133</v>
      </c>
      <c r="J111" s="41"/>
      <c r="M111" s="46">
        <v>44799</v>
      </c>
      <c r="N111" s="47" t="s">
        <v>162</v>
      </c>
      <c r="O111" s="48" t="s">
        <v>163</v>
      </c>
      <c r="P111" s="47" t="s">
        <v>163</v>
      </c>
      <c r="Q111" s="49" t="s">
        <v>164</v>
      </c>
      <c r="R111" s="50">
        <v>0</v>
      </c>
      <c r="S111" s="50">
        <v>0</v>
      </c>
      <c r="T111" s="50">
        <v>0</v>
      </c>
      <c r="U111" s="51" t="s">
        <v>133</v>
      </c>
      <c r="V111" s="41"/>
    </row>
    <row r="112" spans="1:27" ht="18" x14ac:dyDescent="0.35">
      <c r="A112" s="102" t="s">
        <v>165</v>
      </c>
      <c r="B112" s="102"/>
      <c r="C112" s="102"/>
      <c r="D112" s="102"/>
      <c r="E112" s="102"/>
      <c r="F112" s="102"/>
      <c r="G112" s="102"/>
      <c r="H112" s="102"/>
      <c r="I112" s="102"/>
      <c r="J112" s="41"/>
      <c r="M112" s="102" t="s">
        <v>165</v>
      </c>
      <c r="N112" s="102"/>
      <c r="O112" s="102"/>
      <c r="P112" s="102"/>
      <c r="Q112" s="102"/>
      <c r="R112" s="102"/>
      <c r="S112" s="102"/>
      <c r="T112" s="102"/>
      <c r="U112" s="102"/>
      <c r="V112" s="41"/>
    </row>
    <row r="113" spans="1:22" ht="24" x14ac:dyDescent="0.35">
      <c r="A113" s="46">
        <v>44799</v>
      </c>
      <c r="B113" s="47" t="s">
        <v>162</v>
      </c>
      <c r="C113" s="48" t="s">
        <v>163</v>
      </c>
      <c r="D113" s="47" t="s">
        <v>163</v>
      </c>
      <c r="E113" s="49" t="s">
        <v>164</v>
      </c>
      <c r="F113" s="50">
        <v>0</v>
      </c>
      <c r="G113" s="52">
        <v>-14998.36</v>
      </c>
      <c r="H113" s="52">
        <v>-14998.36</v>
      </c>
      <c r="I113" s="51" t="s">
        <v>113</v>
      </c>
      <c r="J113" s="41"/>
      <c r="M113" s="46">
        <v>44799</v>
      </c>
      <c r="N113" s="47" t="s">
        <v>162</v>
      </c>
      <c r="O113" s="48" t="s">
        <v>163</v>
      </c>
      <c r="P113" s="47" t="s">
        <v>163</v>
      </c>
      <c r="Q113" s="49" t="s">
        <v>164</v>
      </c>
      <c r="R113" s="50">
        <v>0</v>
      </c>
      <c r="S113" s="52">
        <v>-29998</v>
      </c>
      <c r="T113" s="52">
        <v>-29998</v>
      </c>
      <c r="U113" s="51" t="s">
        <v>113</v>
      </c>
      <c r="V113" s="41"/>
    </row>
    <row r="114" spans="1:22" ht="84" x14ac:dyDescent="0.35">
      <c r="A114" s="53">
        <v>44799</v>
      </c>
      <c r="B114" s="54" t="s">
        <v>115</v>
      </c>
      <c r="C114" s="55" t="s">
        <v>61</v>
      </c>
      <c r="D114" s="54" t="s">
        <v>163</v>
      </c>
      <c r="E114" s="56" t="s">
        <v>273</v>
      </c>
      <c r="F114" s="57">
        <v>15003.7</v>
      </c>
      <c r="G114" s="58">
        <v>0</v>
      </c>
      <c r="H114" s="58">
        <v>5.34</v>
      </c>
      <c r="I114" s="59" t="s">
        <v>133</v>
      </c>
      <c r="J114" s="60"/>
      <c r="M114" s="53">
        <v>44799</v>
      </c>
      <c r="N114" s="54" t="s">
        <v>115</v>
      </c>
      <c r="O114" s="55" t="s">
        <v>67</v>
      </c>
      <c r="P114" s="54" t="s">
        <v>163</v>
      </c>
      <c r="Q114" s="56" t="s">
        <v>274</v>
      </c>
      <c r="R114" s="57">
        <v>15000</v>
      </c>
      <c r="S114" s="58">
        <v>0</v>
      </c>
      <c r="T114" s="57">
        <v>-14998</v>
      </c>
      <c r="U114" s="59" t="s">
        <v>113</v>
      </c>
      <c r="V114" s="60"/>
    </row>
    <row r="115" spans="1:22" ht="84" x14ac:dyDescent="0.35">
      <c r="A115" s="41"/>
      <c r="B115" s="41"/>
      <c r="C115" s="98" t="s">
        <v>167</v>
      </c>
      <c r="D115" s="98"/>
      <c r="E115" s="98"/>
      <c r="F115" s="98"/>
      <c r="G115" s="41"/>
      <c r="H115" s="41"/>
      <c r="I115" s="41"/>
      <c r="J115" s="41"/>
      <c r="M115" s="46">
        <v>44799</v>
      </c>
      <c r="N115" s="47" t="s">
        <v>115</v>
      </c>
      <c r="O115" s="48" t="s">
        <v>75</v>
      </c>
      <c r="P115" s="47" t="s">
        <v>163</v>
      </c>
      <c r="Q115" s="49" t="s">
        <v>275</v>
      </c>
      <c r="R115" s="52">
        <v>15004</v>
      </c>
      <c r="S115" s="50">
        <v>0</v>
      </c>
      <c r="T115" s="50">
        <v>6</v>
      </c>
      <c r="U115" s="51" t="s">
        <v>133</v>
      </c>
      <c r="V115" s="41"/>
    </row>
    <row r="116" spans="1:22" ht="18" x14ac:dyDescent="0.35">
      <c r="A116" s="41"/>
      <c r="B116" s="41"/>
      <c r="C116" s="98" t="s">
        <v>168</v>
      </c>
      <c r="D116" s="98"/>
      <c r="E116" s="98"/>
      <c r="F116" s="98"/>
      <c r="G116" s="41"/>
      <c r="H116" s="41"/>
      <c r="I116" s="41"/>
      <c r="J116" s="41"/>
      <c r="M116" s="41"/>
      <c r="N116" s="41"/>
      <c r="O116" s="98" t="s">
        <v>167</v>
      </c>
      <c r="P116" s="98"/>
      <c r="Q116" s="98"/>
      <c r="R116" s="98"/>
      <c r="S116" s="41"/>
      <c r="T116" s="41"/>
      <c r="U116" s="41"/>
      <c r="V116" s="41"/>
    </row>
    <row r="117" spans="1:22" ht="18" x14ac:dyDescent="0.35">
      <c r="M117" s="41"/>
      <c r="N117" s="41"/>
      <c r="O117" s="98" t="s">
        <v>168</v>
      </c>
      <c r="P117" s="98"/>
      <c r="Q117" s="98"/>
      <c r="R117" s="98"/>
      <c r="S117" s="41"/>
      <c r="T117" s="41"/>
      <c r="U117" s="41"/>
      <c r="V117" s="41"/>
    </row>
  </sheetData>
  <mergeCells count="84">
    <mergeCell ref="M109:V109"/>
    <mergeCell ref="M110:U110"/>
    <mergeCell ref="M112:U112"/>
    <mergeCell ref="O116:R116"/>
    <mergeCell ref="O117:R117"/>
    <mergeCell ref="C116:F116"/>
    <mergeCell ref="M103:N106"/>
    <mergeCell ref="O103:R104"/>
    <mergeCell ref="T103:U103"/>
    <mergeCell ref="T104:U104"/>
    <mergeCell ref="O105:R106"/>
    <mergeCell ref="T105:U105"/>
    <mergeCell ref="T106:U106"/>
    <mergeCell ref="O107:R107"/>
    <mergeCell ref="T108:U108"/>
    <mergeCell ref="C107:F107"/>
    <mergeCell ref="H108:I108"/>
    <mergeCell ref="A109:J109"/>
    <mergeCell ref="A110:I110"/>
    <mergeCell ref="A112:I112"/>
    <mergeCell ref="C115:F115"/>
    <mergeCell ref="P78:S78"/>
    <mergeCell ref="A103:B106"/>
    <mergeCell ref="C103:F104"/>
    <mergeCell ref="H103:I103"/>
    <mergeCell ref="H104:I104"/>
    <mergeCell ref="C105:F106"/>
    <mergeCell ref="H105:I105"/>
    <mergeCell ref="H106:I106"/>
    <mergeCell ref="P68:S68"/>
    <mergeCell ref="U69:V69"/>
    <mergeCell ref="N70:W70"/>
    <mergeCell ref="N71:V71"/>
    <mergeCell ref="N73:V73"/>
    <mergeCell ref="P77:S77"/>
    <mergeCell ref="A74:I74"/>
    <mergeCell ref="C77:F77"/>
    <mergeCell ref="C78:F78"/>
    <mergeCell ref="N64:O67"/>
    <mergeCell ref="P64:S65"/>
    <mergeCell ref="H67:I67"/>
    <mergeCell ref="H68:I68"/>
    <mergeCell ref="C69:F69"/>
    <mergeCell ref="H70:I70"/>
    <mergeCell ref="A71:J71"/>
    <mergeCell ref="A72:I72"/>
    <mergeCell ref="A65:B68"/>
    <mergeCell ref="C65:F66"/>
    <mergeCell ref="H65:I65"/>
    <mergeCell ref="H66:I66"/>
    <mergeCell ref="U64:V64"/>
    <mergeCell ref="U65:V65"/>
    <mergeCell ref="P66:S67"/>
    <mergeCell ref="U66:V66"/>
    <mergeCell ref="U67:V67"/>
    <mergeCell ref="M30:V30"/>
    <mergeCell ref="M31:U31"/>
    <mergeCell ref="M33:U33"/>
    <mergeCell ref="O37:R37"/>
    <mergeCell ref="O38:R38"/>
    <mergeCell ref="C67:F68"/>
    <mergeCell ref="C38:F38"/>
    <mergeCell ref="M24:N27"/>
    <mergeCell ref="O24:R25"/>
    <mergeCell ref="T24:U24"/>
    <mergeCell ref="T25:U25"/>
    <mergeCell ref="O26:R27"/>
    <mergeCell ref="T26:U26"/>
    <mergeCell ref="T27:U27"/>
    <mergeCell ref="O28:R28"/>
    <mergeCell ref="T29:U29"/>
    <mergeCell ref="C29:F29"/>
    <mergeCell ref="H30:I30"/>
    <mergeCell ref="A31:J31"/>
    <mergeCell ref="A32:I32"/>
    <mergeCell ref="A34:I34"/>
    <mergeCell ref="C37:F37"/>
    <mergeCell ref="A25:B28"/>
    <mergeCell ref="C25:F26"/>
    <mergeCell ref="H25:I25"/>
    <mergeCell ref="H26:I26"/>
    <mergeCell ref="C27:F28"/>
    <mergeCell ref="H27:I27"/>
    <mergeCell ref="H28:I28"/>
  </mergeCells>
  <hyperlinks>
    <hyperlink ref="A64" r:id="rId1" location="alerts" display="https://52.172.235.137:6447/ - alerts" xr:uid="{D8FAF2BD-7EA0-43E5-A837-7A948E636B68}"/>
    <hyperlink ref="A101" r:id="rId2" location="alerts" display="https://52.172.235.137:6447/ - alerts" xr:uid="{FE5733FE-0371-4F8F-9344-C887C918CE2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A990-E01B-4374-91F5-64FEFBAD9E27}">
  <dimension ref="A1:AA6"/>
  <sheetViews>
    <sheetView workbookViewId="0">
      <selection activeCell="I15" sqref="I15"/>
    </sheetView>
  </sheetViews>
  <sheetFormatPr defaultRowHeight="14.5" x14ac:dyDescent="0.35"/>
  <cols>
    <col min="1" max="1" width="9.26953125" bestFit="1" customWidth="1"/>
    <col min="3" max="3" width="9.26953125" bestFit="1" customWidth="1"/>
  </cols>
  <sheetData>
    <row r="1" spans="1:27" ht="44" thickBot="1" x14ac:dyDescent="0.4">
      <c r="A1" s="14" t="s">
        <v>80</v>
      </c>
      <c r="B1" s="14" t="s">
        <v>8</v>
      </c>
      <c r="C1" s="14" t="s">
        <v>81</v>
      </c>
      <c r="D1" s="14" t="s">
        <v>82</v>
      </c>
      <c r="E1" s="14" t="s">
        <v>83</v>
      </c>
      <c r="F1" s="14" t="s">
        <v>84</v>
      </c>
      <c r="G1" s="14" t="s">
        <v>85</v>
      </c>
      <c r="H1" s="14" t="s">
        <v>86</v>
      </c>
      <c r="I1" s="14" t="s">
        <v>87</v>
      </c>
      <c r="J1" s="14" t="s">
        <v>88</v>
      </c>
      <c r="K1" s="14" t="s">
        <v>89</v>
      </c>
      <c r="L1" s="14" t="s">
        <v>90</v>
      </c>
      <c r="M1" s="14" t="s">
        <v>91</v>
      </c>
      <c r="N1" s="14" t="s">
        <v>92</v>
      </c>
      <c r="O1" s="14" t="s">
        <v>93</v>
      </c>
      <c r="P1" s="14" t="s">
        <v>94</v>
      </c>
      <c r="Q1" s="14" t="s">
        <v>95</v>
      </c>
      <c r="R1" s="14" t="s">
        <v>10</v>
      </c>
      <c r="S1" s="14" t="s">
        <v>96</v>
      </c>
      <c r="T1" s="14" t="s">
        <v>97</v>
      </c>
      <c r="U1" s="14" t="s">
        <v>98</v>
      </c>
      <c r="V1" s="14" t="s">
        <v>99</v>
      </c>
      <c r="W1" s="14" t="s">
        <v>100</v>
      </c>
      <c r="X1" s="14" t="s">
        <v>101</v>
      </c>
      <c r="Y1" s="14" t="s">
        <v>102</v>
      </c>
      <c r="Z1" s="14" t="s">
        <v>103</v>
      </c>
      <c r="AA1" s="14" t="s">
        <v>104</v>
      </c>
    </row>
    <row r="2" spans="1:27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" thickBot="1" x14ac:dyDescent="0.4">
      <c r="A4" s="86">
        <v>44803</v>
      </c>
      <c r="B4" s="87" t="s">
        <v>5</v>
      </c>
      <c r="C4" s="88">
        <v>44803</v>
      </c>
      <c r="D4" s="87" t="s">
        <v>276</v>
      </c>
      <c r="E4" s="87" t="s">
        <v>277</v>
      </c>
      <c r="F4" s="87" t="s">
        <v>107</v>
      </c>
      <c r="G4" s="87" t="s">
        <v>119</v>
      </c>
      <c r="H4" s="87">
        <v>111502</v>
      </c>
      <c r="I4" s="87" t="s">
        <v>120</v>
      </c>
      <c r="J4" s="87" t="s">
        <v>121</v>
      </c>
      <c r="K4" s="87" t="s">
        <v>278</v>
      </c>
      <c r="L4" s="87" t="s">
        <v>120</v>
      </c>
      <c r="M4" s="87" t="s">
        <v>112</v>
      </c>
      <c r="N4" s="87" t="s">
        <v>113</v>
      </c>
      <c r="O4" s="89">
        <v>0.27</v>
      </c>
      <c r="P4" s="89">
        <v>0.27</v>
      </c>
      <c r="Q4" s="89">
        <v>1</v>
      </c>
      <c r="R4" s="87" t="s">
        <v>18</v>
      </c>
      <c r="S4" s="87"/>
      <c r="T4" s="87"/>
      <c r="U4" s="87" t="s">
        <v>114</v>
      </c>
      <c r="V4" s="87" t="s">
        <v>115</v>
      </c>
      <c r="W4" s="87"/>
      <c r="X4" s="87" t="s">
        <v>64</v>
      </c>
      <c r="Y4" s="87" t="s">
        <v>123</v>
      </c>
      <c r="Z4" s="87" t="s">
        <v>117</v>
      </c>
      <c r="AA4" s="87" t="s">
        <v>117</v>
      </c>
    </row>
    <row r="5" spans="1:27" ht="15" thickBot="1" x14ac:dyDescent="0.4">
      <c r="A5" s="21">
        <v>44803</v>
      </c>
      <c r="B5" s="22" t="s">
        <v>5</v>
      </c>
      <c r="C5" s="23">
        <v>44803</v>
      </c>
      <c r="D5" s="22" t="s">
        <v>276</v>
      </c>
      <c r="E5" s="22" t="s">
        <v>279</v>
      </c>
      <c r="F5" s="22" t="s">
        <v>107</v>
      </c>
      <c r="G5" s="22" t="s">
        <v>119</v>
      </c>
      <c r="H5" s="22">
        <v>80100</v>
      </c>
      <c r="I5" s="22" t="s">
        <v>125</v>
      </c>
      <c r="J5" s="22" t="s">
        <v>126</v>
      </c>
      <c r="K5" s="22" t="s">
        <v>280</v>
      </c>
      <c r="L5" s="22" t="s">
        <v>125</v>
      </c>
      <c r="M5" s="22" t="s">
        <v>112</v>
      </c>
      <c r="N5" s="22" t="s">
        <v>113</v>
      </c>
      <c r="O5" s="30">
        <v>5000</v>
      </c>
      <c r="P5" s="30">
        <v>5000</v>
      </c>
      <c r="Q5" s="24">
        <v>1</v>
      </c>
      <c r="R5" s="22" t="s">
        <v>18</v>
      </c>
      <c r="S5" s="22"/>
      <c r="T5" s="22"/>
      <c r="U5" s="22" t="s">
        <v>114</v>
      </c>
      <c r="V5" s="22" t="s">
        <v>115</v>
      </c>
      <c r="W5" s="22"/>
      <c r="X5" s="22" t="s">
        <v>64</v>
      </c>
      <c r="Y5" s="22" t="s">
        <v>128</v>
      </c>
      <c r="Z5" s="22" t="s">
        <v>117</v>
      </c>
      <c r="AA5" s="22" t="s">
        <v>117</v>
      </c>
    </row>
    <row r="6" spans="1:27" x14ac:dyDescent="0.35">
      <c r="A6" s="25">
        <v>44803</v>
      </c>
      <c r="B6" s="26" t="s">
        <v>5</v>
      </c>
      <c r="C6" s="27">
        <v>44803</v>
      </c>
      <c r="D6" s="26" t="s">
        <v>276</v>
      </c>
      <c r="E6" s="26" t="s">
        <v>281</v>
      </c>
      <c r="F6" s="26" t="s">
        <v>107</v>
      </c>
      <c r="G6" s="26" t="s">
        <v>119</v>
      </c>
      <c r="H6" s="26">
        <v>110100</v>
      </c>
      <c r="I6" s="26" t="s">
        <v>130</v>
      </c>
      <c r="J6" s="26" t="s">
        <v>131</v>
      </c>
      <c r="K6" s="26" t="s">
        <v>132</v>
      </c>
      <c r="L6" s="26" t="s">
        <v>130</v>
      </c>
      <c r="M6" s="26" t="s">
        <v>112</v>
      </c>
      <c r="N6" s="26" t="s">
        <v>133</v>
      </c>
      <c r="O6" s="28">
        <v>5000.2700000000004</v>
      </c>
      <c r="P6" s="28">
        <v>5000.2700000000004</v>
      </c>
      <c r="Q6" s="29">
        <v>1</v>
      </c>
      <c r="R6" s="26" t="s">
        <v>18</v>
      </c>
      <c r="S6" s="26"/>
      <c r="T6" s="26"/>
      <c r="U6" s="26" t="s">
        <v>114</v>
      </c>
      <c r="V6" s="26" t="s">
        <v>115</v>
      </c>
      <c r="W6" s="26"/>
      <c r="X6" s="26" t="s">
        <v>64</v>
      </c>
      <c r="Y6" s="26" t="s">
        <v>128</v>
      </c>
      <c r="Z6" s="26" t="s">
        <v>117</v>
      </c>
      <c r="AA6" s="2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CurrentDate Full withdrawal</vt:lpstr>
      <vt:lpstr>BackDate Full withdrawal</vt:lpstr>
      <vt:lpstr>FutureDate Full withdrawal</vt:lpstr>
      <vt:lpstr>Current reports</vt:lpstr>
      <vt:lpstr>Back Reports</vt:lpstr>
      <vt:lpstr>Future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2023-05-04T08:13:05Z</dcterms:created>
  <dcterms:modified xsi:type="dcterms:W3CDTF">2023-10-11T09:40:52Z</dcterms:modified>
</cp:coreProperties>
</file>