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ot\Downloads\Money Market manual steps\RHBT\Single Currency\"/>
    </mc:Choice>
  </mc:AlternateContent>
  <xr:revisionPtr revIDLastSave="0" documentId="13_ncr:1_{2E582889-7807-43CE-97A1-57CDD2B62D0B}" xr6:coauthVersionLast="47" xr6:coauthVersionMax="47" xr10:uidLastSave="{00000000-0000-0000-0000-000000000000}"/>
  <bookViews>
    <workbookView xWindow="-110" yWindow="-110" windowWidth="19420" windowHeight="10300" activeTab="2" xr2:uid="{98880CD5-C91B-4105-82D8-23CE0594DF87}"/>
  </bookViews>
  <sheets>
    <sheet name="CurrentDate Rollover" sheetId="2" r:id="rId1"/>
    <sheet name="BackDate Rollover" sheetId="3" r:id="rId2"/>
    <sheet name="FutureDate Rollover" sheetId="4" r:id="rId3"/>
    <sheet name="CurrentDate Reports" sheetId="1" r:id="rId4"/>
    <sheet name="BackDate Reports" sheetId="5" r:id="rId5"/>
    <sheet name="FutureDate Repor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9" i="3" l="1"/>
  <c r="H199" i="3" s="1"/>
  <c r="D175" i="3"/>
  <c r="D180" i="3" s="1"/>
  <c r="C171" i="3" s="1"/>
  <c r="D181" i="3" s="1"/>
  <c r="D151" i="3"/>
  <c r="D156" i="3" s="1"/>
  <c r="C147" i="3" s="1"/>
  <c r="D157" i="3" s="1"/>
  <c r="D126" i="3"/>
  <c r="D131" i="3" s="1"/>
  <c r="C122" i="3" s="1"/>
  <c r="D132" i="3" s="1"/>
  <c r="D103" i="3"/>
  <c r="H103" i="3" s="1"/>
  <c r="D80" i="3"/>
  <c r="D85" i="3" s="1"/>
  <c r="C76" i="3" s="1"/>
  <c r="D86" i="3" s="1"/>
  <c r="D53" i="3"/>
  <c r="D58" i="3" s="1"/>
  <c r="C51" i="3" s="1"/>
  <c r="D59" i="3" s="1"/>
  <c r="D32" i="3"/>
  <c r="D37" i="3" s="1"/>
  <c r="C30" i="3" s="1"/>
  <c r="D38" i="3" s="1"/>
  <c r="D11" i="3"/>
  <c r="D16" i="3" s="1"/>
  <c r="C7" i="3" s="1"/>
  <c r="D17" i="3" s="1"/>
  <c r="M196" i="4"/>
  <c r="O196" i="4" s="1"/>
  <c r="K196" i="4"/>
  <c r="K194" i="4"/>
  <c r="M194" i="4" s="1"/>
  <c r="D194" i="4"/>
  <c r="H194" i="4" s="1"/>
  <c r="C194" i="4"/>
  <c r="M172" i="4"/>
  <c r="O172" i="4" s="1"/>
  <c r="K172" i="4"/>
  <c r="K170" i="4"/>
  <c r="M170" i="4" s="1"/>
  <c r="D170" i="4"/>
  <c r="H170" i="4" s="1"/>
  <c r="C170" i="4"/>
  <c r="K148" i="4"/>
  <c r="M148" i="4" s="1"/>
  <c r="O148" i="4" s="1"/>
  <c r="K146" i="4"/>
  <c r="M146" i="4" s="1"/>
  <c r="D146" i="4"/>
  <c r="D150" i="4" s="1"/>
  <c r="C146" i="4"/>
  <c r="M123" i="4"/>
  <c r="O123" i="4" s="1"/>
  <c r="K123" i="4"/>
  <c r="K121" i="4"/>
  <c r="M121" i="4" s="1"/>
  <c r="D121" i="4"/>
  <c r="C119" i="4" s="1"/>
  <c r="C121" i="4"/>
  <c r="M101" i="4"/>
  <c r="O101" i="4" s="1"/>
  <c r="K101" i="4"/>
  <c r="K99" i="4"/>
  <c r="M99" i="4" s="1"/>
  <c r="D99" i="4"/>
  <c r="H99" i="4" s="1"/>
  <c r="C99" i="4"/>
  <c r="K79" i="4"/>
  <c r="M79" i="4" s="1"/>
  <c r="O79" i="4" s="1"/>
  <c r="K77" i="4"/>
  <c r="M77" i="4" s="1"/>
  <c r="D77" i="4"/>
  <c r="C75" i="4" s="1"/>
  <c r="C77" i="4"/>
  <c r="M55" i="4"/>
  <c r="O55" i="4" s="1"/>
  <c r="K55" i="4"/>
  <c r="K53" i="4"/>
  <c r="M53" i="4" s="1"/>
  <c r="D53" i="4"/>
  <c r="H53" i="4" s="1"/>
  <c r="C53" i="4"/>
  <c r="M33" i="4"/>
  <c r="O33" i="4" s="1"/>
  <c r="K33" i="4"/>
  <c r="K31" i="4"/>
  <c r="M31" i="4" s="1"/>
  <c r="D31" i="4"/>
  <c r="C29" i="4" s="1"/>
  <c r="C31" i="4"/>
  <c r="K11" i="4"/>
  <c r="M11" i="4" s="1"/>
  <c r="O11" i="4" s="1"/>
  <c r="K9" i="4"/>
  <c r="M9" i="4" s="1"/>
  <c r="D9" i="4"/>
  <c r="H9" i="4" s="1"/>
  <c r="C9" i="4"/>
  <c r="M205" i="3"/>
  <c r="O205" i="3" s="1"/>
  <c r="K199" i="3"/>
  <c r="M199" i="3" s="1"/>
  <c r="C199" i="3"/>
  <c r="M181" i="3"/>
  <c r="O181" i="3" s="1"/>
  <c r="K175" i="3"/>
  <c r="M175" i="3" s="1"/>
  <c r="C175" i="3"/>
  <c r="K157" i="3"/>
  <c r="M157" i="3" s="1"/>
  <c r="O157" i="3" s="1"/>
  <c r="K151" i="3"/>
  <c r="M151" i="3" s="1"/>
  <c r="C151" i="3"/>
  <c r="M132" i="3"/>
  <c r="O132" i="3" s="1"/>
  <c r="K132" i="3"/>
  <c r="K126" i="3"/>
  <c r="M126" i="3" s="1"/>
  <c r="C126" i="3"/>
  <c r="M109" i="3"/>
  <c r="O109" i="3" s="1"/>
  <c r="K109" i="3"/>
  <c r="K103" i="3"/>
  <c r="M103" i="3" s="1"/>
  <c r="C103" i="3"/>
  <c r="K86" i="3"/>
  <c r="M86" i="3" s="1"/>
  <c r="O86" i="3" s="1"/>
  <c r="K80" i="3"/>
  <c r="M80" i="3" s="1"/>
  <c r="C80" i="3"/>
  <c r="M59" i="3"/>
  <c r="O59" i="3" s="1"/>
  <c r="K59" i="3"/>
  <c r="K53" i="3"/>
  <c r="M53" i="3" s="1"/>
  <c r="C53" i="3"/>
  <c r="M38" i="3"/>
  <c r="O38" i="3" s="1"/>
  <c r="K38" i="3"/>
  <c r="K32" i="3"/>
  <c r="M32" i="3" s="1"/>
  <c r="C32" i="3"/>
  <c r="K17" i="3"/>
  <c r="L17" i="3" s="1"/>
  <c r="K11" i="3"/>
  <c r="M11" i="3" s="1"/>
  <c r="C11" i="3"/>
  <c r="C74" i="2"/>
  <c r="D82" i="2" s="1"/>
  <c r="L199" i="2"/>
  <c r="N199" i="2" s="1"/>
  <c r="K193" i="2"/>
  <c r="L193" i="2" s="1"/>
  <c r="D193" i="2"/>
  <c r="D198" i="2" s="1"/>
  <c r="C193" i="2"/>
  <c r="C189" i="2"/>
  <c r="D199" i="2" s="1"/>
  <c r="L175" i="2"/>
  <c r="N175" i="2" s="1"/>
  <c r="K169" i="2"/>
  <c r="L169" i="2" s="1"/>
  <c r="D169" i="2"/>
  <c r="D174" i="2" s="1"/>
  <c r="C169" i="2"/>
  <c r="C165" i="2"/>
  <c r="D175" i="2" s="1"/>
  <c r="K151" i="2"/>
  <c r="L151" i="2" s="1"/>
  <c r="N151" i="2" s="1"/>
  <c r="K145" i="2"/>
  <c r="L145" i="2" s="1"/>
  <c r="D145" i="2"/>
  <c r="H145" i="2" s="1"/>
  <c r="C145" i="2"/>
  <c r="C141" i="2"/>
  <c r="D151" i="2" s="1"/>
  <c r="L125" i="2"/>
  <c r="N125" i="2" s="1"/>
  <c r="K119" i="2"/>
  <c r="L119" i="2" s="1"/>
  <c r="D119" i="2"/>
  <c r="H119" i="2" s="1"/>
  <c r="C119" i="2"/>
  <c r="C117" i="2"/>
  <c r="D125" i="2" s="1"/>
  <c r="L104" i="2"/>
  <c r="N104" i="2" s="1"/>
  <c r="K98" i="2"/>
  <c r="L98" i="2" s="1"/>
  <c r="D98" i="2"/>
  <c r="D103" i="2" s="1"/>
  <c r="C98" i="2"/>
  <c r="C96" i="2"/>
  <c r="D104" i="2" s="1"/>
  <c r="K82" i="2"/>
  <c r="L82" i="2" s="1"/>
  <c r="N82" i="2" s="1"/>
  <c r="K76" i="2"/>
  <c r="L76" i="2" s="1"/>
  <c r="C76" i="2"/>
  <c r="L57" i="2"/>
  <c r="N57" i="2" s="1"/>
  <c r="K51" i="2"/>
  <c r="L51" i="2" s="1"/>
  <c r="D51" i="2"/>
  <c r="D56" i="2" s="1"/>
  <c r="C51" i="2"/>
  <c r="C49" i="2"/>
  <c r="D57" i="2" s="1"/>
  <c r="L36" i="2"/>
  <c r="N36" i="2" s="1"/>
  <c r="K30" i="2"/>
  <c r="L30" i="2" s="1"/>
  <c r="D30" i="2"/>
  <c r="D35" i="2" s="1"/>
  <c r="C30" i="2"/>
  <c r="C28" i="2"/>
  <c r="D36" i="2" s="1"/>
  <c r="K15" i="2"/>
  <c r="L15" i="2" s="1"/>
  <c r="N15" i="2" s="1"/>
  <c r="K9" i="2"/>
  <c r="L9" i="2" s="1"/>
  <c r="D9" i="2"/>
  <c r="D14" i="2" s="1"/>
  <c r="C9" i="2"/>
  <c r="C7" i="2"/>
  <c r="D15" i="2" s="1"/>
  <c r="D101" i="4" l="1"/>
  <c r="D107" i="4" s="1"/>
  <c r="L11" i="4"/>
  <c r="H31" i="4"/>
  <c r="D33" i="4"/>
  <c r="D39" i="4" s="1"/>
  <c r="H175" i="3"/>
  <c r="H32" i="3"/>
  <c r="H80" i="3"/>
  <c r="H53" i="3"/>
  <c r="D124" i="2"/>
  <c r="D172" i="4"/>
  <c r="D178" i="4" s="1"/>
  <c r="D148" i="4"/>
  <c r="D154" i="4" s="1"/>
  <c r="D81" i="4"/>
  <c r="D79" i="4"/>
  <c r="D85" i="4" s="1"/>
  <c r="H77" i="4"/>
  <c r="D204" i="3"/>
  <c r="C195" i="3" s="1"/>
  <c r="D205" i="3" s="1"/>
  <c r="C7" i="4"/>
  <c r="D11" i="4"/>
  <c r="D17" i="4" s="1"/>
  <c r="D35" i="4"/>
  <c r="D55" i="4"/>
  <c r="D61" i="4" s="1"/>
  <c r="C167" i="4"/>
  <c r="D125" i="4"/>
  <c r="C51" i="4"/>
  <c r="H121" i="4"/>
  <c r="D174" i="4"/>
  <c r="D196" i="4"/>
  <c r="D202" i="4" s="1"/>
  <c r="C97" i="4"/>
  <c r="C143" i="4"/>
  <c r="L148" i="4"/>
  <c r="D13" i="4"/>
  <c r="D57" i="4"/>
  <c r="C191" i="4"/>
  <c r="D103" i="4"/>
  <c r="D123" i="4"/>
  <c r="D129" i="4" s="1"/>
  <c r="L79" i="4"/>
  <c r="H146" i="4"/>
  <c r="D198" i="4"/>
  <c r="M17" i="3"/>
  <c r="O17" i="3" s="1"/>
  <c r="H11" i="3"/>
  <c r="L86" i="3"/>
  <c r="D108" i="3"/>
  <c r="C99" i="3" s="1"/>
  <c r="D109" i="3" s="1"/>
  <c r="H126" i="3"/>
  <c r="H151" i="3"/>
  <c r="H169" i="2"/>
  <c r="D76" i="2"/>
  <c r="H76" i="2" s="1"/>
  <c r="D150" i="2"/>
  <c r="H9" i="2"/>
  <c r="H98" i="2"/>
  <c r="H30" i="2"/>
  <c r="H193" i="2"/>
  <c r="H51" i="2"/>
  <c r="D81" i="2" l="1"/>
</calcChain>
</file>

<file path=xl/sharedStrings.xml><?xml version="1.0" encoding="utf-8"?>
<sst xmlns="http://schemas.openxmlformats.org/spreadsheetml/2006/main" count="2604" uniqueCount="286">
  <si>
    <t xml:space="preserve">Current Dated </t>
  </si>
  <si>
    <t>1 Day Maturity</t>
  </si>
  <si>
    <t>1a.</t>
  </si>
  <si>
    <t xml:space="preserve">No change in interest </t>
  </si>
  <si>
    <t xml:space="preserve">Portfolio </t>
  </si>
  <si>
    <t>Portfolio Current Date</t>
  </si>
  <si>
    <t>Early Full Withdrawal/Maturity(1 day maturity)</t>
  </si>
  <si>
    <t>Portfolio</t>
  </si>
  <si>
    <t>Transaction Date</t>
  </si>
  <si>
    <t>Asset Class</t>
  </si>
  <si>
    <t>CounterParty</t>
  </si>
  <si>
    <t>Term</t>
  </si>
  <si>
    <t>Maturity Date</t>
  </si>
  <si>
    <t>Interest Rate</t>
  </si>
  <si>
    <t>Amount</t>
  </si>
  <si>
    <t>Maturity Amount</t>
  </si>
  <si>
    <t>Adjust Amount</t>
  </si>
  <si>
    <t>Rollover Amount</t>
  </si>
  <si>
    <t>Deposit Placment</t>
  </si>
  <si>
    <t>REP</t>
  </si>
  <si>
    <t>ABMB IS-HQ_FD</t>
  </si>
  <si>
    <t xml:space="preserve">Approve </t>
  </si>
  <si>
    <t>Intraday</t>
  </si>
  <si>
    <t xml:space="preserve">Verify Accounting Enquiry </t>
  </si>
  <si>
    <t>Portfolio,Module Ref,Amount Pcy,Asset Class,Trans code,Counterparty</t>
  </si>
  <si>
    <t>Verify Bank Transaction Report</t>
  </si>
  <si>
    <t>Portfolio,Counterpartyparty,Credit</t>
  </si>
  <si>
    <t>Run Freeze for 1 Day</t>
  </si>
  <si>
    <t>Bulk Deposit Maturity - Perform Early Fullwithdrawal/Maturity</t>
  </si>
  <si>
    <t>Portfolio,Module Ref,Amount Pcy,Asset Class,Trans code,Counterparty,Accural int</t>
  </si>
  <si>
    <t>Portfolio,Counterpartyparty,Debit</t>
  </si>
  <si>
    <t>1b.</t>
  </si>
  <si>
    <t>change in interest</t>
  </si>
  <si>
    <t>1c.</t>
  </si>
  <si>
    <t>Zero interest</t>
  </si>
  <si>
    <t>2 Days Maturity</t>
  </si>
  <si>
    <t>2a.</t>
  </si>
  <si>
    <t>Early Full Withdrawal/Maturity(2 days maturity)</t>
  </si>
  <si>
    <t>ABMB-HQ_FD</t>
  </si>
  <si>
    <t>Run Freeze for 2 Days</t>
  </si>
  <si>
    <t>2b.</t>
  </si>
  <si>
    <t>2c.</t>
  </si>
  <si>
    <t>Full maturity</t>
  </si>
  <si>
    <t>3a.</t>
  </si>
  <si>
    <t>No change in interest</t>
  </si>
  <si>
    <t>Full Withdrawal/Maturity(Full maturity)</t>
  </si>
  <si>
    <t>Verification</t>
  </si>
  <si>
    <t>ABMB-HQ_MM</t>
  </si>
  <si>
    <t>Run Freeze upto maturity date</t>
  </si>
  <si>
    <t>Bulk Deposit Maturity - Perform Fullwithdrawal/Maturity</t>
  </si>
  <si>
    <t>3b.</t>
  </si>
  <si>
    <t>3c.</t>
  </si>
  <si>
    <t>HAXAGONMYR</t>
  </si>
  <si>
    <t>Entry Date</t>
  </si>
  <si>
    <t>Trans Date</t>
  </si>
  <si>
    <t>Trans ID</t>
  </si>
  <si>
    <t>Ledger ID</t>
  </si>
  <si>
    <t>Module Ref</t>
  </si>
  <si>
    <t>Account Type</t>
  </si>
  <si>
    <t>Control AC</t>
  </si>
  <si>
    <t>Control AC Name</t>
  </si>
  <si>
    <t>GL Entry Code</t>
  </si>
  <si>
    <t>GL Account</t>
  </si>
  <si>
    <t>GL Account Name</t>
  </si>
  <si>
    <t>Currency</t>
  </si>
  <si>
    <t>Credit / Debit</t>
  </si>
  <si>
    <t>Amount Tcy</t>
  </si>
  <si>
    <t>Amount Pcy</t>
  </si>
  <si>
    <t>Exch Rate</t>
  </si>
  <si>
    <t>Asset Group</t>
  </si>
  <si>
    <t>Security</t>
  </si>
  <si>
    <t>Security Type</t>
  </si>
  <si>
    <t>Trans Code</t>
  </si>
  <si>
    <t>Broker</t>
  </si>
  <si>
    <t>Counter Party</t>
  </si>
  <si>
    <t>Narration</t>
  </si>
  <si>
    <t>Is Reversed</t>
  </si>
  <si>
    <t>Is Sysgen</t>
  </si>
  <si>
    <t>DEPO_ACC</t>
  </si>
  <si>
    <t>INC</t>
  </si>
  <si>
    <t>Interest Income - Deposits</t>
  </si>
  <si>
    <t>INTINCOMEDEP</t>
  </si>
  <si>
    <t>610220-REP-INVEST-MYR</t>
  </si>
  <si>
    <t>MYR</t>
  </si>
  <si>
    <t>Cr</t>
  </si>
  <si>
    <t>INV</t>
  </si>
  <si>
    <t>MMACCC</t>
  </si>
  <si>
    <t>Deposits Income Accrual</t>
  </si>
  <si>
    <t>N</t>
  </si>
  <si>
    <t>Y</t>
  </si>
  <si>
    <t>AST</t>
  </si>
  <si>
    <t>Interest Receivable-Deposits</t>
  </si>
  <si>
    <t>INTERESTDEPREC</t>
  </si>
  <si>
    <t>111502-REP-REP-ABMB IS-HQ_FD-MYR</t>
  </si>
  <si>
    <t>Dr</t>
  </si>
  <si>
    <t>111502-REP-REP-ABMB-HQ_FD-MYR</t>
  </si>
  <si>
    <t>111502-REP-REP-ABMB-HQ_MM-MYR</t>
  </si>
  <si>
    <t>DEPO_TRAN</t>
  </si>
  <si>
    <t>Cash At Bank</t>
  </si>
  <si>
    <t>CURRENTBACCOUNT</t>
  </si>
  <si>
    <t>110100-YESMYR-MYR</t>
  </si>
  <si>
    <t>CALDEP</t>
  </si>
  <si>
    <t>Deposits Placement of REP</t>
  </si>
  <si>
    <t>Deposits With Financial Inst</t>
  </si>
  <si>
    <t>DEPOINVEST</t>
  </si>
  <si>
    <t>080100-REP-ABMB IS-HQ_FD-MYR</t>
  </si>
  <si>
    <t>080100-REP-ABMB-HQ_FD-MYR</t>
  </si>
  <si>
    <t>Hexagram Global Fintech Services</t>
  </si>
  <si>
    <t>Run Date &amp; Time :</t>
  </si>
  <si>
    <t>Business Date :</t>
  </si>
  <si>
    <t>User ID / Report ID :</t>
  </si>
  <si>
    <t>USER01 / BNKTRNMYSQL</t>
  </si>
  <si>
    <t>Portfolio Currency :</t>
  </si>
  <si>
    <t>Portfolio : HAXAGONMYR - HAXAGON MYR FUND</t>
  </si>
  <si>
    <t>CParty/Broker</t>
  </si>
  <si>
    <t>Payment Mode</t>
  </si>
  <si>
    <t>Details</t>
  </si>
  <si>
    <t>Debit</t>
  </si>
  <si>
    <t>Credit</t>
  </si>
  <si>
    <t>Balance</t>
  </si>
  <si>
    <t>- 9868575657 - MYR</t>
  </si>
  <si>
    <t>OPBAL</t>
  </si>
  <si>
    <t>NA</t>
  </si>
  <si>
    <t>opening balance</t>
  </si>
  <si>
    <t>CLAMAT</t>
  </si>
  <si>
    <t>- 96654353457 - USD</t>
  </si>
  <si>
    <t>*** End of Report ***</t>
  </si>
  <si>
    <t>Page 1 / 1</t>
  </si>
  <si>
    <t>080100-REP-ABMB-HQ_MM-MYR</t>
  </si>
  <si>
    <t>Full Maturity</t>
  </si>
  <si>
    <t>AFFN CONV</t>
  </si>
  <si>
    <t>111502-REP-REP-AFFN CONV-MYR</t>
  </si>
  <si>
    <t>AFFINHW_INV</t>
  </si>
  <si>
    <t>111502-REP-REP-AFFINHW_INV-MYR</t>
  </si>
  <si>
    <t>AFFIN_I</t>
  </si>
  <si>
    <t>111502-REP-REP-AFFIN_I-MYR</t>
  </si>
  <si>
    <t>080100-REP-AFFN CONV-MYR</t>
  </si>
  <si>
    <t>080100-REP-AFFINHW_INV-MYR</t>
  </si>
  <si>
    <t>080100-REP-AFFIN_I-MYR</t>
  </si>
  <si>
    <t xml:space="preserve">Back Dated </t>
  </si>
  <si>
    <t>Interest Received Tcy</t>
  </si>
  <si>
    <t>Rebuild NAV for same day</t>
  </si>
  <si>
    <t>Rebuild NAV for 1 day</t>
  </si>
  <si>
    <t xml:space="preserve">change in interest </t>
  </si>
  <si>
    <t xml:space="preserve">Zero interest </t>
  </si>
  <si>
    <t>2 days maturity</t>
  </si>
  <si>
    <t>Interest Amount</t>
  </si>
  <si>
    <t>AFFIN-CBKL</t>
  </si>
  <si>
    <t>Rebuild NAV for two days</t>
  </si>
  <si>
    <t>AFFIN-KL</t>
  </si>
  <si>
    <t>AFFIN_B</t>
  </si>
  <si>
    <t>Full Withdrawal/Maturity(full maturity)</t>
  </si>
  <si>
    <t>Rebuild NAV upto maturity date</t>
  </si>
  <si>
    <t>3b</t>
  </si>
  <si>
    <t>AFFIN CONV</t>
  </si>
  <si>
    <t xml:space="preserve">Future Dated </t>
  </si>
  <si>
    <t>Coupon Rate</t>
  </si>
  <si>
    <t>2 Day Maturity</t>
  </si>
  <si>
    <t>Early Full Withdrawal/Maturity(full maturity)</t>
  </si>
  <si>
    <t xml:space="preserve">Intra/Freeze up to trans date of Deposit Placement </t>
  </si>
  <si>
    <t>Intra/Freeze up to trans date of Bulk Deposit Maturity</t>
  </si>
  <si>
    <t>IC2102818300000065</t>
  </si>
  <si>
    <t>IC210281830000006502</t>
  </si>
  <si>
    <t>IC210281830000006501</t>
  </si>
  <si>
    <t>IC2102818300000064</t>
  </si>
  <si>
    <t>IC210281830000006402</t>
  </si>
  <si>
    <t>IC210281830000006401</t>
  </si>
  <si>
    <t>IC2102818300000063</t>
  </si>
  <si>
    <t>IC210281830000006302</t>
  </si>
  <si>
    <t>IC210281830000006301</t>
  </si>
  <si>
    <t>DP2102818300000043</t>
  </si>
  <si>
    <t>DP210281830000004302</t>
  </si>
  <si>
    <t>DP210281830000004301</t>
  </si>
  <si>
    <t>DP2102818300000042</t>
  </si>
  <si>
    <t>DP210281830000004202</t>
  </si>
  <si>
    <t>DP210281830000004201</t>
  </si>
  <si>
    <t>DP2102818300000041</t>
  </si>
  <si>
    <t>DP210281830000004102</t>
  </si>
  <si>
    <t>DP210281830000004101</t>
  </si>
  <si>
    <t>Bank Transaction From 10-Jan-2021 To 10-Jan-2021</t>
  </si>
  <si>
    <t>Call Deposit Maturity, Ref : BK2102818290000013</t>
  </si>
  <si>
    <t>Call Deposit Maturity, Ref : BK2102818290000014</t>
  </si>
  <si>
    <t>Call Deposit Maturity, Ref : BK2102818290000015</t>
  </si>
  <si>
    <t>Deposits Placement of REP, Ref : DP2102818300000041</t>
  </si>
  <si>
    <t>Deposits Placement of REP, Ref : DP2102818300000042</t>
  </si>
  <si>
    <t>Deposits Placement of REP, Ref : DP2102818300000043</t>
  </si>
  <si>
    <t>IC2102818300000077</t>
  </si>
  <si>
    <t>IC210281830000007702</t>
  </si>
  <si>
    <t>IC210281830000007701</t>
  </si>
  <si>
    <t>111502-REP-REP-AFFIN_B-MYR</t>
  </si>
  <si>
    <t>IC2102818300000076</t>
  </si>
  <si>
    <t>IC210281830000007602</t>
  </si>
  <si>
    <t>AFFIN -KL</t>
  </si>
  <si>
    <t>IC210281830000007601</t>
  </si>
  <si>
    <t>111502-REP-REP-AFFIN -KL-MYR</t>
  </si>
  <si>
    <t>IC2102818300000075</t>
  </si>
  <si>
    <t>IC210281830000007502</t>
  </si>
  <si>
    <t>AFFIN - CBKL</t>
  </si>
  <si>
    <t>IC210281830000007501</t>
  </si>
  <si>
    <t>111502-REP-REP-AFFIN - CBKL-MYR</t>
  </si>
  <si>
    <t>DP2102818300000049</t>
  </si>
  <si>
    <t>DP210281830000004902</t>
  </si>
  <si>
    <t>DP210281830000004901</t>
  </si>
  <si>
    <t>080100-REP-AFFIN_B-MYR</t>
  </si>
  <si>
    <t>DP2102818300000048</t>
  </si>
  <si>
    <t>DP210281830000004802</t>
  </si>
  <si>
    <t>DP210281830000004801</t>
  </si>
  <si>
    <t>080100-REP-AFFIN -KL-MYR</t>
  </si>
  <si>
    <t>DP2102818300000047</t>
  </si>
  <si>
    <t>DP210281830000004702</t>
  </si>
  <si>
    <t>DP210281830000004701</t>
  </si>
  <si>
    <t>080100-REP-AFFIN - CBKL-MYR</t>
  </si>
  <si>
    <t>Bank Transaction From 12-Jan-2021 To 12-Jan-2021</t>
  </si>
  <si>
    <t>Call Deposit Maturity, Ref : BK2102818290000016</t>
  </si>
  <si>
    <t>Call Deposit Maturity, Ref : BK2102818290000017</t>
  </si>
  <si>
    <t>Call Deposit Maturity, Ref : BK2102818290000018</t>
  </si>
  <si>
    <t>Deposits Placement of REP, Ref : DP2102818300000047</t>
  </si>
  <si>
    <t>Deposits Placement of REP, Ref : DP2102818300000048</t>
  </si>
  <si>
    <t>Deposits Placement of REP, Ref : DP2102818300000049</t>
  </si>
  <si>
    <t>IC2102818300000092</t>
  </si>
  <si>
    <t>IC210281830000009202</t>
  </si>
  <si>
    <t>IC210281830000009201</t>
  </si>
  <si>
    <t>IC2102818300000091</t>
  </si>
  <si>
    <t>IC210281830000009102</t>
  </si>
  <si>
    <t>IC210281830000009101</t>
  </si>
  <si>
    <t>IC2102818300000090</t>
  </si>
  <si>
    <t>IC210281830000009002</t>
  </si>
  <si>
    <t>IC210281830000009001</t>
  </si>
  <si>
    <t>DP2102818300000055</t>
  </si>
  <si>
    <t>DP210281830000005502</t>
  </si>
  <si>
    <t>DP210281830000005501</t>
  </si>
  <si>
    <t>DP2102818300000054</t>
  </si>
  <si>
    <t>DP210281830000005402</t>
  </si>
  <si>
    <t>DP210281830000005401</t>
  </si>
  <si>
    <t>DP2102818300000053</t>
  </si>
  <si>
    <t>DP210281830000005302</t>
  </si>
  <si>
    <t>DP210281830000005301</t>
  </si>
  <si>
    <t>DP2102818300000061</t>
  </si>
  <si>
    <t>DP210281830000006102</t>
  </si>
  <si>
    <t>DP210281830000006101</t>
  </si>
  <si>
    <t>DP2102818300000060</t>
  </si>
  <si>
    <t>DP210281830000006002</t>
  </si>
  <si>
    <t>DP210281830000006001</t>
  </si>
  <si>
    <t>DP2102818300000059</t>
  </si>
  <si>
    <t>DP210281830000005902</t>
  </si>
  <si>
    <t>DP210281830000005901</t>
  </si>
  <si>
    <t>Bank Transaction From 04-Jan-2021 To 04-Jan-2021</t>
  </si>
  <si>
    <t>Call Deposit Maturity, Ref : BK2102818290000022</t>
  </si>
  <si>
    <t>Call Deposit Maturity, Ref : BK2102818290000023</t>
  </si>
  <si>
    <t>Call Deposit Maturity, Ref : BK2102818290000024</t>
  </si>
  <si>
    <t>Deposits Placement of REP, Ref : DP2102818300000059</t>
  </si>
  <si>
    <t>Deposits Placement of REP, Ref : DP2102818300000060</t>
  </si>
  <si>
    <t>Deposits Placement of REP, Ref : DP2102818300000061</t>
  </si>
  <si>
    <t>DP2102818300000094</t>
  </si>
  <si>
    <t>DP210281830000009402</t>
  </si>
  <si>
    <t>DP210281830000009401</t>
  </si>
  <si>
    <t>DP2102818300000093</t>
  </si>
  <si>
    <t>DP210281830000009302</t>
  </si>
  <si>
    <t>DP210281830000009301</t>
  </si>
  <si>
    <t>DP2102818300000092</t>
  </si>
  <si>
    <t>DP210281830000009202</t>
  </si>
  <si>
    <t>DP210281830000009201</t>
  </si>
  <si>
    <t>Bank Transaction From 05-Jan-2021 To 05-Jan-2021</t>
  </si>
  <si>
    <t>Call Deposit Maturity, Ref : BK2102818290000037</t>
  </si>
  <si>
    <t>Call Deposit Maturity, Ref : BK2102818290000038</t>
  </si>
  <si>
    <t>Call Deposit Maturity, Ref : BK2102818290000039</t>
  </si>
  <si>
    <t>Deposits Placement of REP, Ref : DP2102818300000092</t>
  </si>
  <si>
    <t>Deposits Placement of REP, Ref : DP2102818300000093</t>
  </si>
  <si>
    <t>Deposits Placement of REP, Ref : DP2102818300000094</t>
  </si>
  <si>
    <t>DP2102818300000100</t>
  </si>
  <si>
    <t>DP210281830000010002</t>
  </si>
  <si>
    <t>DP210281830000010001</t>
  </si>
  <si>
    <t>DP2102818300000099</t>
  </si>
  <si>
    <t>DP210281830000009902</t>
  </si>
  <si>
    <t>DP210281830000009901</t>
  </si>
  <si>
    <t>DP2102818300000098</t>
  </si>
  <si>
    <t>DP210281830000009802</t>
  </si>
  <si>
    <t>DP210281830000009801</t>
  </si>
  <si>
    <t>Bank Transaction From 06-Jan-2021 To 06-Jan-2021</t>
  </si>
  <si>
    <t>Call Deposit Maturity, Ref : BK2102818290000040</t>
  </si>
  <si>
    <t>Call Deposit Maturity, Ref : BK2102818290000041</t>
  </si>
  <si>
    <t>Call Deposit Maturity, Ref : BK2102818290000042</t>
  </si>
  <si>
    <t>Deposits Placement of REP, Ref : DP2102818300000098</t>
  </si>
  <si>
    <t>Deposits Placement of REP, Ref : DP2102818300000099</t>
  </si>
  <si>
    <t>Deposits Placement of REP, Ref : DP2102818300000100</t>
  </si>
  <si>
    <t>Trade Cancellation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</si>
</sst>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6"/>
      <color rgb="FF000000"/>
      <name val="Roboto"/>
    </font>
    <font>
      <b/>
      <sz val="10"/>
      <color rgb="FF000000"/>
      <name val="Roboto"/>
    </font>
    <font>
      <sz val="7"/>
      <color rgb="FF000000"/>
      <name val="Roboto"/>
    </font>
    <font>
      <sz val="14"/>
      <color rgb="FF000000"/>
      <name val="Times New Roman"/>
      <family val="1"/>
    </font>
    <font>
      <b/>
      <sz val="9"/>
      <color rgb="FF000000"/>
      <name val="Roboto"/>
    </font>
    <font>
      <sz val="8"/>
      <color rgb="FF000000"/>
      <name val="Arial"/>
      <family val="2"/>
    </font>
    <font>
      <sz val="9"/>
      <color rgb="FF000000"/>
      <name val="Roboto"/>
    </font>
    <font>
      <b/>
      <sz val="9"/>
      <color rgb="FF000000"/>
      <name val="Roboto Condensed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EAEAE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rgb="FF111111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4" borderId="2" xfId="0" applyFill="1" applyBorder="1"/>
    <xf numFmtId="14" fontId="0" fillId="0" borderId="1" xfId="0" applyNumberFormat="1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4" xfId="0" applyFill="1" applyBorder="1"/>
    <xf numFmtId="0" fontId="1" fillId="0" borderId="0" xfId="0" applyFont="1"/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 indent="1"/>
    </xf>
    <xf numFmtId="0" fontId="2" fillId="0" borderId="0" xfId="0" applyFont="1" applyAlignment="1">
      <alignment horizontal="center" vertical="center" wrapText="1"/>
    </xf>
    <xf numFmtId="0" fontId="3" fillId="6" borderId="0" xfId="0" applyFont="1" applyFill="1" applyAlignment="1">
      <alignment vertical="center"/>
    </xf>
    <xf numFmtId="15" fontId="3" fillId="6" borderId="0" xfId="0" applyNumberFormat="1" applyFont="1" applyFill="1" applyAlignment="1">
      <alignment vertical="center"/>
    </xf>
    <xf numFmtId="0" fontId="3" fillId="6" borderId="0" xfId="0" applyFont="1" applyFill="1" applyAlignment="1">
      <alignment horizontal="right" vertical="center"/>
    </xf>
    <xf numFmtId="0" fontId="3" fillId="7" borderId="6" xfId="0" applyFont="1" applyFill="1" applyBorder="1" applyAlignment="1">
      <alignment vertical="center"/>
    </xf>
    <xf numFmtId="15" fontId="3" fillId="7" borderId="6" xfId="0" applyNumberFormat="1" applyFont="1" applyFill="1" applyBorder="1" applyAlignment="1">
      <alignment vertical="center"/>
    </xf>
    <xf numFmtId="0" fontId="3" fillId="7" borderId="6" xfId="0" applyFont="1" applyFill="1" applyBorder="1" applyAlignment="1">
      <alignment horizontal="right" vertical="center"/>
    </xf>
    <xf numFmtId="0" fontId="3" fillId="6" borderId="6" xfId="0" applyFont="1" applyFill="1" applyBorder="1" applyAlignment="1">
      <alignment vertical="center"/>
    </xf>
    <xf numFmtId="15" fontId="3" fillId="6" borderId="6" xfId="0" applyNumberFormat="1" applyFont="1" applyFill="1" applyBorder="1" applyAlignment="1">
      <alignment vertical="center"/>
    </xf>
    <xf numFmtId="0" fontId="3" fillId="6" borderId="6" xfId="0" applyFont="1" applyFill="1" applyBorder="1" applyAlignment="1">
      <alignment horizontal="right" vertical="center"/>
    </xf>
    <xf numFmtId="4" fontId="3" fillId="6" borderId="6" xfId="0" applyNumberFormat="1" applyFont="1" applyFill="1" applyBorder="1" applyAlignment="1">
      <alignment horizontal="right" vertical="center"/>
    </xf>
    <xf numFmtId="4" fontId="3" fillId="7" borderId="6" xfId="0" applyNumberFormat="1" applyFont="1" applyFill="1" applyBorder="1" applyAlignment="1">
      <alignment horizontal="right" vertical="center"/>
    </xf>
    <xf numFmtId="0" fontId="3" fillId="8" borderId="6" xfId="0" applyFont="1" applyFill="1" applyBorder="1" applyAlignment="1">
      <alignment vertical="center"/>
    </xf>
    <xf numFmtId="15" fontId="3" fillId="8" borderId="6" xfId="0" applyNumberFormat="1" applyFont="1" applyFill="1" applyBorder="1" applyAlignment="1">
      <alignment vertical="center"/>
    </xf>
    <xf numFmtId="4" fontId="3" fillId="8" borderId="6" xfId="0" applyNumberFormat="1" applyFont="1" applyFill="1" applyBorder="1" applyAlignment="1">
      <alignment horizontal="right" vertical="center"/>
    </xf>
    <xf numFmtId="0" fontId="3" fillId="8" borderId="6" xfId="0" applyFont="1" applyFill="1" applyBorder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5" fillId="9" borderId="0" xfId="0" applyFont="1" applyFill="1" applyAlignment="1">
      <alignment horizontal="left" vertical="center" wrapText="1"/>
    </xf>
    <xf numFmtId="0" fontId="8" fillId="9" borderId="0" xfId="0" applyFont="1" applyFill="1" applyAlignment="1">
      <alignment horizontal="left" vertical="center" wrapText="1"/>
    </xf>
    <xf numFmtId="0" fontId="5" fillId="9" borderId="0" xfId="0" applyFont="1" applyFill="1" applyAlignment="1">
      <alignment horizontal="left" vertical="center" wrapText="1" indent="1"/>
    </xf>
    <xf numFmtId="0" fontId="5" fillId="9" borderId="0" xfId="0" applyFont="1" applyFill="1" applyAlignment="1">
      <alignment horizontal="right" vertical="center" wrapText="1"/>
    </xf>
    <xf numFmtId="15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right" vertical="center" wrapText="1"/>
    </xf>
    <xf numFmtId="4" fontId="10" fillId="0" borderId="0" xfId="0" applyNumberFormat="1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15" fontId="10" fillId="9" borderId="0" xfId="0" applyNumberFormat="1" applyFont="1" applyFill="1" applyAlignment="1">
      <alignment horizontal="left" vertical="center" wrapText="1"/>
    </xf>
    <xf numFmtId="0" fontId="10" fillId="9" borderId="0" xfId="0" applyFont="1" applyFill="1" applyAlignment="1">
      <alignment horizontal="left" vertical="center" wrapText="1"/>
    </xf>
    <xf numFmtId="0" fontId="10" fillId="9" borderId="0" xfId="0" applyFont="1" applyFill="1" applyAlignment="1">
      <alignment horizontal="left" vertical="top" wrapText="1"/>
    </xf>
    <xf numFmtId="0" fontId="10" fillId="9" borderId="0" xfId="0" applyFont="1" applyFill="1" applyAlignment="1">
      <alignment horizontal="left" vertical="center" wrapText="1" indent="1"/>
    </xf>
    <xf numFmtId="4" fontId="10" fillId="9" borderId="0" xfId="0" applyNumberFormat="1" applyFont="1" applyFill="1" applyAlignment="1">
      <alignment horizontal="right" vertical="center" wrapText="1"/>
    </xf>
    <xf numFmtId="0" fontId="10" fillId="9" borderId="0" xfId="0" applyFont="1" applyFill="1" applyAlignment="1">
      <alignment horizontal="right" vertical="center" wrapText="1"/>
    </xf>
    <xf numFmtId="0" fontId="10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/>
    </xf>
    <xf numFmtId="0" fontId="3" fillId="11" borderId="6" xfId="0" applyFont="1" applyFill="1" applyBorder="1" applyAlignment="1">
      <alignment vertical="center"/>
    </xf>
    <xf numFmtId="0" fontId="3" fillId="10" borderId="6" xfId="0" applyFont="1" applyFill="1" applyBorder="1" applyAlignment="1">
      <alignment vertical="center"/>
    </xf>
    <xf numFmtId="0" fontId="0" fillId="5" borderId="0" xfId="0" applyFill="1"/>
    <xf numFmtId="0" fontId="3" fillId="12" borderId="6" xfId="0" applyFont="1" applyFill="1" applyBorder="1" applyAlignment="1">
      <alignment vertical="center"/>
    </xf>
    <xf numFmtId="4" fontId="3" fillId="6" borderId="0" xfId="0" applyNumberFormat="1" applyFont="1" applyFill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wrapText="1"/>
    </xf>
    <xf numFmtId="22" fontId="6" fillId="0" borderId="0" xfId="0" applyNumberFormat="1" applyFont="1" applyAlignment="1">
      <alignment horizontal="left" vertical="center" wrapText="1"/>
    </xf>
    <xf numFmtId="15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9" borderId="0" xfId="0" applyFont="1" applyFill="1" applyAlignment="1">
      <alignment horizontal="right" vertical="center" wrapText="1" indent="1"/>
    </xf>
    <xf numFmtId="0" fontId="9" fillId="0" borderId="0" xfId="0" applyFont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3FAF-E461-468C-8EB7-AD5230CB9CC1}">
  <dimension ref="A1:Q207"/>
  <sheetViews>
    <sheetView workbookViewId="0">
      <selection activeCell="A20" sqref="A20:XFD23"/>
    </sheetView>
  </sheetViews>
  <sheetFormatPr defaultRowHeight="14.5" x14ac:dyDescent="0.35"/>
  <cols>
    <col min="2" max="2" width="53.36328125" bestFit="1" customWidth="1"/>
    <col min="3" max="3" width="13.26953125" bestFit="1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1.81640625" bestFit="1" customWidth="1"/>
    <col min="12" max="12" width="15.26953125" bestFit="1" customWidth="1"/>
    <col min="13" max="13" width="15.26953125" customWidth="1"/>
    <col min="14" max="14" width="14.90625" bestFit="1" customWidth="1"/>
  </cols>
  <sheetData>
    <row r="1" spans="1:17" x14ac:dyDescent="0.35">
      <c r="B1" s="1" t="s">
        <v>0</v>
      </c>
    </row>
    <row r="2" spans="1:17" x14ac:dyDescent="0.35">
      <c r="A2" s="2">
        <v>1</v>
      </c>
      <c r="B2" t="s">
        <v>1</v>
      </c>
    </row>
    <row r="3" spans="1:17" x14ac:dyDescent="0.35">
      <c r="A3" s="2"/>
    </row>
    <row r="4" spans="1:17" x14ac:dyDescent="0.35">
      <c r="A4" s="2" t="s">
        <v>2</v>
      </c>
      <c r="B4" s="3" t="s">
        <v>3</v>
      </c>
    </row>
    <row r="5" spans="1:17" x14ac:dyDescent="0.35">
      <c r="B5" t="s">
        <v>4</v>
      </c>
      <c r="C5" t="s">
        <v>52</v>
      </c>
    </row>
    <row r="6" spans="1:17" x14ac:dyDescent="0.35">
      <c r="B6" t="s">
        <v>5</v>
      </c>
      <c r="C6" s="4">
        <v>44205</v>
      </c>
    </row>
    <row r="7" spans="1:17" x14ac:dyDescent="0.35">
      <c r="B7" t="s">
        <v>6</v>
      </c>
      <c r="C7" s="4">
        <f>C6+1</f>
        <v>44206</v>
      </c>
    </row>
    <row r="8" spans="1:17" x14ac:dyDescent="0.35">
      <c r="A8" s="5"/>
      <c r="B8" s="5"/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6" t="s">
        <v>12</v>
      </c>
      <c r="I8" s="6" t="s">
        <v>13</v>
      </c>
      <c r="J8" s="6" t="s">
        <v>14</v>
      </c>
      <c r="K8" s="7" t="s">
        <v>13</v>
      </c>
      <c r="L8" s="7" t="s">
        <v>15</v>
      </c>
      <c r="M8" s="7" t="s">
        <v>16</v>
      </c>
      <c r="N8" s="7" t="s">
        <v>17</v>
      </c>
    </row>
    <row r="9" spans="1:17" x14ac:dyDescent="0.35">
      <c r="A9" s="5">
        <v>1</v>
      </c>
      <c r="B9" s="5" t="s">
        <v>18</v>
      </c>
      <c r="C9" s="5" t="str">
        <f>C5</f>
        <v>HAXAGONMYR</v>
      </c>
      <c r="D9" s="8">
        <f>C6</f>
        <v>44205</v>
      </c>
      <c r="E9" s="5" t="s">
        <v>19</v>
      </c>
      <c r="F9" s="5" t="s">
        <v>20</v>
      </c>
      <c r="G9" s="5">
        <v>3</v>
      </c>
      <c r="H9" s="8">
        <f>D9+3</f>
        <v>44208</v>
      </c>
      <c r="I9" s="5">
        <v>2</v>
      </c>
      <c r="J9" s="5">
        <v>5000</v>
      </c>
      <c r="K9">
        <f>J9*(I9/100)*(3/365)</f>
        <v>0.82191780821917804</v>
      </c>
      <c r="L9">
        <f>J9+K9</f>
        <v>5000.821917808219</v>
      </c>
    </row>
    <row r="10" spans="1:17" x14ac:dyDescent="0.35">
      <c r="A10" s="5">
        <v>2</v>
      </c>
      <c r="B10" s="5" t="s">
        <v>21</v>
      </c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</row>
    <row r="11" spans="1:17" x14ac:dyDescent="0.35">
      <c r="A11" s="5">
        <v>3</v>
      </c>
      <c r="B11" s="5" t="s">
        <v>22</v>
      </c>
      <c r="C11" s="5"/>
      <c r="D11" s="5"/>
      <c r="E11" s="5"/>
      <c r="F11" s="5"/>
      <c r="G11" s="5"/>
      <c r="H11" s="5"/>
      <c r="I11" s="5"/>
      <c r="J11" s="5"/>
    </row>
    <row r="12" spans="1:17" x14ac:dyDescent="0.35">
      <c r="A12" s="5">
        <v>4</v>
      </c>
      <c r="B12" s="5" t="s">
        <v>23</v>
      </c>
      <c r="C12" s="5"/>
      <c r="D12" s="5"/>
      <c r="E12" s="5"/>
      <c r="F12" s="5"/>
      <c r="G12" s="5"/>
      <c r="H12" s="5"/>
      <c r="I12" s="5"/>
      <c r="J12" s="5"/>
      <c r="K12" s="59" t="s">
        <v>24</v>
      </c>
      <c r="L12" s="60"/>
      <c r="M12" s="60"/>
      <c r="N12" s="60"/>
      <c r="O12" s="60"/>
      <c r="P12" s="60"/>
      <c r="Q12" s="60"/>
    </row>
    <row r="13" spans="1:17" x14ac:dyDescent="0.35">
      <c r="A13" s="5">
        <v>5</v>
      </c>
      <c r="B13" s="5" t="s">
        <v>25</v>
      </c>
      <c r="C13" s="5"/>
      <c r="D13" s="5"/>
      <c r="E13" s="5"/>
      <c r="F13" s="5"/>
      <c r="G13" s="5"/>
      <c r="H13" s="5"/>
      <c r="I13" s="5"/>
      <c r="J13" s="5"/>
      <c r="K13" s="59" t="s">
        <v>26</v>
      </c>
      <c r="L13" s="60"/>
      <c r="M13" s="60"/>
      <c r="N13" s="60"/>
    </row>
    <row r="14" spans="1:17" x14ac:dyDescent="0.35">
      <c r="A14" s="5">
        <v>6</v>
      </c>
      <c r="B14" s="5" t="s">
        <v>27</v>
      </c>
      <c r="C14" s="5"/>
      <c r="D14" s="8">
        <f>D9+1</f>
        <v>44206</v>
      </c>
      <c r="E14" s="5"/>
      <c r="F14" s="5"/>
      <c r="G14" s="5"/>
      <c r="H14" s="5"/>
      <c r="I14" s="5"/>
      <c r="J14" s="5"/>
    </row>
    <row r="15" spans="1:17" x14ac:dyDescent="0.35">
      <c r="A15" s="5">
        <v>7</v>
      </c>
      <c r="B15" s="5" t="s">
        <v>28</v>
      </c>
      <c r="C15" s="5"/>
      <c r="D15" s="8">
        <f>C7</f>
        <v>44206</v>
      </c>
      <c r="E15" s="5"/>
      <c r="F15" s="5"/>
      <c r="G15" s="5"/>
      <c r="H15" s="5"/>
      <c r="I15" s="5">
        <v>2.5</v>
      </c>
      <c r="J15" s="5"/>
      <c r="K15">
        <f>J9*(I9/100)*(1/365)</f>
        <v>0.27397260273972601</v>
      </c>
      <c r="L15">
        <f>J9+K15</f>
        <v>5000.2739726027394</v>
      </c>
      <c r="N15">
        <f>L15+M15</f>
        <v>5000.2739726027394</v>
      </c>
    </row>
    <row r="16" spans="1:17" x14ac:dyDescent="0.35">
      <c r="A16" s="5">
        <v>8</v>
      </c>
      <c r="B16" s="5" t="s">
        <v>21</v>
      </c>
      <c r="C16" s="5"/>
      <c r="D16" s="5"/>
      <c r="E16" s="5"/>
      <c r="F16" s="5"/>
      <c r="G16" s="5"/>
      <c r="H16" s="5"/>
      <c r="I16" s="5"/>
      <c r="J16" s="5"/>
      <c r="K16" s="4"/>
    </row>
    <row r="17" spans="1:14" x14ac:dyDescent="0.35">
      <c r="A17" s="5">
        <v>9</v>
      </c>
      <c r="B17" s="5" t="s">
        <v>22</v>
      </c>
      <c r="C17" s="5"/>
      <c r="D17" s="5"/>
      <c r="E17" s="5"/>
      <c r="F17" s="5"/>
      <c r="G17" s="5"/>
      <c r="H17" s="5"/>
      <c r="I17" s="5"/>
      <c r="J17" s="5"/>
    </row>
    <row r="18" spans="1:14" x14ac:dyDescent="0.35">
      <c r="A18" s="5">
        <v>10</v>
      </c>
      <c r="B18" s="5" t="s">
        <v>23</v>
      </c>
      <c r="C18" s="5"/>
      <c r="D18" s="5"/>
      <c r="E18" s="5"/>
      <c r="F18" s="5"/>
      <c r="G18" s="5"/>
      <c r="H18" s="5"/>
      <c r="I18" s="5"/>
      <c r="J18" s="5"/>
      <c r="K18" s="9" t="s">
        <v>29</v>
      </c>
    </row>
    <row r="19" spans="1:14" x14ac:dyDescent="0.35">
      <c r="A19" s="5">
        <v>11</v>
      </c>
      <c r="B19" s="5" t="s">
        <v>25</v>
      </c>
      <c r="C19" s="5"/>
      <c r="D19" s="5"/>
      <c r="E19" s="5"/>
      <c r="F19" s="5"/>
      <c r="G19" s="5"/>
      <c r="H19" s="5"/>
      <c r="I19" s="5"/>
      <c r="J19" s="5"/>
      <c r="K19" s="59" t="s">
        <v>30</v>
      </c>
      <c r="L19" s="60"/>
      <c r="M19" s="60"/>
      <c r="N19" s="60"/>
    </row>
    <row r="20" spans="1:14" x14ac:dyDescent="0.35">
      <c r="A20" s="5">
        <v>12</v>
      </c>
      <c r="B20" s="5" t="s">
        <v>285</v>
      </c>
      <c r="C20" s="5"/>
      <c r="D20" s="5"/>
      <c r="E20" s="5"/>
      <c r="F20" s="5"/>
      <c r="G20" s="5"/>
      <c r="H20" s="5"/>
      <c r="I20" s="5"/>
      <c r="J20" s="5"/>
      <c r="K20" s="4"/>
      <c r="L20" s="4"/>
    </row>
    <row r="21" spans="1:14" x14ac:dyDescent="0.35">
      <c r="A21" s="5">
        <v>13</v>
      </c>
      <c r="B21" s="5" t="s">
        <v>21</v>
      </c>
      <c r="C21" s="5"/>
      <c r="D21" s="5"/>
      <c r="E21" s="5"/>
      <c r="F21" s="5"/>
      <c r="G21" s="5"/>
      <c r="H21" s="5"/>
      <c r="I21" s="5"/>
      <c r="J21" s="5"/>
    </row>
    <row r="22" spans="1:14" x14ac:dyDescent="0.35">
      <c r="A22" s="5">
        <v>14</v>
      </c>
      <c r="B22" s="5" t="s">
        <v>23</v>
      </c>
      <c r="C22" s="5"/>
      <c r="D22" s="5"/>
      <c r="E22" s="5"/>
      <c r="F22" s="5"/>
      <c r="G22" s="5"/>
      <c r="H22" s="5"/>
      <c r="I22" s="5"/>
      <c r="J22" s="5"/>
      <c r="K22" s="9" t="s">
        <v>24</v>
      </c>
    </row>
    <row r="23" spans="1:14" x14ac:dyDescent="0.35">
      <c r="A23" s="5">
        <v>15</v>
      </c>
      <c r="B23" s="5" t="s">
        <v>25</v>
      </c>
      <c r="C23" s="5"/>
      <c r="D23" s="5"/>
      <c r="E23" s="5"/>
      <c r="F23" s="5"/>
      <c r="G23" s="5"/>
      <c r="H23" s="5"/>
      <c r="I23" s="5"/>
      <c r="J23" s="5"/>
      <c r="K23" s="59" t="s">
        <v>26</v>
      </c>
      <c r="L23" s="60"/>
      <c r="M23" s="60"/>
    </row>
    <row r="25" spans="1:14" x14ac:dyDescent="0.35">
      <c r="A25" s="2" t="s">
        <v>31</v>
      </c>
      <c r="B25" s="3" t="s">
        <v>32</v>
      </c>
    </row>
    <row r="26" spans="1:14" x14ac:dyDescent="0.35">
      <c r="A26" s="2"/>
      <c r="B26" t="s">
        <v>4</v>
      </c>
      <c r="C26" t="s">
        <v>52</v>
      </c>
    </row>
    <row r="27" spans="1:14" x14ac:dyDescent="0.35">
      <c r="B27" t="s">
        <v>5</v>
      </c>
      <c r="C27" s="4">
        <v>44205</v>
      </c>
    </row>
    <row r="28" spans="1:14" x14ac:dyDescent="0.35">
      <c r="B28" t="s">
        <v>6</v>
      </c>
      <c r="C28" s="4">
        <f>C27+1</f>
        <v>44206</v>
      </c>
    </row>
    <row r="29" spans="1:14" x14ac:dyDescent="0.35">
      <c r="A29" s="5"/>
      <c r="B29" s="5"/>
      <c r="C29" s="6" t="s">
        <v>7</v>
      </c>
      <c r="D29" s="6" t="s">
        <v>8</v>
      </c>
      <c r="E29" s="6" t="s">
        <v>9</v>
      </c>
      <c r="F29" s="6" t="s">
        <v>10</v>
      </c>
      <c r="G29" s="6" t="s">
        <v>11</v>
      </c>
      <c r="H29" s="6" t="s">
        <v>12</v>
      </c>
      <c r="I29" s="6" t="s">
        <v>13</v>
      </c>
      <c r="J29" s="6" t="s">
        <v>14</v>
      </c>
      <c r="K29" s="7" t="s">
        <v>13</v>
      </c>
      <c r="L29" s="7" t="s">
        <v>15</v>
      </c>
      <c r="M29" s="7" t="s">
        <v>16</v>
      </c>
      <c r="N29" s="7" t="s">
        <v>17</v>
      </c>
    </row>
    <row r="30" spans="1:14" x14ac:dyDescent="0.35">
      <c r="A30" s="5">
        <v>1</v>
      </c>
      <c r="B30" s="5" t="s">
        <v>18</v>
      </c>
      <c r="C30" s="5" t="str">
        <f>C26</f>
        <v>HAXAGONMYR</v>
      </c>
      <c r="D30" s="8">
        <f>C27</f>
        <v>44205</v>
      </c>
      <c r="E30" s="5" t="s">
        <v>19</v>
      </c>
      <c r="F30" s="5" t="s">
        <v>20</v>
      </c>
      <c r="G30" s="5">
        <v>3</v>
      </c>
      <c r="H30" s="8">
        <f>D30+3</f>
        <v>44208</v>
      </c>
      <c r="I30" s="5">
        <v>2</v>
      </c>
      <c r="J30" s="5">
        <v>5000</v>
      </c>
      <c r="K30">
        <f>J30*(I30/100)*(3/365)</f>
        <v>0.82191780821917804</v>
      </c>
      <c r="L30">
        <f>J30+K30</f>
        <v>5000.821917808219</v>
      </c>
    </row>
    <row r="31" spans="1:14" x14ac:dyDescent="0.35">
      <c r="A31" s="5">
        <v>2</v>
      </c>
      <c r="B31" s="5" t="s">
        <v>21</v>
      </c>
      <c r="C31" s="5"/>
      <c r="D31" s="5"/>
      <c r="E31" s="5"/>
      <c r="F31" s="5"/>
      <c r="G31" s="5"/>
      <c r="H31" s="5"/>
      <c r="I31" s="5"/>
      <c r="J31" s="5"/>
      <c r="K31" s="4"/>
      <c r="L31" s="4"/>
      <c r="M31" s="4"/>
    </row>
    <row r="32" spans="1:14" x14ac:dyDescent="0.35">
      <c r="A32" s="5">
        <v>3</v>
      </c>
      <c r="B32" s="5" t="s">
        <v>22</v>
      </c>
      <c r="C32" s="5"/>
      <c r="D32" s="5"/>
      <c r="E32" s="5"/>
      <c r="F32" s="5"/>
      <c r="G32" s="5"/>
      <c r="H32" s="5"/>
      <c r="I32" s="5"/>
      <c r="J32" s="5"/>
    </row>
    <row r="33" spans="1:17" x14ac:dyDescent="0.35">
      <c r="A33" s="5">
        <v>4</v>
      </c>
      <c r="B33" s="5" t="s">
        <v>23</v>
      </c>
      <c r="C33" s="5"/>
      <c r="D33" s="5"/>
      <c r="E33" s="5"/>
      <c r="F33" s="5"/>
      <c r="G33" s="5"/>
      <c r="H33" s="5"/>
      <c r="I33" s="5"/>
      <c r="J33" s="5"/>
      <c r="K33" s="59" t="s">
        <v>24</v>
      </c>
      <c r="L33" s="60"/>
      <c r="M33" s="60"/>
      <c r="N33" s="60"/>
      <c r="O33" s="60"/>
      <c r="P33" s="60"/>
      <c r="Q33" s="60"/>
    </row>
    <row r="34" spans="1:17" x14ac:dyDescent="0.35">
      <c r="A34" s="5">
        <v>5</v>
      </c>
      <c r="B34" s="5" t="s">
        <v>25</v>
      </c>
      <c r="C34" s="5"/>
      <c r="D34" s="5"/>
      <c r="E34" s="5"/>
      <c r="F34" s="5"/>
      <c r="G34" s="5"/>
      <c r="H34" s="5"/>
      <c r="I34" s="5"/>
      <c r="J34" s="5"/>
      <c r="K34" s="59" t="s">
        <v>26</v>
      </c>
      <c r="L34" s="60"/>
      <c r="M34" s="60"/>
      <c r="N34" s="60"/>
    </row>
    <row r="35" spans="1:17" x14ac:dyDescent="0.35">
      <c r="A35" s="5">
        <v>6</v>
      </c>
      <c r="B35" s="5" t="s">
        <v>27</v>
      </c>
      <c r="C35" s="5"/>
      <c r="D35" s="8">
        <f>D30+1</f>
        <v>44206</v>
      </c>
      <c r="E35" s="5"/>
      <c r="F35" s="5"/>
      <c r="G35" s="5"/>
      <c r="H35" s="5"/>
      <c r="I35" s="5"/>
      <c r="J35" s="5"/>
    </row>
    <row r="36" spans="1:17" x14ac:dyDescent="0.35">
      <c r="A36" s="5">
        <v>7</v>
      </c>
      <c r="B36" s="5" t="s">
        <v>28</v>
      </c>
      <c r="C36" s="5"/>
      <c r="D36" s="8">
        <f>C28</f>
        <v>44206</v>
      </c>
      <c r="E36" s="5"/>
      <c r="F36" s="5"/>
      <c r="G36" s="5"/>
      <c r="H36" s="5"/>
      <c r="I36" s="5">
        <v>2.5</v>
      </c>
      <c r="J36" s="5"/>
      <c r="K36">
        <v>0.5</v>
      </c>
      <c r="L36">
        <f>J30+K36</f>
        <v>5000.5</v>
      </c>
      <c r="N36">
        <f>L36+M36</f>
        <v>5000.5</v>
      </c>
    </row>
    <row r="37" spans="1:17" x14ac:dyDescent="0.35">
      <c r="A37" s="5">
        <v>8</v>
      </c>
      <c r="B37" s="5" t="s">
        <v>21</v>
      </c>
      <c r="C37" s="5"/>
      <c r="D37" s="5"/>
      <c r="E37" s="5"/>
      <c r="F37" s="5"/>
      <c r="G37" s="5"/>
      <c r="H37" s="5"/>
      <c r="I37" s="5"/>
      <c r="J37" s="5"/>
      <c r="K37" s="4"/>
    </row>
    <row r="38" spans="1:17" x14ac:dyDescent="0.35">
      <c r="A38" s="5">
        <v>9</v>
      </c>
      <c r="B38" s="5" t="s">
        <v>22</v>
      </c>
      <c r="C38" s="5"/>
      <c r="D38" s="5"/>
      <c r="E38" s="5"/>
      <c r="F38" s="5"/>
      <c r="G38" s="5"/>
      <c r="H38" s="5"/>
      <c r="I38" s="5"/>
      <c r="J38" s="5"/>
    </row>
    <row r="39" spans="1:17" x14ac:dyDescent="0.35">
      <c r="A39" s="5">
        <v>10</v>
      </c>
      <c r="B39" s="5" t="s">
        <v>23</v>
      </c>
      <c r="C39" s="5"/>
      <c r="D39" s="5"/>
      <c r="E39" s="5"/>
      <c r="F39" s="5"/>
      <c r="G39" s="5"/>
      <c r="H39" s="5"/>
      <c r="I39" s="5"/>
      <c r="J39" s="5"/>
      <c r="K39" s="9" t="s">
        <v>29</v>
      </c>
    </row>
    <row r="40" spans="1:17" x14ac:dyDescent="0.35">
      <c r="A40" s="5">
        <v>11</v>
      </c>
      <c r="B40" s="5" t="s">
        <v>25</v>
      </c>
      <c r="C40" s="5"/>
      <c r="D40" s="5"/>
      <c r="E40" s="5"/>
      <c r="F40" s="5"/>
      <c r="G40" s="5"/>
      <c r="H40" s="5"/>
      <c r="I40" s="5"/>
      <c r="J40" s="5"/>
      <c r="K40" s="59" t="s">
        <v>30</v>
      </c>
      <c r="L40" s="60"/>
      <c r="M40" s="60"/>
      <c r="N40" s="60"/>
    </row>
    <row r="41" spans="1:17" x14ac:dyDescent="0.35">
      <c r="A41" s="5">
        <v>12</v>
      </c>
      <c r="B41" s="5" t="s">
        <v>285</v>
      </c>
      <c r="C41" s="5"/>
      <c r="D41" s="5"/>
      <c r="E41" s="5"/>
      <c r="F41" s="5"/>
      <c r="G41" s="5"/>
      <c r="H41" s="5"/>
      <c r="I41" s="5"/>
      <c r="J41" s="5"/>
      <c r="K41" s="4"/>
      <c r="L41" s="4"/>
    </row>
    <row r="42" spans="1:17" x14ac:dyDescent="0.35">
      <c r="A42" s="5">
        <v>13</v>
      </c>
      <c r="B42" s="5" t="s">
        <v>21</v>
      </c>
      <c r="C42" s="5"/>
      <c r="D42" s="5"/>
      <c r="E42" s="5"/>
      <c r="F42" s="5"/>
      <c r="G42" s="5"/>
      <c r="H42" s="5"/>
      <c r="I42" s="5"/>
      <c r="J42" s="5"/>
    </row>
    <row r="43" spans="1:17" x14ac:dyDescent="0.35">
      <c r="A43" s="5">
        <v>14</v>
      </c>
      <c r="B43" s="5" t="s">
        <v>23</v>
      </c>
      <c r="C43" s="5"/>
      <c r="D43" s="5"/>
      <c r="E43" s="5"/>
      <c r="F43" s="5"/>
      <c r="G43" s="5"/>
      <c r="H43" s="5"/>
      <c r="I43" s="5"/>
      <c r="J43" s="5"/>
      <c r="K43" s="9" t="s">
        <v>24</v>
      </c>
    </row>
    <row r="44" spans="1:17" x14ac:dyDescent="0.35">
      <c r="A44" s="5">
        <v>15</v>
      </c>
      <c r="B44" s="5" t="s">
        <v>25</v>
      </c>
      <c r="C44" s="5"/>
      <c r="D44" s="5"/>
      <c r="E44" s="5"/>
      <c r="F44" s="5"/>
      <c r="G44" s="5"/>
      <c r="H44" s="5"/>
      <c r="I44" s="5"/>
      <c r="J44" s="5"/>
      <c r="K44" s="59" t="s">
        <v>26</v>
      </c>
      <c r="L44" s="60"/>
      <c r="M44" s="60"/>
    </row>
    <row r="46" spans="1:17" x14ac:dyDescent="0.35">
      <c r="A46" s="10" t="s">
        <v>33</v>
      </c>
      <c r="B46" s="3" t="s">
        <v>34</v>
      </c>
    </row>
    <row r="47" spans="1:17" x14ac:dyDescent="0.35">
      <c r="A47" s="2"/>
      <c r="B47" t="s">
        <v>4</v>
      </c>
      <c r="C47" t="s">
        <v>52</v>
      </c>
    </row>
    <row r="48" spans="1:17" x14ac:dyDescent="0.35">
      <c r="B48" t="s">
        <v>5</v>
      </c>
      <c r="C48" s="4">
        <v>44205</v>
      </c>
    </row>
    <row r="49" spans="1:17" x14ac:dyDescent="0.35">
      <c r="B49" t="s">
        <v>6</v>
      </c>
      <c r="C49" s="4">
        <f>C48+1</f>
        <v>44206</v>
      </c>
    </row>
    <row r="50" spans="1:17" x14ac:dyDescent="0.35">
      <c r="A50" s="5"/>
      <c r="B50" s="5"/>
      <c r="C50" s="6" t="s">
        <v>7</v>
      </c>
      <c r="D50" s="6" t="s">
        <v>8</v>
      </c>
      <c r="E50" s="6" t="s">
        <v>9</v>
      </c>
      <c r="F50" s="6" t="s">
        <v>10</v>
      </c>
      <c r="G50" s="6" t="s">
        <v>11</v>
      </c>
      <c r="H50" s="6" t="s">
        <v>12</v>
      </c>
      <c r="I50" s="6" t="s">
        <v>13</v>
      </c>
      <c r="J50" s="6" t="s">
        <v>14</v>
      </c>
      <c r="K50" s="7" t="s">
        <v>13</v>
      </c>
      <c r="L50" s="7" t="s">
        <v>15</v>
      </c>
      <c r="M50" s="7" t="s">
        <v>16</v>
      </c>
      <c r="N50" s="7" t="s">
        <v>17</v>
      </c>
    </row>
    <row r="51" spans="1:17" x14ac:dyDescent="0.35">
      <c r="A51" s="5">
        <v>1</v>
      </c>
      <c r="B51" s="5" t="s">
        <v>18</v>
      </c>
      <c r="C51" s="5" t="str">
        <f>C47</f>
        <v>HAXAGONMYR</v>
      </c>
      <c r="D51" s="8">
        <f>C48</f>
        <v>44205</v>
      </c>
      <c r="E51" s="5" t="s">
        <v>19</v>
      </c>
      <c r="F51" s="5" t="s">
        <v>20</v>
      </c>
      <c r="G51" s="5">
        <v>3</v>
      </c>
      <c r="H51" s="8">
        <f>D51+3</f>
        <v>44208</v>
      </c>
      <c r="I51" s="5">
        <v>2</v>
      </c>
      <c r="J51" s="5">
        <v>5000</v>
      </c>
      <c r="K51">
        <f>J51*(I51/100)*(3/365)</f>
        <v>0.82191780821917804</v>
      </c>
      <c r="L51">
        <f>J51+K51</f>
        <v>5000.821917808219</v>
      </c>
    </row>
    <row r="52" spans="1:17" x14ac:dyDescent="0.35">
      <c r="A52" s="5">
        <v>2</v>
      </c>
      <c r="B52" s="5" t="s">
        <v>21</v>
      </c>
      <c r="C52" s="5"/>
      <c r="D52" s="5"/>
      <c r="E52" s="5"/>
      <c r="F52" s="5"/>
      <c r="G52" s="5"/>
      <c r="H52" s="5"/>
      <c r="I52" s="5"/>
      <c r="J52" s="5"/>
      <c r="K52" s="4"/>
      <c r="L52" s="4"/>
      <c r="M52" s="4"/>
    </row>
    <row r="53" spans="1:17" x14ac:dyDescent="0.35">
      <c r="A53" s="5">
        <v>3</v>
      </c>
      <c r="B53" s="5" t="s">
        <v>22</v>
      </c>
      <c r="C53" s="5"/>
      <c r="D53" s="5"/>
      <c r="E53" s="5"/>
      <c r="F53" s="5"/>
      <c r="G53" s="5"/>
      <c r="H53" s="5"/>
      <c r="I53" s="5"/>
      <c r="J53" s="5"/>
    </row>
    <row r="54" spans="1:17" x14ac:dyDescent="0.35">
      <c r="A54" s="5">
        <v>4</v>
      </c>
      <c r="B54" s="5" t="s">
        <v>23</v>
      </c>
      <c r="C54" s="5"/>
      <c r="D54" s="5"/>
      <c r="E54" s="5"/>
      <c r="F54" s="5"/>
      <c r="G54" s="5"/>
      <c r="H54" s="5"/>
      <c r="I54" s="5"/>
      <c r="J54" s="5"/>
      <c r="K54" s="59" t="s">
        <v>24</v>
      </c>
      <c r="L54" s="60"/>
      <c r="M54" s="60"/>
      <c r="N54" s="60"/>
      <c r="O54" s="60"/>
      <c r="P54" s="60"/>
      <c r="Q54" s="60"/>
    </row>
    <row r="55" spans="1:17" x14ac:dyDescent="0.35">
      <c r="A55" s="5">
        <v>5</v>
      </c>
      <c r="B55" s="5" t="s">
        <v>25</v>
      </c>
      <c r="C55" s="5"/>
      <c r="D55" s="5"/>
      <c r="E55" s="5"/>
      <c r="F55" s="5"/>
      <c r="G55" s="5"/>
      <c r="H55" s="5"/>
      <c r="I55" s="5"/>
      <c r="J55" s="5"/>
      <c r="K55" s="59" t="s">
        <v>26</v>
      </c>
      <c r="L55" s="60"/>
      <c r="M55" s="60"/>
      <c r="N55" s="60"/>
    </row>
    <row r="56" spans="1:17" x14ac:dyDescent="0.35">
      <c r="A56" s="5">
        <v>6</v>
      </c>
      <c r="B56" s="5" t="s">
        <v>27</v>
      </c>
      <c r="C56" s="5"/>
      <c r="D56" s="8">
        <f>D51+1</f>
        <v>44206</v>
      </c>
      <c r="E56" s="5"/>
      <c r="F56" s="5"/>
      <c r="G56" s="5"/>
      <c r="H56" s="5"/>
      <c r="I56" s="5"/>
      <c r="J56" s="5"/>
    </row>
    <row r="57" spans="1:17" x14ac:dyDescent="0.35">
      <c r="A57" s="5">
        <v>7</v>
      </c>
      <c r="B57" s="5" t="s">
        <v>28</v>
      </c>
      <c r="C57" s="5"/>
      <c r="D57" s="8">
        <f>C49</f>
        <v>44206</v>
      </c>
      <c r="E57" s="5"/>
      <c r="F57" s="5"/>
      <c r="G57" s="5"/>
      <c r="H57" s="5"/>
      <c r="I57" s="5">
        <v>2.5</v>
      </c>
      <c r="J57" s="5"/>
      <c r="K57">
        <v>0</v>
      </c>
      <c r="L57">
        <f>J51+K57</f>
        <v>5000</v>
      </c>
      <c r="N57">
        <f>L57+M57</f>
        <v>5000</v>
      </c>
    </row>
    <row r="58" spans="1:17" x14ac:dyDescent="0.35">
      <c r="A58" s="5">
        <v>8</v>
      </c>
      <c r="B58" s="5" t="s">
        <v>21</v>
      </c>
      <c r="C58" s="5"/>
      <c r="D58" s="5"/>
      <c r="E58" s="5"/>
      <c r="F58" s="5"/>
      <c r="G58" s="5"/>
      <c r="H58" s="5"/>
      <c r="I58" s="5"/>
      <c r="J58" s="5"/>
      <c r="K58" s="4"/>
    </row>
    <row r="59" spans="1:17" x14ac:dyDescent="0.35">
      <c r="A59" s="5">
        <v>9</v>
      </c>
      <c r="B59" s="5" t="s">
        <v>22</v>
      </c>
      <c r="C59" s="5"/>
      <c r="D59" s="5"/>
      <c r="E59" s="5"/>
      <c r="F59" s="5"/>
      <c r="G59" s="5"/>
      <c r="H59" s="5"/>
      <c r="I59" s="5"/>
      <c r="J59" s="5"/>
    </row>
    <row r="60" spans="1:17" x14ac:dyDescent="0.35">
      <c r="A60" s="5">
        <v>10</v>
      </c>
      <c r="B60" s="5" t="s">
        <v>23</v>
      </c>
      <c r="C60" s="5"/>
      <c r="D60" s="5"/>
      <c r="E60" s="5"/>
      <c r="F60" s="5"/>
      <c r="G60" s="5"/>
      <c r="H60" s="5"/>
      <c r="I60" s="5"/>
      <c r="J60" s="5"/>
      <c r="K60" s="9" t="s">
        <v>29</v>
      </c>
    </row>
    <row r="61" spans="1:17" x14ac:dyDescent="0.35">
      <c r="A61" s="5">
        <v>11</v>
      </c>
      <c r="B61" s="5" t="s">
        <v>25</v>
      </c>
      <c r="C61" s="5"/>
      <c r="D61" s="5"/>
      <c r="E61" s="5"/>
      <c r="F61" s="5"/>
      <c r="G61" s="5"/>
      <c r="H61" s="5"/>
      <c r="I61" s="5"/>
      <c r="J61" s="5"/>
      <c r="K61" s="59" t="s">
        <v>30</v>
      </c>
      <c r="L61" s="60"/>
      <c r="M61" s="60"/>
      <c r="N61" s="60"/>
    </row>
    <row r="62" spans="1:17" x14ac:dyDescent="0.35">
      <c r="A62" s="5">
        <v>12</v>
      </c>
      <c r="B62" s="5" t="s">
        <v>285</v>
      </c>
      <c r="C62" s="5"/>
      <c r="D62" s="5"/>
      <c r="E62" s="5"/>
      <c r="F62" s="5"/>
      <c r="G62" s="5"/>
      <c r="H62" s="5"/>
      <c r="I62" s="5"/>
      <c r="J62" s="5"/>
      <c r="K62" s="4"/>
      <c r="L62" s="4"/>
    </row>
    <row r="63" spans="1:17" x14ac:dyDescent="0.35">
      <c r="A63" s="5">
        <v>13</v>
      </c>
      <c r="B63" s="5" t="s">
        <v>21</v>
      </c>
      <c r="C63" s="5"/>
      <c r="D63" s="5"/>
      <c r="E63" s="5"/>
      <c r="F63" s="5"/>
      <c r="G63" s="5"/>
      <c r="H63" s="5"/>
      <c r="I63" s="5"/>
      <c r="J63" s="5"/>
    </row>
    <row r="64" spans="1:17" x14ac:dyDescent="0.35">
      <c r="A64" s="5">
        <v>14</v>
      </c>
      <c r="B64" s="5" t="s">
        <v>23</v>
      </c>
      <c r="C64" s="5"/>
      <c r="D64" s="5"/>
      <c r="E64" s="5"/>
      <c r="F64" s="5"/>
      <c r="G64" s="5"/>
      <c r="H64" s="5"/>
      <c r="I64" s="5"/>
      <c r="J64" s="5"/>
      <c r="K64" s="9" t="s">
        <v>24</v>
      </c>
    </row>
    <row r="65" spans="1:17" x14ac:dyDescent="0.35">
      <c r="A65" s="5">
        <v>15</v>
      </c>
      <c r="B65" s="5" t="s">
        <v>25</v>
      </c>
      <c r="C65" s="5"/>
      <c r="D65" s="5"/>
      <c r="E65" s="5"/>
      <c r="F65" s="5"/>
      <c r="G65" s="5"/>
      <c r="H65" s="5"/>
      <c r="I65" s="5"/>
      <c r="J65" s="5"/>
      <c r="K65" s="59" t="s">
        <v>26</v>
      </c>
      <c r="L65" s="60"/>
      <c r="M65" s="60"/>
    </row>
    <row r="66" spans="1:17" x14ac:dyDescent="0.35">
      <c r="K66" s="2"/>
      <c r="L66" s="2"/>
      <c r="M66" s="2"/>
      <c r="N66" s="2"/>
    </row>
    <row r="67" spans="1:17" x14ac:dyDescent="0.35">
      <c r="K67" s="2"/>
      <c r="L67" s="2"/>
      <c r="M67" s="2"/>
      <c r="N67" s="2"/>
    </row>
    <row r="68" spans="1:17" x14ac:dyDescent="0.35">
      <c r="K68" s="2"/>
      <c r="L68" s="2"/>
      <c r="M68" s="2"/>
      <c r="N68" s="2"/>
    </row>
    <row r="69" spans="1:17" x14ac:dyDescent="0.35">
      <c r="K69" s="2"/>
      <c r="L69" s="2"/>
      <c r="M69" s="2"/>
      <c r="N69" s="2"/>
    </row>
    <row r="70" spans="1:17" x14ac:dyDescent="0.35">
      <c r="A70" s="2">
        <v>2</v>
      </c>
      <c r="B70" t="s">
        <v>35</v>
      </c>
      <c r="K70" s="2"/>
      <c r="L70" s="2"/>
      <c r="M70" s="2"/>
      <c r="N70" s="2"/>
    </row>
    <row r="71" spans="1:17" x14ac:dyDescent="0.35">
      <c r="A71" s="2" t="s">
        <v>36</v>
      </c>
      <c r="B71" s="3" t="s">
        <v>3</v>
      </c>
      <c r="K71" s="2"/>
      <c r="L71" s="2"/>
      <c r="M71" s="2"/>
      <c r="N71" s="2"/>
    </row>
    <row r="72" spans="1:17" x14ac:dyDescent="0.35">
      <c r="A72" s="2"/>
      <c r="B72" t="s">
        <v>4</v>
      </c>
      <c r="C72" t="s">
        <v>52</v>
      </c>
    </row>
    <row r="73" spans="1:17" x14ac:dyDescent="0.35">
      <c r="B73" t="s">
        <v>5</v>
      </c>
      <c r="C73" s="4">
        <v>44206</v>
      </c>
    </row>
    <row r="74" spans="1:17" x14ac:dyDescent="0.35">
      <c r="B74" t="s">
        <v>37</v>
      </c>
      <c r="C74" s="4">
        <f>C73+2</f>
        <v>44208</v>
      </c>
    </row>
    <row r="75" spans="1:17" x14ac:dyDescent="0.35">
      <c r="A75" s="5"/>
      <c r="B75" s="5"/>
      <c r="C75" s="6" t="s">
        <v>7</v>
      </c>
      <c r="D75" s="6" t="s">
        <v>8</v>
      </c>
      <c r="E75" s="6" t="s">
        <v>9</v>
      </c>
      <c r="F75" s="6" t="s">
        <v>10</v>
      </c>
      <c r="G75" s="6" t="s">
        <v>11</v>
      </c>
      <c r="H75" s="6" t="s">
        <v>12</v>
      </c>
      <c r="I75" s="6" t="s">
        <v>13</v>
      </c>
      <c r="J75" s="6" t="s">
        <v>14</v>
      </c>
      <c r="K75" s="7" t="s">
        <v>13</v>
      </c>
      <c r="L75" s="7" t="s">
        <v>15</v>
      </c>
      <c r="M75" s="11" t="s">
        <v>16</v>
      </c>
      <c r="N75" s="11" t="s">
        <v>17</v>
      </c>
    </row>
    <row r="76" spans="1:17" x14ac:dyDescent="0.35">
      <c r="A76" s="5">
        <v>1</v>
      </c>
      <c r="B76" s="5" t="s">
        <v>18</v>
      </c>
      <c r="C76" s="5" t="str">
        <f>C72</f>
        <v>HAXAGONMYR</v>
      </c>
      <c r="D76" s="8">
        <f>C73</f>
        <v>44206</v>
      </c>
      <c r="E76" s="5" t="s">
        <v>19</v>
      </c>
      <c r="F76" s="5" t="s">
        <v>38</v>
      </c>
      <c r="G76" s="5">
        <v>3</v>
      </c>
      <c r="H76" s="8">
        <f>D76+3</f>
        <v>44209</v>
      </c>
      <c r="I76" s="5">
        <v>2.5</v>
      </c>
      <c r="J76" s="5">
        <v>10000</v>
      </c>
      <c r="K76">
        <f>J76*(I76/100)*(3/365)</f>
        <v>2.054794520547945</v>
      </c>
      <c r="L76">
        <f>J76+K76</f>
        <v>10002.054794520547</v>
      </c>
    </row>
    <row r="77" spans="1:17" x14ac:dyDescent="0.35">
      <c r="A77" s="5">
        <v>2</v>
      </c>
      <c r="B77" s="5" t="s">
        <v>21</v>
      </c>
      <c r="C77" s="5"/>
      <c r="D77" s="5"/>
      <c r="E77" s="5"/>
      <c r="F77" s="5"/>
      <c r="G77" s="5"/>
      <c r="H77" s="5"/>
      <c r="I77" s="5"/>
      <c r="J77" s="5"/>
      <c r="K77" s="4"/>
      <c r="L77" s="4"/>
      <c r="M77" s="4"/>
    </row>
    <row r="78" spans="1:17" x14ac:dyDescent="0.35">
      <c r="A78" s="5">
        <v>3</v>
      </c>
      <c r="B78" s="5" t="s">
        <v>22</v>
      </c>
      <c r="C78" s="5"/>
      <c r="D78" s="5"/>
      <c r="E78" s="5"/>
      <c r="F78" s="5"/>
      <c r="G78" s="5"/>
      <c r="H78" s="5"/>
      <c r="I78" s="5"/>
      <c r="J78" s="5"/>
    </row>
    <row r="79" spans="1:17" x14ac:dyDescent="0.35">
      <c r="A79" s="5">
        <v>4</v>
      </c>
      <c r="B79" s="5" t="s">
        <v>23</v>
      </c>
      <c r="C79" s="5"/>
      <c r="D79" s="5"/>
      <c r="E79" s="5"/>
      <c r="F79" s="5"/>
      <c r="G79" s="5"/>
      <c r="H79" s="5"/>
      <c r="I79" s="5"/>
      <c r="J79" s="5"/>
      <c r="K79" s="59" t="s">
        <v>24</v>
      </c>
      <c r="L79" s="60"/>
      <c r="M79" s="60"/>
      <c r="N79" s="60"/>
      <c r="O79" s="60"/>
      <c r="P79" s="60"/>
      <c r="Q79" s="60"/>
    </row>
    <row r="80" spans="1:17" x14ac:dyDescent="0.35">
      <c r="A80" s="5">
        <v>5</v>
      </c>
      <c r="B80" s="5" t="s">
        <v>25</v>
      </c>
      <c r="C80" s="5"/>
      <c r="D80" s="5"/>
      <c r="E80" s="5"/>
      <c r="F80" s="5"/>
      <c r="G80" s="5"/>
      <c r="H80" s="5"/>
      <c r="I80" s="5"/>
      <c r="J80" s="5"/>
      <c r="K80" s="59" t="s">
        <v>26</v>
      </c>
      <c r="L80" s="60"/>
      <c r="M80" s="60"/>
      <c r="N80" s="60"/>
    </row>
    <row r="81" spans="1:14" x14ac:dyDescent="0.35">
      <c r="A81" s="5">
        <v>6</v>
      </c>
      <c r="B81" s="5" t="s">
        <v>39</v>
      </c>
      <c r="C81" s="5"/>
      <c r="D81" s="8">
        <f>D76+2</f>
        <v>44208</v>
      </c>
      <c r="E81" s="5"/>
      <c r="F81" s="5"/>
      <c r="G81" s="5"/>
      <c r="H81" s="5"/>
      <c r="I81" s="5"/>
      <c r="J81" s="5"/>
    </row>
    <row r="82" spans="1:14" x14ac:dyDescent="0.35">
      <c r="A82" s="5">
        <v>7</v>
      </c>
      <c r="B82" s="5" t="s">
        <v>28</v>
      </c>
      <c r="C82" s="5"/>
      <c r="D82" s="8">
        <f>C74</f>
        <v>44208</v>
      </c>
      <c r="E82" s="5"/>
      <c r="F82" s="5"/>
      <c r="G82" s="5"/>
      <c r="H82" s="5"/>
      <c r="I82" s="5">
        <v>3</v>
      </c>
      <c r="J82" s="5"/>
      <c r="K82">
        <f>J76*(I76/100)*(2/365)</f>
        <v>1.3698630136986301</v>
      </c>
      <c r="L82">
        <f>J76+K82</f>
        <v>10001.369863013699</v>
      </c>
      <c r="N82">
        <f>L82+M82</f>
        <v>10001.369863013699</v>
      </c>
    </row>
    <row r="83" spans="1:14" x14ac:dyDescent="0.35">
      <c r="A83" s="5">
        <v>8</v>
      </c>
      <c r="B83" s="5" t="s">
        <v>21</v>
      </c>
      <c r="C83" s="5"/>
      <c r="D83" s="5"/>
      <c r="E83" s="5"/>
      <c r="F83" s="5"/>
      <c r="G83" s="5"/>
      <c r="H83" s="5"/>
      <c r="I83" s="5"/>
      <c r="J83" s="5"/>
      <c r="K83" s="4"/>
    </row>
    <row r="84" spans="1:14" x14ac:dyDescent="0.35">
      <c r="A84" s="5">
        <v>9</v>
      </c>
      <c r="B84" s="5" t="s">
        <v>22</v>
      </c>
      <c r="C84" s="5"/>
      <c r="D84" s="5"/>
      <c r="E84" s="5"/>
      <c r="F84" s="5"/>
      <c r="G84" s="5"/>
      <c r="H84" s="5"/>
      <c r="I84" s="5"/>
      <c r="J84" s="5"/>
    </row>
    <row r="85" spans="1:14" x14ac:dyDescent="0.35">
      <c r="A85" s="5">
        <v>10</v>
      </c>
      <c r="B85" s="5" t="s">
        <v>23</v>
      </c>
      <c r="C85" s="5"/>
      <c r="D85" s="5"/>
      <c r="E85" s="5"/>
      <c r="F85" s="5"/>
      <c r="G85" s="5"/>
      <c r="H85" s="5"/>
      <c r="I85" s="5"/>
      <c r="J85" s="5"/>
      <c r="K85" s="9" t="s">
        <v>29</v>
      </c>
    </row>
    <row r="86" spans="1:14" x14ac:dyDescent="0.35">
      <c r="A86" s="5">
        <v>11</v>
      </c>
      <c r="B86" s="5" t="s">
        <v>25</v>
      </c>
      <c r="C86" s="5"/>
      <c r="D86" s="5"/>
      <c r="E86" s="5"/>
      <c r="F86" s="5"/>
      <c r="G86" s="5"/>
      <c r="H86" s="5"/>
      <c r="I86" s="5"/>
      <c r="J86" s="5"/>
      <c r="K86" s="59" t="s">
        <v>30</v>
      </c>
      <c r="L86" s="60"/>
      <c r="M86" s="60"/>
      <c r="N86" s="60"/>
    </row>
    <row r="87" spans="1:14" x14ac:dyDescent="0.35">
      <c r="A87" s="5">
        <v>12</v>
      </c>
      <c r="B87" s="5" t="s">
        <v>285</v>
      </c>
      <c r="C87" s="5"/>
      <c r="D87" s="5"/>
      <c r="E87" s="5"/>
      <c r="F87" s="5"/>
      <c r="G87" s="5"/>
      <c r="H87" s="5"/>
      <c r="I87" s="5"/>
      <c r="J87" s="5"/>
      <c r="K87" s="4"/>
      <c r="L87" s="4"/>
    </row>
    <row r="88" spans="1:14" x14ac:dyDescent="0.35">
      <c r="A88" s="5">
        <v>13</v>
      </c>
      <c r="B88" s="5" t="s">
        <v>21</v>
      </c>
      <c r="C88" s="5"/>
      <c r="D88" s="5"/>
      <c r="E88" s="5"/>
      <c r="F88" s="5"/>
      <c r="G88" s="5"/>
      <c r="H88" s="5"/>
      <c r="I88" s="5"/>
      <c r="J88" s="5"/>
    </row>
    <row r="89" spans="1:14" x14ac:dyDescent="0.35">
      <c r="A89" s="5">
        <v>14</v>
      </c>
      <c r="B89" s="5" t="s">
        <v>23</v>
      </c>
      <c r="C89" s="5"/>
      <c r="D89" s="5"/>
      <c r="E89" s="5"/>
      <c r="F89" s="5"/>
      <c r="G89" s="5"/>
      <c r="H89" s="5"/>
      <c r="I89" s="5"/>
      <c r="J89" s="5"/>
      <c r="K89" s="9" t="s">
        <v>24</v>
      </c>
    </row>
    <row r="90" spans="1:14" x14ac:dyDescent="0.35">
      <c r="A90" s="5">
        <v>15</v>
      </c>
      <c r="B90" s="5" t="s">
        <v>25</v>
      </c>
      <c r="C90" s="5"/>
      <c r="D90" s="5"/>
      <c r="E90" s="5"/>
      <c r="F90" s="5"/>
      <c r="G90" s="5"/>
      <c r="H90" s="5"/>
      <c r="I90" s="5"/>
      <c r="J90" s="5"/>
      <c r="K90" s="59" t="s">
        <v>26</v>
      </c>
      <c r="L90" s="60"/>
      <c r="M90" s="60"/>
    </row>
    <row r="93" spans="1:14" x14ac:dyDescent="0.35">
      <c r="A93" s="2" t="s">
        <v>40</v>
      </c>
      <c r="B93" s="3" t="s">
        <v>32</v>
      </c>
      <c r="K93" s="2"/>
      <c r="L93" s="2"/>
      <c r="M93" s="2"/>
      <c r="N93" s="2"/>
    </row>
    <row r="94" spans="1:14" x14ac:dyDescent="0.35">
      <c r="A94" s="2"/>
      <c r="B94" t="s">
        <v>4</v>
      </c>
      <c r="C94" t="s">
        <v>52</v>
      </c>
    </row>
    <row r="95" spans="1:14" x14ac:dyDescent="0.35">
      <c r="B95" t="s">
        <v>5</v>
      </c>
      <c r="C95" s="4">
        <v>44206</v>
      </c>
    </row>
    <row r="96" spans="1:14" x14ac:dyDescent="0.35">
      <c r="B96" t="s">
        <v>37</v>
      </c>
      <c r="C96" s="4">
        <f>C95+2</f>
        <v>44208</v>
      </c>
    </row>
    <row r="97" spans="1:17" x14ac:dyDescent="0.35">
      <c r="A97" s="5"/>
      <c r="B97" s="5"/>
      <c r="C97" s="6" t="s">
        <v>7</v>
      </c>
      <c r="D97" s="6" t="s">
        <v>8</v>
      </c>
      <c r="E97" s="6" t="s">
        <v>9</v>
      </c>
      <c r="F97" s="6" t="s">
        <v>10</v>
      </c>
      <c r="G97" s="6" t="s">
        <v>11</v>
      </c>
      <c r="H97" s="6" t="s">
        <v>12</v>
      </c>
      <c r="I97" s="6" t="s">
        <v>13</v>
      </c>
      <c r="J97" s="6" t="s">
        <v>14</v>
      </c>
      <c r="K97" s="7" t="s">
        <v>13</v>
      </c>
      <c r="L97" s="7" t="s">
        <v>15</v>
      </c>
      <c r="M97" s="11" t="s">
        <v>16</v>
      </c>
      <c r="N97" s="11" t="s">
        <v>17</v>
      </c>
    </row>
    <row r="98" spans="1:17" x14ac:dyDescent="0.35">
      <c r="A98" s="5">
        <v>1</v>
      </c>
      <c r="B98" s="5" t="s">
        <v>18</v>
      </c>
      <c r="C98" s="5" t="str">
        <f>C94</f>
        <v>HAXAGONMYR</v>
      </c>
      <c r="D98" s="8">
        <f>C95</f>
        <v>44206</v>
      </c>
      <c r="E98" s="5" t="s">
        <v>19</v>
      </c>
      <c r="F98" s="5" t="s">
        <v>38</v>
      </c>
      <c r="G98" s="5">
        <v>3</v>
      </c>
      <c r="H98" s="8">
        <f>D98+3</f>
        <v>44209</v>
      </c>
      <c r="I98" s="5">
        <v>2.5</v>
      </c>
      <c r="J98" s="5">
        <v>10000</v>
      </c>
      <c r="K98">
        <f>J98*(I98/100)*(3/365)</f>
        <v>2.054794520547945</v>
      </c>
      <c r="L98">
        <f>J98+K98</f>
        <v>10002.054794520547</v>
      </c>
    </row>
    <row r="99" spans="1:17" x14ac:dyDescent="0.35">
      <c r="A99" s="5">
        <v>2</v>
      </c>
      <c r="B99" s="5" t="s">
        <v>21</v>
      </c>
      <c r="C99" s="5"/>
      <c r="D99" s="5"/>
      <c r="E99" s="5"/>
      <c r="F99" s="5"/>
      <c r="G99" s="5"/>
      <c r="H99" s="5"/>
      <c r="I99" s="5"/>
      <c r="J99" s="5"/>
      <c r="K99" s="4"/>
      <c r="L99" s="4"/>
      <c r="M99" s="4"/>
    </row>
    <row r="100" spans="1:17" x14ac:dyDescent="0.35">
      <c r="A100" s="5">
        <v>3</v>
      </c>
      <c r="B100" s="5" t="s">
        <v>22</v>
      </c>
      <c r="C100" s="5"/>
      <c r="D100" s="5"/>
      <c r="E100" s="5"/>
      <c r="F100" s="5"/>
      <c r="G100" s="5"/>
      <c r="H100" s="5"/>
      <c r="I100" s="5"/>
      <c r="J100" s="5"/>
    </row>
    <row r="101" spans="1:17" x14ac:dyDescent="0.35">
      <c r="A101" s="5">
        <v>4</v>
      </c>
      <c r="B101" s="5" t="s">
        <v>23</v>
      </c>
      <c r="C101" s="5"/>
      <c r="D101" s="5"/>
      <c r="E101" s="5"/>
      <c r="F101" s="5"/>
      <c r="G101" s="5"/>
      <c r="H101" s="5"/>
      <c r="I101" s="5"/>
      <c r="J101" s="5"/>
      <c r="K101" s="59" t="s">
        <v>24</v>
      </c>
      <c r="L101" s="60"/>
      <c r="M101" s="60"/>
      <c r="N101" s="60"/>
      <c r="O101" s="60"/>
      <c r="P101" s="60"/>
      <c r="Q101" s="60"/>
    </row>
    <row r="102" spans="1:17" x14ac:dyDescent="0.35">
      <c r="A102" s="5">
        <v>5</v>
      </c>
      <c r="B102" s="5" t="s">
        <v>25</v>
      </c>
      <c r="C102" s="5"/>
      <c r="D102" s="5"/>
      <c r="E102" s="5"/>
      <c r="F102" s="5"/>
      <c r="G102" s="5"/>
      <c r="H102" s="5"/>
      <c r="I102" s="5"/>
      <c r="J102" s="5"/>
      <c r="K102" s="59" t="s">
        <v>26</v>
      </c>
      <c r="L102" s="60"/>
      <c r="M102" s="60"/>
      <c r="N102" s="60"/>
    </row>
    <row r="103" spans="1:17" x14ac:dyDescent="0.35">
      <c r="A103" s="5">
        <v>6</v>
      </c>
      <c r="B103" s="5" t="s">
        <v>39</v>
      </c>
      <c r="C103" s="5"/>
      <c r="D103" s="8">
        <f>D98+2</f>
        <v>44208</v>
      </c>
      <c r="E103" s="5"/>
      <c r="F103" s="5"/>
      <c r="G103" s="5"/>
      <c r="H103" s="5"/>
      <c r="I103" s="5"/>
      <c r="J103" s="5"/>
    </row>
    <row r="104" spans="1:17" x14ac:dyDescent="0.35">
      <c r="A104" s="5">
        <v>7</v>
      </c>
      <c r="B104" s="5" t="s">
        <v>28</v>
      </c>
      <c r="C104" s="5"/>
      <c r="D104" s="8">
        <f>C96</f>
        <v>44208</v>
      </c>
      <c r="E104" s="5"/>
      <c r="F104" s="5"/>
      <c r="G104" s="5"/>
      <c r="H104" s="5"/>
      <c r="I104" s="5">
        <v>3</v>
      </c>
      <c r="J104" s="5"/>
      <c r="K104">
        <v>1.5</v>
      </c>
      <c r="L104">
        <f>J98+K104</f>
        <v>10001.5</v>
      </c>
      <c r="N104">
        <f>L104+M104</f>
        <v>10001.5</v>
      </c>
    </row>
    <row r="105" spans="1:17" x14ac:dyDescent="0.35">
      <c r="A105" s="5">
        <v>8</v>
      </c>
      <c r="B105" s="5" t="s">
        <v>21</v>
      </c>
      <c r="C105" s="5"/>
      <c r="D105" s="5"/>
      <c r="E105" s="5"/>
      <c r="F105" s="5"/>
      <c r="G105" s="5"/>
      <c r="H105" s="5"/>
      <c r="I105" s="5"/>
      <c r="J105" s="5"/>
      <c r="K105" s="4"/>
    </row>
    <row r="106" spans="1:17" x14ac:dyDescent="0.35">
      <c r="A106" s="5">
        <v>9</v>
      </c>
      <c r="B106" s="5" t="s">
        <v>22</v>
      </c>
      <c r="C106" s="5"/>
      <c r="D106" s="5"/>
      <c r="E106" s="5"/>
      <c r="F106" s="5"/>
      <c r="G106" s="5"/>
      <c r="H106" s="5"/>
      <c r="I106" s="5"/>
      <c r="J106" s="5"/>
    </row>
    <row r="107" spans="1:17" x14ac:dyDescent="0.35">
      <c r="A107" s="5">
        <v>10</v>
      </c>
      <c r="B107" s="5" t="s">
        <v>23</v>
      </c>
      <c r="C107" s="5"/>
      <c r="D107" s="5"/>
      <c r="E107" s="5"/>
      <c r="F107" s="5"/>
      <c r="G107" s="5"/>
      <c r="H107" s="5"/>
      <c r="I107" s="5"/>
      <c r="J107" s="5"/>
      <c r="K107" s="9" t="s">
        <v>29</v>
      </c>
    </row>
    <row r="108" spans="1:17" x14ac:dyDescent="0.35">
      <c r="A108" s="5">
        <v>11</v>
      </c>
      <c r="B108" s="5" t="s">
        <v>25</v>
      </c>
      <c r="C108" s="5"/>
      <c r="D108" s="5"/>
      <c r="E108" s="5"/>
      <c r="F108" s="5"/>
      <c r="G108" s="5"/>
      <c r="H108" s="5"/>
      <c r="I108" s="5"/>
      <c r="J108" s="5"/>
      <c r="K108" s="59" t="s">
        <v>30</v>
      </c>
      <c r="L108" s="60"/>
      <c r="M108" s="60"/>
      <c r="N108" s="60"/>
    </row>
    <row r="109" spans="1:17" x14ac:dyDescent="0.35">
      <c r="A109" s="5">
        <v>12</v>
      </c>
      <c r="B109" s="5" t="s">
        <v>285</v>
      </c>
      <c r="C109" s="5"/>
      <c r="D109" s="5"/>
      <c r="E109" s="5"/>
      <c r="F109" s="5"/>
      <c r="G109" s="5"/>
      <c r="H109" s="5"/>
      <c r="I109" s="5"/>
      <c r="J109" s="5"/>
      <c r="K109" s="4"/>
      <c r="L109" s="4"/>
    </row>
    <row r="110" spans="1:17" x14ac:dyDescent="0.35">
      <c r="A110" s="5">
        <v>13</v>
      </c>
      <c r="B110" s="5" t="s">
        <v>21</v>
      </c>
      <c r="C110" s="5"/>
      <c r="D110" s="5"/>
      <c r="E110" s="5"/>
      <c r="F110" s="5"/>
      <c r="G110" s="5"/>
      <c r="H110" s="5"/>
      <c r="I110" s="5"/>
      <c r="J110" s="5"/>
    </row>
    <row r="111" spans="1:17" x14ac:dyDescent="0.35">
      <c r="A111" s="5">
        <v>14</v>
      </c>
      <c r="B111" s="5" t="s">
        <v>23</v>
      </c>
      <c r="C111" s="5"/>
      <c r="D111" s="5"/>
      <c r="E111" s="5"/>
      <c r="F111" s="5"/>
      <c r="G111" s="5"/>
      <c r="H111" s="5"/>
      <c r="I111" s="5"/>
      <c r="J111" s="5"/>
      <c r="K111" s="9" t="s">
        <v>24</v>
      </c>
    </row>
    <row r="112" spans="1:17" x14ac:dyDescent="0.35">
      <c r="A112" s="5">
        <v>15</v>
      </c>
      <c r="B112" s="5" t="s">
        <v>25</v>
      </c>
      <c r="C112" s="5"/>
      <c r="D112" s="5"/>
      <c r="E112" s="5"/>
      <c r="F112" s="5"/>
      <c r="G112" s="5"/>
      <c r="H112" s="5"/>
      <c r="I112" s="5"/>
      <c r="J112" s="5"/>
      <c r="K112" s="59" t="s">
        <v>26</v>
      </c>
      <c r="L112" s="60"/>
      <c r="M112" s="60"/>
    </row>
    <row r="114" spans="1:17" x14ac:dyDescent="0.35">
      <c r="A114" s="2" t="s">
        <v>41</v>
      </c>
      <c r="B114" s="3" t="s">
        <v>34</v>
      </c>
      <c r="K114" s="2"/>
      <c r="L114" s="2"/>
      <c r="M114" s="2"/>
      <c r="N114" s="2"/>
    </row>
    <row r="115" spans="1:17" x14ac:dyDescent="0.35">
      <c r="A115" s="2"/>
      <c r="B115" t="s">
        <v>4</v>
      </c>
      <c r="C115" t="s">
        <v>52</v>
      </c>
    </row>
    <row r="116" spans="1:17" x14ac:dyDescent="0.35">
      <c r="B116" t="s">
        <v>5</v>
      </c>
      <c r="C116" s="4">
        <v>44206</v>
      </c>
    </row>
    <row r="117" spans="1:17" x14ac:dyDescent="0.35">
      <c r="B117" t="s">
        <v>37</v>
      </c>
      <c r="C117" s="4">
        <f>C116+2</f>
        <v>44208</v>
      </c>
    </row>
    <row r="118" spans="1:17" x14ac:dyDescent="0.35">
      <c r="A118" s="5"/>
      <c r="B118" s="5"/>
      <c r="C118" s="6" t="s">
        <v>7</v>
      </c>
      <c r="D118" s="6" t="s">
        <v>8</v>
      </c>
      <c r="E118" s="6" t="s">
        <v>9</v>
      </c>
      <c r="F118" s="6" t="s">
        <v>10</v>
      </c>
      <c r="G118" s="6" t="s">
        <v>11</v>
      </c>
      <c r="H118" s="6" t="s">
        <v>12</v>
      </c>
      <c r="I118" s="6" t="s">
        <v>13</v>
      </c>
      <c r="J118" s="6" t="s">
        <v>14</v>
      </c>
      <c r="K118" s="7" t="s">
        <v>13</v>
      </c>
      <c r="L118" s="7" t="s">
        <v>15</v>
      </c>
      <c r="M118" s="11" t="s">
        <v>16</v>
      </c>
      <c r="N118" s="11" t="s">
        <v>17</v>
      </c>
    </row>
    <row r="119" spans="1:17" x14ac:dyDescent="0.35">
      <c r="A119" s="5">
        <v>1</v>
      </c>
      <c r="B119" s="5" t="s">
        <v>18</v>
      </c>
      <c r="C119" s="5" t="str">
        <f>C115</f>
        <v>HAXAGONMYR</v>
      </c>
      <c r="D119" s="8">
        <f>C116</f>
        <v>44206</v>
      </c>
      <c r="E119" s="5" t="s">
        <v>19</v>
      </c>
      <c r="F119" s="5" t="s">
        <v>38</v>
      </c>
      <c r="G119" s="5">
        <v>3</v>
      </c>
      <c r="H119" s="8">
        <f>D119+3</f>
        <v>44209</v>
      </c>
      <c r="I119" s="5">
        <v>2.5</v>
      </c>
      <c r="J119" s="5">
        <v>10000</v>
      </c>
      <c r="K119">
        <f>J119*(I119/100)*(3/365)</f>
        <v>2.054794520547945</v>
      </c>
      <c r="L119">
        <f>J119+K119</f>
        <v>10002.054794520547</v>
      </c>
    </row>
    <row r="120" spans="1:17" x14ac:dyDescent="0.35">
      <c r="A120" s="5">
        <v>2</v>
      </c>
      <c r="B120" s="5" t="s">
        <v>21</v>
      </c>
      <c r="C120" s="5"/>
      <c r="D120" s="5"/>
      <c r="E120" s="5"/>
      <c r="F120" s="5"/>
      <c r="G120" s="5"/>
      <c r="H120" s="5"/>
      <c r="I120" s="5"/>
      <c r="J120" s="5"/>
      <c r="K120" s="4"/>
      <c r="L120" s="4"/>
      <c r="M120" s="4"/>
    </row>
    <row r="121" spans="1:17" x14ac:dyDescent="0.35">
      <c r="A121" s="5">
        <v>3</v>
      </c>
      <c r="B121" s="5" t="s">
        <v>22</v>
      </c>
      <c r="C121" s="5"/>
      <c r="D121" s="5"/>
      <c r="E121" s="5"/>
      <c r="F121" s="5"/>
      <c r="G121" s="5"/>
      <c r="H121" s="5"/>
      <c r="I121" s="5"/>
      <c r="J121" s="5"/>
    </row>
    <row r="122" spans="1:17" x14ac:dyDescent="0.35">
      <c r="A122" s="5">
        <v>4</v>
      </c>
      <c r="B122" s="5" t="s">
        <v>23</v>
      </c>
      <c r="C122" s="5"/>
      <c r="D122" s="5"/>
      <c r="E122" s="5"/>
      <c r="F122" s="5"/>
      <c r="G122" s="5"/>
      <c r="H122" s="5"/>
      <c r="I122" s="5"/>
      <c r="J122" s="5"/>
      <c r="K122" s="59" t="s">
        <v>24</v>
      </c>
      <c r="L122" s="60"/>
      <c r="M122" s="60"/>
      <c r="N122" s="60"/>
      <c r="O122" s="60"/>
      <c r="P122" s="60"/>
      <c r="Q122" s="60"/>
    </row>
    <row r="123" spans="1:17" x14ac:dyDescent="0.35">
      <c r="A123" s="5">
        <v>5</v>
      </c>
      <c r="B123" s="5" t="s">
        <v>25</v>
      </c>
      <c r="C123" s="5"/>
      <c r="D123" s="5"/>
      <c r="E123" s="5"/>
      <c r="F123" s="5"/>
      <c r="G123" s="5"/>
      <c r="H123" s="5"/>
      <c r="I123" s="5"/>
      <c r="J123" s="5"/>
      <c r="K123" s="59" t="s">
        <v>26</v>
      </c>
      <c r="L123" s="60"/>
      <c r="M123" s="60"/>
      <c r="N123" s="60"/>
    </row>
    <row r="124" spans="1:17" x14ac:dyDescent="0.35">
      <c r="A124" s="5">
        <v>6</v>
      </c>
      <c r="B124" s="5" t="s">
        <v>39</v>
      </c>
      <c r="C124" s="5"/>
      <c r="D124" s="8">
        <f>D119+2</f>
        <v>44208</v>
      </c>
      <c r="E124" s="5"/>
      <c r="F124" s="5"/>
      <c r="G124" s="5"/>
      <c r="H124" s="5"/>
      <c r="I124" s="5"/>
      <c r="J124" s="5"/>
    </row>
    <row r="125" spans="1:17" x14ac:dyDescent="0.35">
      <c r="A125" s="5">
        <v>7</v>
      </c>
      <c r="B125" s="5" t="s">
        <v>28</v>
      </c>
      <c r="C125" s="5"/>
      <c r="D125" s="8">
        <f>C117</f>
        <v>44208</v>
      </c>
      <c r="E125" s="5"/>
      <c r="F125" s="5"/>
      <c r="G125" s="5"/>
      <c r="H125" s="5"/>
      <c r="I125" s="5">
        <v>3</v>
      </c>
      <c r="J125" s="5"/>
      <c r="K125">
        <v>0</v>
      </c>
      <c r="L125">
        <f>J119+K125</f>
        <v>10000</v>
      </c>
      <c r="N125">
        <f>L125+M125</f>
        <v>10000</v>
      </c>
    </row>
    <row r="126" spans="1:17" x14ac:dyDescent="0.35">
      <c r="A126" s="5">
        <v>8</v>
      </c>
      <c r="B126" s="5" t="s">
        <v>21</v>
      </c>
      <c r="C126" s="5"/>
      <c r="D126" s="5"/>
      <c r="E126" s="5"/>
      <c r="F126" s="5"/>
      <c r="G126" s="5"/>
      <c r="H126" s="5"/>
      <c r="I126" s="5"/>
      <c r="J126" s="5"/>
      <c r="K126" s="4"/>
    </row>
    <row r="127" spans="1:17" x14ac:dyDescent="0.35">
      <c r="A127" s="5">
        <v>9</v>
      </c>
      <c r="B127" s="5" t="s">
        <v>22</v>
      </c>
      <c r="C127" s="5"/>
      <c r="D127" s="5"/>
      <c r="E127" s="5"/>
      <c r="F127" s="5"/>
      <c r="G127" s="5"/>
      <c r="H127" s="5"/>
      <c r="I127" s="5"/>
      <c r="J127" s="5"/>
    </row>
    <row r="128" spans="1:17" x14ac:dyDescent="0.35">
      <c r="A128" s="5">
        <v>10</v>
      </c>
      <c r="B128" s="5" t="s">
        <v>23</v>
      </c>
      <c r="C128" s="5"/>
      <c r="D128" s="5"/>
      <c r="E128" s="5"/>
      <c r="F128" s="5"/>
      <c r="G128" s="5"/>
      <c r="H128" s="5"/>
      <c r="I128" s="5"/>
      <c r="J128" s="5"/>
      <c r="K128" s="9" t="s">
        <v>29</v>
      </c>
    </row>
    <row r="129" spans="1:14" x14ac:dyDescent="0.35">
      <c r="A129" s="5">
        <v>11</v>
      </c>
      <c r="B129" s="5" t="s">
        <v>25</v>
      </c>
      <c r="C129" s="5"/>
      <c r="D129" s="5"/>
      <c r="E129" s="5"/>
      <c r="F129" s="5"/>
      <c r="G129" s="5"/>
      <c r="H129" s="5"/>
      <c r="I129" s="5"/>
      <c r="J129" s="5"/>
      <c r="K129" s="59" t="s">
        <v>30</v>
      </c>
      <c r="L129" s="60"/>
      <c r="M129" s="60"/>
      <c r="N129" s="60"/>
    </row>
    <row r="130" spans="1:14" x14ac:dyDescent="0.35">
      <c r="A130" s="5">
        <v>12</v>
      </c>
      <c r="B130" s="5" t="s">
        <v>285</v>
      </c>
      <c r="C130" s="5"/>
      <c r="D130" s="5"/>
      <c r="E130" s="5"/>
      <c r="F130" s="5"/>
      <c r="G130" s="5"/>
      <c r="H130" s="5"/>
      <c r="I130" s="5"/>
      <c r="J130" s="5"/>
      <c r="K130" s="4"/>
      <c r="L130" s="4"/>
    </row>
    <row r="131" spans="1:14" x14ac:dyDescent="0.35">
      <c r="A131" s="5">
        <v>13</v>
      </c>
      <c r="B131" s="5" t="s">
        <v>21</v>
      </c>
      <c r="C131" s="5"/>
      <c r="D131" s="5"/>
      <c r="E131" s="5"/>
      <c r="F131" s="5"/>
      <c r="G131" s="5"/>
      <c r="H131" s="5"/>
      <c r="I131" s="5"/>
      <c r="J131" s="5"/>
    </row>
    <row r="132" spans="1:14" x14ac:dyDescent="0.35">
      <c r="A132" s="5">
        <v>14</v>
      </c>
      <c r="B132" s="5" t="s">
        <v>23</v>
      </c>
      <c r="C132" s="5"/>
      <c r="D132" s="5"/>
      <c r="E132" s="5"/>
      <c r="F132" s="5"/>
      <c r="G132" s="5"/>
      <c r="H132" s="5"/>
      <c r="I132" s="5"/>
      <c r="J132" s="5"/>
      <c r="K132" s="9" t="s">
        <v>24</v>
      </c>
    </row>
    <row r="133" spans="1:14" x14ac:dyDescent="0.35">
      <c r="A133" s="5">
        <v>15</v>
      </c>
      <c r="B133" s="5" t="s">
        <v>25</v>
      </c>
      <c r="C133" s="5"/>
      <c r="D133" s="5"/>
      <c r="E133" s="5"/>
      <c r="F133" s="5"/>
      <c r="G133" s="5"/>
      <c r="H133" s="5"/>
      <c r="I133" s="5"/>
      <c r="J133" s="5"/>
      <c r="K133" s="59" t="s">
        <v>26</v>
      </c>
      <c r="L133" s="60"/>
      <c r="M133" s="60"/>
    </row>
    <row r="137" spans="1:14" x14ac:dyDescent="0.35">
      <c r="A137">
        <v>3</v>
      </c>
      <c r="B137" t="s">
        <v>42</v>
      </c>
    </row>
    <row r="138" spans="1:14" x14ac:dyDescent="0.35">
      <c r="A138" s="2" t="s">
        <v>43</v>
      </c>
      <c r="B138" s="3" t="s">
        <v>44</v>
      </c>
    </row>
    <row r="139" spans="1:14" x14ac:dyDescent="0.35">
      <c r="A139" s="10"/>
      <c r="B139" t="s">
        <v>4</v>
      </c>
      <c r="C139" t="s">
        <v>52</v>
      </c>
    </row>
    <row r="140" spans="1:14" x14ac:dyDescent="0.35">
      <c r="B140" t="s">
        <v>5</v>
      </c>
      <c r="C140" s="4">
        <v>44208</v>
      </c>
    </row>
    <row r="141" spans="1:14" x14ac:dyDescent="0.35">
      <c r="B141" t="s">
        <v>45</v>
      </c>
      <c r="C141" s="4">
        <f>C140+3</f>
        <v>44211</v>
      </c>
    </row>
    <row r="143" spans="1:14" x14ac:dyDescent="0.35">
      <c r="K143" s="12" t="s">
        <v>46</v>
      </c>
      <c r="L143" s="4"/>
      <c r="M143" s="4"/>
      <c r="N143" s="4"/>
    </row>
    <row r="144" spans="1:14" x14ac:dyDescent="0.35">
      <c r="A144" s="5"/>
      <c r="B144" s="5"/>
      <c r="C144" s="6" t="s">
        <v>7</v>
      </c>
      <c r="D144" s="6" t="s">
        <v>8</v>
      </c>
      <c r="E144" s="6" t="s">
        <v>9</v>
      </c>
      <c r="F144" s="6" t="s">
        <v>10</v>
      </c>
      <c r="G144" s="6" t="s">
        <v>11</v>
      </c>
      <c r="H144" s="6" t="s">
        <v>12</v>
      </c>
      <c r="I144" s="6" t="s">
        <v>13</v>
      </c>
      <c r="J144" s="6" t="s">
        <v>14</v>
      </c>
      <c r="K144" s="7" t="s">
        <v>13</v>
      </c>
      <c r="L144" s="7" t="s">
        <v>15</v>
      </c>
      <c r="M144" s="11" t="s">
        <v>16</v>
      </c>
      <c r="N144" s="11" t="s">
        <v>17</v>
      </c>
    </row>
    <row r="145" spans="1:17" x14ac:dyDescent="0.35">
      <c r="A145" s="5">
        <v>1</v>
      </c>
      <c r="B145" s="5" t="s">
        <v>18</v>
      </c>
      <c r="C145" s="5" t="str">
        <f>C139</f>
        <v>HAXAGONMYR</v>
      </c>
      <c r="D145" s="8">
        <f>C140</f>
        <v>44208</v>
      </c>
      <c r="E145" s="5" t="s">
        <v>19</v>
      </c>
      <c r="F145" s="13" t="s">
        <v>47</v>
      </c>
      <c r="G145" s="5">
        <v>3</v>
      </c>
      <c r="H145" s="8">
        <f>D145+3</f>
        <v>44211</v>
      </c>
      <c r="I145" s="5">
        <v>3</v>
      </c>
      <c r="J145" s="5">
        <v>15000</v>
      </c>
      <c r="K145">
        <f>J145*(I145/100)*(3/365)</f>
        <v>3.6986301369863011</v>
      </c>
      <c r="L145">
        <f>J145+K145</f>
        <v>15003.698630136987</v>
      </c>
    </row>
    <row r="146" spans="1:17" x14ac:dyDescent="0.35">
      <c r="A146" s="5">
        <v>2</v>
      </c>
      <c r="B146" s="5" t="s">
        <v>21</v>
      </c>
      <c r="C146" s="5"/>
      <c r="D146" s="5"/>
      <c r="E146" s="5"/>
      <c r="F146" s="5"/>
      <c r="G146" s="5"/>
      <c r="H146" s="5"/>
      <c r="I146" s="5"/>
      <c r="J146" s="5"/>
      <c r="K146" s="4"/>
      <c r="L146" s="4"/>
      <c r="M146" s="4"/>
    </row>
    <row r="147" spans="1:17" x14ac:dyDescent="0.35">
      <c r="A147" s="5">
        <v>3</v>
      </c>
      <c r="B147" s="5" t="s">
        <v>22</v>
      </c>
      <c r="C147" s="5"/>
      <c r="D147" s="5"/>
      <c r="E147" s="5"/>
      <c r="F147" s="5"/>
      <c r="G147" s="5"/>
      <c r="H147" s="5"/>
      <c r="I147" s="5"/>
      <c r="J147" s="5"/>
    </row>
    <row r="148" spans="1:17" x14ac:dyDescent="0.35">
      <c r="A148" s="5">
        <v>4</v>
      </c>
      <c r="B148" s="5" t="s">
        <v>23</v>
      </c>
      <c r="C148" s="5"/>
      <c r="D148" s="5"/>
      <c r="E148" s="5"/>
      <c r="F148" s="5"/>
      <c r="G148" s="5"/>
      <c r="H148" s="5"/>
      <c r="I148" s="5"/>
      <c r="J148" s="5"/>
      <c r="K148" s="59" t="s">
        <v>24</v>
      </c>
      <c r="L148" s="60"/>
      <c r="M148" s="60"/>
      <c r="N148" s="60"/>
      <c r="O148" s="60"/>
      <c r="P148" s="60"/>
      <c r="Q148" s="60"/>
    </row>
    <row r="149" spans="1:17" x14ac:dyDescent="0.35">
      <c r="A149" s="5">
        <v>5</v>
      </c>
      <c r="B149" s="5" t="s">
        <v>25</v>
      </c>
      <c r="C149" s="5"/>
      <c r="D149" s="5"/>
      <c r="E149" s="5"/>
      <c r="F149" s="5"/>
      <c r="G149" s="5"/>
      <c r="H149" s="5"/>
      <c r="I149" s="5"/>
      <c r="J149" s="5"/>
      <c r="K149" s="59" t="s">
        <v>26</v>
      </c>
      <c r="L149" s="60"/>
      <c r="M149" s="60"/>
      <c r="N149" s="60"/>
    </row>
    <row r="150" spans="1:17" x14ac:dyDescent="0.35">
      <c r="A150" s="5">
        <v>6</v>
      </c>
      <c r="B150" s="5" t="s">
        <v>48</v>
      </c>
      <c r="C150" s="5"/>
      <c r="D150" s="8">
        <f>D145+3</f>
        <v>44211</v>
      </c>
      <c r="E150" s="5"/>
      <c r="F150" s="5"/>
      <c r="G150" s="5"/>
      <c r="H150" s="5"/>
      <c r="I150" s="5"/>
      <c r="J150" s="5"/>
    </row>
    <row r="151" spans="1:17" x14ac:dyDescent="0.35">
      <c r="A151" s="5">
        <v>7</v>
      </c>
      <c r="B151" s="5" t="s">
        <v>49</v>
      </c>
      <c r="C151" s="5"/>
      <c r="D151" s="8">
        <f>C141</f>
        <v>44211</v>
      </c>
      <c r="E151" s="5"/>
      <c r="F151" s="5"/>
      <c r="G151" s="5"/>
      <c r="H151" s="5"/>
      <c r="I151" s="5">
        <v>3.5</v>
      </c>
      <c r="J151" s="5"/>
      <c r="K151">
        <f>J145*(I145/100)*(3/365)</f>
        <v>3.6986301369863011</v>
      </c>
      <c r="L151">
        <f>J145+K151</f>
        <v>15003.698630136987</v>
      </c>
      <c r="N151">
        <f>L151+M151</f>
        <v>15003.698630136987</v>
      </c>
    </row>
    <row r="152" spans="1:17" x14ac:dyDescent="0.35">
      <c r="A152" s="5">
        <v>8</v>
      </c>
      <c r="B152" s="5" t="s">
        <v>21</v>
      </c>
      <c r="C152" s="5"/>
      <c r="D152" s="5"/>
      <c r="E152" s="5"/>
      <c r="F152" s="5"/>
      <c r="G152" s="5"/>
      <c r="H152" s="5"/>
      <c r="I152" s="5"/>
      <c r="J152" s="5"/>
      <c r="K152" s="4"/>
    </row>
    <row r="153" spans="1:17" x14ac:dyDescent="0.35">
      <c r="A153" s="5">
        <v>9</v>
      </c>
      <c r="B153" s="5" t="s">
        <v>22</v>
      </c>
      <c r="C153" s="5"/>
      <c r="D153" s="5"/>
      <c r="E153" s="5"/>
      <c r="F153" s="5"/>
      <c r="G153" s="5"/>
      <c r="H153" s="5"/>
      <c r="I153" s="5"/>
      <c r="J153" s="5"/>
    </row>
    <row r="154" spans="1:17" x14ac:dyDescent="0.35">
      <c r="A154" s="5">
        <v>10</v>
      </c>
      <c r="B154" s="5" t="s">
        <v>23</v>
      </c>
      <c r="C154" s="5"/>
      <c r="D154" s="5"/>
      <c r="E154" s="5"/>
      <c r="F154" s="5"/>
      <c r="G154" s="5"/>
      <c r="H154" s="5"/>
      <c r="I154" s="5"/>
      <c r="J154" s="5"/>
      <c r="K154" s="9" t="s">
        <v>29</v>
      </c>
    </row>
    <row r="155" spans="1:17" x14ac:dyDescent="0.35">
      <c r="A155" s="5">
        <v>11</v>
      </c>
      <c r="B155" s="5" t="s">
        <v>25</v>
      </c>
      <c r="C155" s="5"/>
      <c r="D155" s="5"/>
      <c r="E155" s="5"/>
      <c r="F155" s="5"/>
      <c r="G155" s="5"/>
      <c r="H155" s="5"/>
      <c r="I155" s="5"/>
      <c r="J155" s="5"/>
      <c r="K155" s="59" t="s">
        <v>30</v>
      </c>
      <c r="L155" s="60"/>
      <c r="M155" s="60"/>
      <c r="N155" s="60"/>
    </row>
    <row r="156" spans="1:17" x14ac:dyDescent="0.35">
      <c r="A156" s="5">
        <v>12</v>
      </c>
      <c r="B156" s="5" t="s">
        <v>285</v>
      </c>
      <c r="C156" s="5"/>
      <c r="D156" s="5"/>
      <c r="E156" s="5"/>
      <c r="F156" s="5"/>
      <c r="G156" s="5"/>
      <c r="H156" s="5"/>
      <c r="I156" s="5"/>
      <c r="J156" s="5"/>
      <c r="K156" s="4"/>
      <c r="L156" s="4"/>
    </row>
    <row r="157" spans="1:17" x14ac:dyDescent="0.35">
      <c r="A157" s="5">
        <v>13</v>
      </c>
      <c r="B157" s="5" t="s">
        <v>21</v>
      </c>
      <c r="C157" s="5"/>
      <c r="D157" s="5"/>
      <c r="E157" s="5"/>
      <c r="F157" s="5"/>
      <c r="G157" s="5"/>
      <c r="H157" s="5"/>
      <c r="I157" s="5"/>
      <c r="J157" s="5"/>
    </row>
    <row r="158" spans="1:17" x14ac:dyDescent="0.35">
      <c r="A158" s="5">
        <v>14</v>
      </c>
      <c r="B158" s="5" t="s">
        <v>23</v>
      </c>
      <c r="C158" s="5"/>
      <c r="D158" s="5"/>
      <c r="E158" s="5"/>
      <c r="F158" s="5"/>
      <c r="G158" s="5"/>
      <c r="H158" s="5"/>
      <c r="I158" s="5"/>
      <c r="J158" s="5"/>
      <c r="K158" s="9" t="s">
        <v>24</v>
      </c>
    </row>
    <row r="159" spans="1:17" x14ac:dyDescent="0.35">
      <c r="A159" s="5">
        <v>15</v>
      </c>
      <c r="B159" s="5" t="s">
        <v>25</v>
      </c>
      <c r="C159" s="5"/>
      <c r="D159" s="5"/>
      <c r="E159" s="5"/>
      <c r="F159" s="5"/>
      <c r="G159" s="5"/>
      <c r="H159" s="5"/>
      <c r="I159" s="5"/>
      <c r="J159" s="5"/>
      <c r="K159" s="59" t="s">
        <v>26</v>
      </c>
      <c r="L159" s="60"/>
      <c r="M159" s="60"/>
    </row>
    <row r="162" spans="1:17" x14ac:dyDescent="0.35">
      <c r="A162" s="2" t="s">
        <v>50</v>
      </c>
      <c r="B162" s="3" t="s">
        <v>32</v>
      </c>
    </row>
    <row r="163" spans="1:17" x14ac:dyDescent="0.35">
      <c r="A163" s="10"/>
      <c r="B163" t="s">
        <v>4</v>
      </c>
      <c r="C163" t="s">
        <v>52</v>
      </c>
    </row>
    <row r="164" spans="1:17" x14ac:dyDescent="0.35">
      <c r="B164" t="s">
        <v>5</v>
      </c>
      <c r="C164" s="4">
        <v>44208</v>
      </c>
    </row>
    <row r="165" spans="1:17" x14ac:dyDescent="0.35">
      <c r="B165" t="s">
        <v>45</v>
      </c>
      <c r="C165" s="4">
        <f>C164+3</f>
        <v>44211</v>
      </c>
    </row>
    <row r="167" spans="1:17" x14ac:dyDescent="0.35">
      <c r="K167" s="12" t="s">
        <v>46</v>
      </c>
      <c r="L167" s="4"/>
      <c r="M167" s="4"/>
      <c r="N167" s="4"/>
    </row>
    <row r="168" spans="1:17" x14ac:dyDescent="0.35">
      <c r="A168" s="5"/>
      <c r="B168" s="5"/>
      <c r="C168" s="6" t="s">
        <v>7</v>
      </c>
      <c r="D168" s="6" t="s">
        <v>8</v>
      </c>
      <c r="E168" s="6" t="s">
        <v>9</v>
      </c>
      <c r="F168" s="6" t="s">
        <v>10</v>
      </c>
      <c r="G168" s="6" t="s">
        <v>11</v>
      </c>
      <c r="H168" s="6" t="s">
        <v>12</v>
      </c>
      <c r="I168" s="6" t="s">
        <v>13</v>
      </c>
      <c r="J168" s="6" t="s">
        <v>14</v>
      </c>
      <c r="K168" s="7" t="s">
        <v>13</v>
      </c>
      <c r="L168" s="7" t="s">
        <v>15</v>
      </c>
      <c r="M168" s="11" t="s">
        <v>16</v>
      </c>
      <c r="N168" s="11" t="s">
        <v>17</v>
      </c>
    </row>
    <row r="169" spans="1:17" x14ac:dyDescent="0.35">
      <c r="A169" s="5">
        <v>1</v>
      </c>
      <c r="B169" s="5" t="s">
        <v>18</v>
      </c>
      <c r="C169" s="5" t="str">
        <f>C163</f>
        <v>HAXAGONMYR</v>
      </c>
      <c r="D169" s="8">
        <f>C164</f>
        <v>44208</v>
      </c>
      <c r="E169" s="5" t="s">
        <v>19</v>
      </c>
      <c r="F169" s="13" t="s">
        <v>47</v>
      </c>
      <c r="G169" s="5">
        <v>3</v>
      </c>
      <c r="H169" s="8">
        <f>D169+3</f>
        <v>44211</v>
      </c>
      <c r="I169" s="5">
        <v>3</v>
      </c>
      <c r="J169" s="5">
        <v>15000</v>
      </c>
      <c r="K169">
        <f>J169*(I169/100)*(3/365)</f>
        <v>3.6986301369863011</v>
      </c>
      <c r="L169">
        <f>J169+K169</f>
        <v>15003.698630136987</v>
      </c>
    </row>
    <row r="170" spans="1:17" x14ac:dyDescent="0.35">
      <c r="A170" s="5">
        <v>2</v>
      </c>
      <c r="B170" s="5" t="s">
        <v>21</v>
      </c>
      <c r="C170" s="5"/>
      <c r="D170" s="5"/>
      <c r="E170" s="5"/>
      <c r="F170" s="5"/>
      <c r="G170" s="5"/>
      <c r="H170" s="5"/>
      <c r="I170" s="5"/>
      <c r="J170" s="5"/>
      <c r="K170" s="4"/>
      <c r="L170" s="4"/>
      <c r="M170" s="4"/>
    </row>
    <row r="171" spans="1:17" x14ac:dyDescent="0.35">
      <c r="A171" s="5">
        <v>3</v>
      </c>
      <c r="B171" s="5" t="s">
        <v>22</v>
      </c>
      <c r="C171" s="5"/>
      <c r="D171" s="5"/>
      <c r="E171" s="5"/>
      <c r="F171" s="5"/>
      <c r="G171" s="5"/>
      <c r="H171" s="5"/>
      <c r="I171" s="5"/>
      <c r="J171" s="5"/>
    </row>
    <row r="172" spans="1:17" x14ac:dyDescent="0.35">
      <c r="A172" s="5">
        <v>4</v>
      </c>
      <c r="B172" s="5" t="s">
        <v>23</v>
      </c>
      <c r="C172" s="5"/>
      <c r="D172" s="5"/>
      <c r="E172" s="5"/>
      <c r="F172" s="5"/>
      <c r="G172" s="5"/>
      <c r="H172" s="5"/>
      <c r="I172" s="5"/>
      <c r="J172" s="5"/>
      <c r="K172" s="59" t="s">
        <v>24</v>
      </c>
      <c r="L172" s="60"/>
      <c r="M172" s="60"/>
      <c r="N172" s="60"/>
      <c r="O172" s="60"/>
      <c r="P172" s="60"/>
      <c r="Q172" s="60"/>
    </row>
    <row r="173" spans="1:17" x14ac:dyDescent="0.35">
      <c r="A173" s="5">
        <v>5</v>
      </c>
      <c r="B173" s="5" t="s">
        <v>25</v>
      </c>
      <c r="C173" s="5"/>
      <c r="D173" s="5"/>
      <c r="E173" s="5"/>
      <c r="F173" s="5"/>
      <c r="G173" s="5"/>
      <c r="H173" s="5"/>
      <c r="I173" s="5"/>
      <c r="J173" s="5"/>
      <c r="K173" s="59" t="s">
        <v>26</v>
      </c>
      <c r="L173" s="60"/>
      <c r="M173" s="60"/>
      <c r="N173" s="60"/>
    </row>
    <row r="174" spans="1:17" x14ac:dyDescent="0.35">
      <c r="A174" s="5">
        <v>6</v>
      </c>
      <c r="B174" s="5" t="s">
        <v>48</v>
      </c>
      <c r="C174" s="5"/>
      <c r="D174" s="8">
        <f>D169+3</f>
        <v>44211</v>
      </c>
      <c r="E174" s="5"/>
      <c r="F174" s="5"/>
      <c r="G174" s="5"/>
      <c r="H174" s="5"/>
      <c r="I174" s="5"/>
      <c r="J174" s="5"/>
    </row>
    <row r="175" spans="1:17" x14ac:dyDescent="0.35">
      <c r="A175" s="5">
        <v>7</v>
      </c>
      <c r="B175" s="5" t="s">
        <v>49</v>
      </c>
      <c r="C175" s="5"/>
      <c r="D175" s="8">
        <f>C165</f>
        <v>44211</v>
      </c>
      <c r="E175" s="5"/>
      <c r="F175" s="5"/>
      <c r="G175" s="5"/>
      <c r="H175" s="5"/>
      <c r="I175" s="5">
        <v>3.5</v>
      </c>
      <c r="J175" s="5"/>
      <c r="K175">
        <v>4</v>
      </c>
      <c r="L175">
        <f>J169+K175</f>
        <v>15004</v>
      </c>
      <c r="N175">
        <f>L175+M175</f>
        <v>15004</v>
      </c>
    </row>
    <row r="176" spans="1:17" x14ac:dyDescent="0.35">
      <c r="A176" s="5">
        <v>8</v>
      </c>
      <c r="B176" s="5" t="s">
        <v>21</v>
      </c>
      <c r="C176" s="5"/>
      <c r="D176" s="5"/>
      <c r="E176" s="5"/>
      <c r="F176" s="5"/>
      <c r="G176" s="5"/>
      <c r="H176" s="5"/>
      <c r="I176" s="5"/>
      <c r="J176" s="5"/>
      <c r="K176" s="4"/>
    </row>
    <row r="177" spans="1:14" x14ac:dyDescent="0.35">
      <c r="A177" s="5">
        <v>9</v>
      </c>
      <c r="B177" s="5" t="s">
        <v>22</v>
      </c>
      <c r="C177" s="5"/>
      <c r="D177" s="5"/>
      <c r="E177" s="5"/>
      <c r="F177" s="5"/>
      <c r="G177" s="5"/>
      <c r="H177" s="5"/>
      <c r="I177" s="5"/>
      <c r="J177" s="5"/>
    </row>
    <row r="178" spans="1:14" x14ac:dyDescent="0.35">
      <c r="A178" s="5">
        <v>10</v>
      </c>
      <c r="B178" s="5" t="s">
        <v>23</v>
      </c>
      <c r="C178" s="5"/>
      <c r="D178" s="5"/>
      <c r="E178" s="5"/>
      <c r="F178" s="5"/>
      <c r="G178" s="5"/>
      <c r="H178" s="5"/>
      <c r="I178" s="5"/>
      <c r="J178" s="5"/>
      <c r="K178" s="9" t="s">
        <v>29</v>
      </c>
    </row>
    <row r="179" spans="1:14" x14ac:dyDescent="0.35">
      <c r="A179" s="5">
        <v>11</v>
      </c>
      <c r="B179" s="5" t="s">
        <v>25</v>
      </c>
      <c r="C179" s="5"/>
      <c r="D179" s="5"/>
      <c r="E179" s="5"/>
      <c r="F179" s="5"/>
      <c r="G179" s="5"/>
      <c r="H179" s="5"/>
      <c r="I179" s="5"/>
      <c r="J179" s="5"/>
      <c r="K179" s="59" t="s">
        <v>30</v>
      </c>
      <c r="L179" s="60"/>
      <c r="M179" s="60"/>
      <c r="N179" s="60"/>
    </row>
    <row r="180" spans="1:14" x14ac:dyDescent="0.35">
      <c r="A180" s="5">
        <v>12</v>
      </c>
      <c r="B180" s="5" t="s">
        <v>285</v>
      </c>
      <c r="C180" s="5"/>
      <c r="D180" s="5"/>
      <c r="E180" s="5"/>
      <c r="F180" s="5"/>
      <c r="G180" s="5"/>
      <c r="H180" s="5"/>
      <c r="I180" s="5"/>
      <c r="J180" s="5"/>
      <c r="K180" s="4"/>
      <c r="L180" s="4"/>
    </row>
    <row r="181" spans="1:14" x14ac:dyDescent="0.35">
      <c r="A181" s="5">
        <v>13</v>
      </c>
      <c r="B181" s="5" t="s">
        <v>21</v>
      </c>
      <c r="C181" s="5"/>
      <c r="D181" s="5"/>
      <c r="E181" s="5"/>
      <c r="F181" s="5"/>
      <c r="G181" s="5"/>
      <c r="H181" s="5"/>
      <c r="I181" s="5"/>
      <c r="J181" s="5"/>
    </row>
    <row r="182" spans="1:14" x14ac:dyDescent="0.35">
      <c r="A182" s="5">
        <v>14</v>
      </c>
      <c r="B182" s="5" t="s">
        <v>23</v>
      </c>
      <c r="C182" s="5"/>
      <c r="D182" s="5"/>
      <c r="E182" s="5"/>
      <c r="F182" s="5"/>
      <c r="G182" s="5"/>
      <c r="H182" s="5"/>
      <c r="I182" s="5"/>
      <c r="J182" s="5"/>
      <c r="K182" s="9" t="s">
        <v>24</v>
      </c>
    </row>
    <row r="183" spans="1:14" x14ac:dyDescent="0.35">
      <c r="A183" s="5">
        <v>15</v>
      </c>
      <c r="B183" s="5" t="s">
        <v>25</v>
      </c>
      <c r="C183" s="5"/>
      <c r="D183" s="5"/>
      <c r="E183" s="5"/>
      <c r="F183" s="5"/>
      <c r="G183" s="5"/>
      <c r="H183" s="5"/>
      <c r="I183" s="5"/>
      <c r="J183" s="5"/>
      <c r="K183" s="59" t="s">
        <v>26</v>
      </c>
      <c r="L183" s="60"/>
      <c r="M183" s="60"/>
    </row>
    <row r="186" spans="1:14" x14ac:dyDescent="0.35">
      <c r="A186" s="2" t="s">
        <v>51</v>
      </c>
      <c r="B186" s="3" t="s">
        <v>34</v>
      </c>
    </row>
    <row r="187" spans="1:14" x14ac:dyDescent="0.35">
      <c r="A187" s="10"/>
      <c r="B187" t="s">
        <v>4</v>
      </c>
      <c r="C187" t="s">
        <v>52</v>
      </c>
    </row>
    <row r="188" spans="1:14" x14ac:dyDescent="0.35">
      <c r="B188" t="s">
        <v>5</v>
      </c>
      <c r="C188" s="4">
        <v>44208</v>
      </c>
    </row>
    <row r="189" spans="1:14" x14ac:dyDescent="0.35">
      <c r="B189" t="s">
        <v>45</v>
      </c>
      <c r="C189" s="4">
        <f>C188+3</f>
        <v>44211</v>
      </c>
    </row>
    <row r="191" spans="1:14" x14ac:dyDescent="0.35">
      <c r="K191" s="12" t="s">
        <v>46</v>
      </c>
      <c r="L191" s="4"/>
      <c r="M191" s="4"/>
      <c r="N191" s="4"/>
    </row>
    <row r="192" spans="1:14" x14ac:dyDescent="0.35">
      <c r="A192" s="5"/>
      <c r="B192" s="5"/>
      <c r="C192" s="6" t="s">
        <v>7</v>
      </c>
      <c r="D192" s="6" t="s">
        <v>8</v>
      </c>
      <c r="E192" s="6" t="s">
        <v>9</v>
      </c>
      <c r="F192" s="6" t="s">
        <v>10</v>
      </c>
      <c r="G192" s="6" t="s">
        <v>11</v>
      </c>
      <c r="H192" s="6" t="s">
        <v>12</v>
      </c>
      <c r="I192" s="6" t="s">
        <v>13</v>
      </c>
      <c r="J192" s="6" t="s">
        <v>14</v>
      </c>
      <c r="K192" s="7" t="s">
        <v>13</v>
      </c>
      <c r="L192" s="7" t="s">
        <v>15</v>
      </c>
      <c r="M192" s="11" t="s">
        <v>16</v>
      </c>
      <c r="N192" s="11" t="s">
        <v>17</v>
      </c>
    </row>
    <row r="193" spans="1:17" x14ac:dyDescent="0.35">
      <c r="A193" s="5">
        <v>1</v>
      </c>
      <c r="B193" s="5" t="s">
        <v>18</v>
      </c>
      <c r="C193" s="5" t="str">
        <f>C187</f>
        <v>HAXAGONMYR</v>
      </c>
      <c r="D193" s="8">
        <f>C188</f>
        <v>44208</v>
      </c>
      <c r="E193" s="5" t="s">
        <v>19</v>
      </c>
      <c r="F193" s="13" t="s">
        <v>47</v>
      </c>
      <c r="G193" s="5">
        <v>3</v>
      </c>
      <c r="H193" s="8">
        <f>D193+3</f>
        <v>44211</v>
      </c>
      <c r="I193" s="5">
        <v>3</v>
      </c>
      <c r="J193" s="5">
        <v>15000</v>
      </c>
      <c r="K193">
        <f>J193*(I193/100)*(3/365)</f>
        <v>3.6986301369863011</v>
      </c>
      <c r="L193">
        <f>J193+K193</f>
        <v>15003.698630136987</v>
      </c>
    </row>
    <row r="194" spans="1:17" x14ac:dyDescent="0.35">
      <c r="A194" s="5">
        <v>2</v>
      </c>
      <c r="B194" s="5" t="s">
        <v>21</v>
      </c>
      <c r="C194" s="5"/>
      <c r="D194" s="5"/>
      <c r="E194" s="5"/>
      <c r="F194" s="5"/>
      <c r="G194" s="5"/>
      <c r="H194" s="5"/>
      <c r="I194" s="5"/>
      <c r="J194" s="5"/>
      <c r="K194" s="4"/>
      <c r="L194" s="4"/>
      <c r="M194" s="4"/>
    </row>
    <row r="195" spans="1:17" x14ac:dyDescent="0.35">
      <c r="A195" s="5">
        <v>3</v>
      </c>
      <c r="B195" s="5" t="s">
        <v>22</v>
      </c>
      <c r="C195" s="5"/>
      <c r="D195" s="5"/>
      <c r="E195" s="5"/>
      <c r="F195" s="5"/>
      <c r="G195" s="5"/>
      <c r="H195" s="5"/>
      <c r="I195" s="5"/>
      <c r="J195" s="5"/>
    </row>
    <row r="196" spans="1:17" x14ac:dyDescent="0.35">
      <c r="A196" s="5">
        <v>4</v>
      </c>
      <c r="B196" s="5" t="s">
        <v>23</v>
      </c>
      <c r="C196" s="5"/>
      <c r="D196" s="5"/>
      <c r="E196" s="5"/>
      <c r="F196" s="5"/>
      <c r="G196" s="5"/>
      <c r="H196" s="5"/>
      <c r="I196" s="5"/>
      <c r="J196" s="5"/>
      <c r="K196" s="59" t="s">
        <v>24</v>
      </c>
      <c r="L196" s="60"/>
      <c r="M196" s="60"/>
      <c r="N196" s="60"/>
      <c r="O196" s="60"/>
      <c r="P196" s="60"/>
      <c r="Q196" s="60"/>
    </row>
    <row r="197" spans="1:17" x14ac:dyDescent="0.35">
      <c r="A197" s="5">
        <v>5</v>
      </c>
      <c r="B197" s="5" t="s">
        <v>25</v>
      </c>
      <c r="C197" s="5"/>
      <c r="D197" s="5"/>
      <c r="E197" s="5"/>
      <c r="F197" s="5"/>
      <c r="G197" s="5"/>
      <c r="H197" s="5"/>
      <c r="I197" s="5"/>
      <c r="J197" s="5"/>
      <c r="K197" s="59" t="s">
        <v>26</v>
      </c>
      <c r="L197" s="60"/>
      <c r="M197" s="60"/>
      <c r="N197" s="60"/>
    </row>
    <row r="198" spans="1:17" x14ac:dyDescent="0.35">
      <c r="A198" s="5">
        <v>6</v>
      </c>
      <c r="B198" s="5" t="s">
        <v>48</v>
      </c>
      <c r="C198" s="5"/>
      <c r="D198" s="8">
        <f>D193+3</f>
        <v>44211</v>
      </c>
      <c r="E198" s="5"/>
      <c r="F198" s="5"/>
      <c r="G198" s="5"/>
      <c r="H198" s="5"/>
      <c r="I198" s="5"/>
      <c r="J198" s="5"/>
    </row>
    <row r="199" spans="1:17" x14ac:dyDescent="0.35">
      <c r="A199" s="5">
        <v>7</v>
      </c>
      <c r="B199" s="5" t="s">
        <v>49</v>
      </c>
      <c r="C199" s="5"/>
      <c r="D199" s="8">
        <f>C189</f>
        <v>44211</v>
      </c>
      <c r="E199" s="5"/>
      <c r="F199" s="5"/>
      <c r="G199" s="5"/>
      <c r="H199" s="5"/>
      <c r="I199" s="5">
        <v>3.5</v>
      </c>
      <c r="J199" s="5"/>
      <c r="K199">
        <v>0</v>
      </c>
      <c r="L199">
        <f>J193+K199</f>
        <v>15000</v>
      </c>
      <c r="N199">
        <f>L199+M199</f>
        <v>15000</v>
      </c>
    </row>
    <row r="200" spans="1:17" x14ac:dyDescent="0.35">
      <c r="A200" s="5">
        <v>8</v>
      </c>
      <c r="B200" s="5" t="s">
        <v>21</v>
      </c>
      <c r="C200" s="5"/>
      <c r="D200" s="5"/>
      <c r="E200" s="5"/>
      <c r="F200" s="5"/>
      <c r="G200" s="5"/>
      <c r="H200" s="5"/>
      <c r="I200" s="5"/>
      <c r="J200" s="5"/>
      <c r="K200" s="4"/>
    </row>
    <row r="201" spans="1:17" x14ac:dyDescent="0.35">
      <c r="A201" s="5">
        <v>9</v>
      </c>
      <c r="B201" s="5" t="s">
        <v>22</v>
      </c>
      <c r="C201" s="5"/>
      <c r="D201" s="5"/>
      <c r="E201" s="5"/>
      <c r="F201" s="5"/>
      <c r="G201" s="5"/>
      <c r="H201" s="5"/>
      <c r="I201" s="5"/>
      <c r="J201" s="5"/>
    </row>
    <row r="202" spans="1:17" x14ac:dyDescent="0.35">
      <c r="A202" s="5">
        <v>10</v>
      </c>
      <c r="B202" s="5" t="s">
        <v>23</v>
      </c>
      <c r="C202" s="5"/>
      <c r="D202" s="5"/>
      <c r="E202" s="5"/>
      <c r="F202" s="5"/>
      <c r="G202" s="5"/>
      <c r="H202" s="5"/>
      <c r="I202" s="5"/>
      <c r="J202" s="5"/>
      <c r="K202" s="9" t="s">
        <v>29</v>
      </c>
    </row>
    <row r="203" spans="1:17" x14ac:dyDescent="0.35">
      <c r="A203" s="5">
        <v>11</v>
      </c>
      <c r="B203" s="5" t="s">
        <v>25</v>
      </c>
      <c r="C203" s="5"/>
      <c r="D203" s="5"/>
      <c r="E203" s="5"/>
      <c r="F203" s="5"/>
      <c r="G203" s="5"/>
      <c r="H203" s="5"/>
      <c r="I203" s="5"/>
      <c r="J203" s="5"/>
      <c r="K203" s="59" t="s">
        <v>30</v>
      </c>
      <c r="L203" s="60"/>
      <c r="M203" s="60"/>
      <c r="N203" s="60"/>
    </row>
    <row r="204" spans="1:17" x14ac:dyDescent="0.35">
      <c r="A204" s="5">
        <v>12</v>
      </c>
      <c r="B204" s="5" t="s">
        <v>285</v>
      </c>
      <c r="C204" s="5"/>
      <c r="D204" s="5"/>
      <c r="E204" s="5"/>
      <c r="F204" s="5"/>
      <c r="G204" s="5"/>
      <c r="H204" s="5"/>
      <c r="I204" s="5"/>
      <c r="J204" s="5"/>
      <c r="K204" s="4"/>
      <c r="L204" s="4"/>
    </row>
    <row r="205" spans="1:17" x14ac:dyDescent="0.35">
      <c r="A205" s="5">
        <v>13</v>
      </c>
      <c r="B205" s="5" t="s">
        <v>21</v>
      </c>
      <c r="C205" s="5"/>
      <c r="D205" s="5"/>
      <c r="E205" s="5"/>
      <c r="F205" s="5"/>
      <c r="G205" s="5"/>
      <c r="H205" s="5"/>
      <c r="I205" s="5"/>
      <c r="J205" s="5"/>
    </row>
    <row r="206" spans="1:17" x14ac:dyDescent="0.35">
      <c r="A206" s="5">
        <v>14</v>
      </c>
      <c r="B206" s="5" t="s">
        <v>23</v>
      </c>
      <c r="C206" s="5"/>
      <c r="D206" s="5"/>
      <c r="E206" s="5"/>
      <c r="F206" s="5"/>
      <c r="G206" s="5"/>
      <c r="H206" s="5"/>
      <c r="I206" s="5"/>
      <c r="J206" s="5"/>
      <c r="K206" s="9" t="s">
        <v>24</v>
      </c>
    </row>
    <row r="207" spans="1:17" x14ac:dyDescent="0.35">
      <c r="A207" s="5">
        <v>15</v>
      </c>
      <c r="B207" s="5" t="s">
        <v>25</v>
      </c>
      <c r="C207" s="5"/>
      <c r="D207" s="5"/>
      <c r="E207" s="5"/>
      <c r="F207" s="5"/>
      <c r="G207" s="5"/>
      <c r="H207" s="5"/>
      <c r="I207" s="5"/>
      <c r="J207" s="5"/>
      <c r="K207" s="59" t="s">
        <v>26</v>
      </c>
      <c r="L207" s="60"/>
      <c r="M207" s="60"/>
    </row>
  </sheetData>
  <mergeCells count="36">
    <mergeCell ref="K207:M207"/>
    <mergeCell ref="K44:M44"/>
    <mergeCell ref="K65:M65"/>
    <mergeCell ref="K90:M90"/>
    <mergeCell ref="K112:M112"/>
    <mergeCell ref="K133:M133"/>
    <mergeCell ref="K40:N40"/>
    <mergeCell ref="K12:Q12"/>
    <mergeCell ref="K13:N13"/>
    <mergeCell ref="K19:N19"/>
    <mergeCell ref="K33:Q33"/>
    <mergeCell ref="K34:N34"/>
    <mergeCell ref="K23:M23"/>
    <mergeCell ref="K129:N129"/>
    <mergeCell ref="K54:Q54"/>
    <mergeCell ref="K55:N55"/>
    <mergeCell ref="K61:N61"/>
    <mergeCell ref="K79:Q79"/>
    <mergeCell ref="K80:N80"/>
    <mergeCell ref="K86:N86"/>
    <mergeCell ref="K101:Q101"/>
    <mergeCell ref="K102:N102"/>
    <mergeCell ref="K108:N108"/>
    <mergeCell ref="K122:Q122"/>
    <mergeCell ref="K123:N123"/>
    <mergeCell ref="K196:Q196"/>
    <mergeCell ref="K197:N197"/>
    <mergeCell ref="K203:N203"/>
    <mergeCell ref="K148:Q148"/>
    <mergeCell ref="K149:N149"/>
    <mergeCell ref="K155:N155"/>
    <mergeCell ref="K172:Q172"/>
    <mergeCell ref="K173:N173"/>
    <mergeCell ref="K179:N179"/>
    <mergeCell ref="K159:M159"/>
    <mergeCell ref="K183:M18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E181-D408-4BB3-A655-8E53A37D8DBC}">
  <dimension ref="A1:Q213"/>
  <sheetViews>
    <sheetView workbookViewId="0">
      <selection activeCell="A210" sqref="A210:XFD213"/>
    </sheetView>
  </sheetViews>
  <sheetFormatPr defaultRowHeight="14.5" x14ac:dyDescent="0.35"/>
  <cols>
    <col min="2" max="2" width="53.36328125" bestFit="1" customWidth="1"/>
    <col min="3" max="3" width="13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.36328125" customWidth="1"/>
    <col min="12" max="12" width="18.08984375" customWidth="1"/>
    <col min="13" max="14" width="15.26953125" bestFit="1" customWidth="1"/>
    <col min="15" max="15" width="14.90625" bestFit="1" customWidth="1"/>
  </cols>
  <sheetData>
    <row r="1" spans="1:17" x14ac:dyDescent="0.35">
      <c r="B1" s="1" t="s">
        <v>139</v>
      </c>
    </row>
    <row r="3" spans="1:17" x14ac:dyDescent="0.35">
      <c r="A3" s="2">
        <v>1</v>
      </c>
      <c r="B3" t="s">
        <v>1</v>
      </c>
    </row>
    <row r="4" spans="1:17" x14ac:dyDescent="0.35">
      <c r="A4" s="2" t="s">
        <v>2</v>
      </c>
      <c r="B4" s="3" t="s">
        <v>3</v>
      </c>
    </row>
    <row r="5" spans="1:17" x14ac:dyDescent="0.35">
      <c r="A5" s="2"/>
      <c r="B5" t="s">
        <v>4</v>
      </c>
      <c r="C5" t="s">
        <v>52</v>
      </c>
    </row>
    <row r="6" spans="1:17" x14ac:dyDescent="0.35">
      <c r="B6" t="s">
        <v>5</v>
      </c>
      <c r="C6" s="4">
        <v>44205</v>
      </c>
    </row>
    <row r="7" spans="1:17" x14ac:dyDescent="0.35">
      <c r="B7" t="s">
        <v>6</v>
      </c>
      <c r="C7" s="4">
        <f>D16</f>
        <v>44200</v>
      </c>
    </row>
    <row r="9" spans="1:17" x14ac:dyDescent="0.35">
      <c r="K9" s="12" t="s">
        <v>46</v>
      </c>
      <c r="L9" s="56"/>
      <c r="M9" s="4"/>
      <c r="N9" s="4"/>
    </row>
    <row r="10" spans="1:17" x14ac:dyDescent="0.35">
      <c r="A10" s="5"/>
      <c r="B10" s="5"/>
      <c r="C10" s="6" t="s">
        <v>7</v>
      </c>
      <c r="D10" s="6" t="s">
        <v>8</v>
      </c>
      <c r="E10" s="6" t="s">
        <v>9</v>
      </c>
      <c r="F10" s="6" t="s">
        <v>10</v>
      </c>
      <c r="G10" s="6" t="s">
        <v>11</v>
      </c>
      <c r="H10" s="6" t="s">
        <v>12</v>
      </c>
      <c r="I10" s="6" t="s">
        <v>13</v>
      </c>
      <c r="J10" s="6" t="s">
        <v>14</v>
      </c>
      <c r="K10" s="7" t="s">
        <v>13</v>
      </c>
      <c r="L10" s="7" t="s">
        <v>140</v>
      </c>
      <c r="M10" s="7" t="s">
        <v>15</v>
      </c>
      <c r="N10" s="7" t="s">
        <v>16</v>
      </c>
      <c r="O10" s="7" t="s">
        <v>17</v>
      </c>
    </row>
    <row r="11" spans="1:17" x14ac:dyDescent="0.35">
      <c r="A11" s="5">
        <v>1</v>
      </c>
      <c r="B11" s="5" t="s">
        <v>18</v>
      </c>
      <c r="C11" s="5" t="str">
        <f>C5</f>
        <v>HAXAGONMYR</v>
      </c>
      <c r="D11" s="8">
        <f>C6-6</f>
        <v>44199</v>
      </c>
      <c r="E11" s="5" t="s">
        <v>19</v>
      </c>
      <c r="F11" s="5" t="s">
        <v>20</v>
      </c>
      <c r="G11" s="5">
        <v>3</v>
      </c>
      <c r="H11" s="8">
        <f>D11+3</f>
        <v>44202</v>
      </c>
      <c r="I11" s="5">
        <v>2</v>
      </c>
      <c r="J11" s="5">
        <v>5000</v>
      </c>
      <c r="K11">
        <f>J11*(I11/100)*(3/365)</f>
        <v>0.82191780821917804</v>
      </c>
      <c r="M11">
        <f>J11+K11</f>
        <v>5000.821917808219</v>
      </c>
    </row>
    <row r="12" spans="1:17" x14ac:dyDescent="0.35">
      <c r="A12" s="5">
        <v>2</v>
      </c>
      <c r="B12" s="5" t="s">
        <v>21</v>
      </c>
      <c r="C12" s="5"/>
      <c r="D12" s="5"/>
      <c r="E12" s="5"/>
      <c r="F12" s="5"/>
      <c r="G12" s="5"/>
      <c r="H12" s="5"/>
      <c r="I12" s="5"/>
      <c r="J12" s="5"/>
      <c r="K12" s="4"/>
      <c r="L12" s="4"/>
      <c r="M12" s="4"/>
    </row>
    <row r="13" spans="1:17" x14ac:dyDescent="0.35">
      <c r="A13" s="5">
        <v>3</v>
      </c>
      <c r="B13" s="5" t="s">
        <v>141</v>
      </c>
      <c r="C13" s="5"/>
      <c r="D13" s="5"/>
      <c r="E13" s="5"/>
      <c r="F13" s="5"/>
      <c r="G13" s="5"/>
      <c r="H13" s="5"/>
      <c r="I13" s="5"/>
      <c r="J13" s="5"/>
    </row>
    <row r="14" spans="1:17" x14ac:dyDescent="0.35">
      <c r="A14" s="5">
        <v>4</v>
      </c>
      <c r="B14" s="5" t="s">
        <v>23</v>
      </c>
      <c r="C14" s="5"/>
      <c r="D14" s="5"/>
      <c r="E14" s="5"/>
      <c r="F14" s="5"/>
      <c r="G14" s="5"/>
      <c r="H14" s="5"/>
      <c r="I14" s="5"/>
      <c r="J14" s="5"/>
      <c r="K14" s="59" t="s">
        <v>24</v>
      </c>
      <c r="L14" s="60"/>
      <c r="M14" s="60"/>
      <c r="N14" s="60"/>
      <c r="O14" s="60"/>
      <c r="P14" s="60"/>
      <c r="Q14" s="60"/>
    </row>
    <row r="15" spans="1:17" x14ac:dyDescent="0.35">
      <c r="A15" s="5">
        <v>5</v>
      </c>
      <c r="B15" s="5" t="s">
        <v>25</v>
      </c>
      <c r="C15" s="5"/>
      <c r="D15" s="5"/>
      <c r="E15" s="5"/>
      <c r="F15" s="5"/>
      <c r="G15" s="5"/>
      <c r="H15" s="5"/>
      <c r="I15" s="5"/>
      <c r="J15" s="5"/>
      <c r="K15" s="59" t="s">
        <v>26</v>
      </c>
      <c r="L15" s="60"/>
      <c r="M15" s="60"/>
      <c r="N15" s="60"/>
    </row>
    <row r="16" spans="1:17" x14ac:dyDescent="0.35">
      <c r="A16" s="5">
        <v>6</v>
      </c>
      <c r="B16" s="5" t="s">
        <v>142</v>
      </c>
      <c r="C16" s="5"/>
      <c r="D16" s="8">
        <f>D11+1</f>
        <v>44200</v>
      </c>
      <c r="E16" s="5"/>
      <c r="F16" s="5"/>
      <c r="G16" s="5"/>
      <c r="H16" s="5"/>
      <c r="I16" s="5"/>
      <c r="J16" s="5"/>
    </row>
    <row r="17" spans="1:15" x14ac:dyDescent="0.35">
      <c r="A17" s="5">
        <v>7</v>
      </c>
      <c r="B17" s="5" t="s">
        <v>28</v>
      </c>
      <c r="C17" s="5"/>
      <c r="D17" s="4">
        <f>C7</f>
        <v>44200</v>
      </c>
      <c r="E17" s="5"/>
      <c r="F17" s="5"/>
      <c r="G17" s="5"/>
      <c r="H17" s="5"/>
      <c r="I17" s="5">
        <v>2.5</v>
      </c>
      <c r="J17" s="5"/>
      <c r="K17">
        <f>J11*(I11/100)*(1/365)</f>
        <v>0.27397260273972601</v>
      </c>
      <c r="L17">
        <f>K17</f>
        <v>0.27397260273972601</v>
      </c>
      <c r="M17">
        <f>J11+K17</f>
        <v>5000.2739726027394</v>
      </c>
      <c r="O17">
        <f>M17</f>
        <v>5000.2739726027394</v>
      </c>
    </row>
    <row r="18" spans="1:15" x14ac:dyDescent="0.35">
      <c r="A18" s="5">
        <v>8</v>
      </c>
      <c r="B18" s="5" t="s">
        <v>21</v>
      </c>
      <c r="C18" s="5"/>
      <c r="D18" s="5"/>
      <c r="E18" s="5"/>
      <c r="F18" s="5"/>
      <c r="G18" s="5"/>
      <c r="H18" s="5"/>
      <c r="I18" s="5"/>
      <c r="J18" s="5"/>
      <c r="K18" s="4"/>
      <c r="L18" s="4"/>
    </row>
    <row r="19" spans="1:15" x14ac:dyDescent="0.35">
      <c r="A19" s="5">
        <v>9</v>
      </c>
      <c r="B19" s="5" t="s">
        <v>141</v>
      </c>
      <c r="C19" s="5"/>
      <c r="D19" s="5"/>
      <c r="E19" s="5"/>
      <c r="F19" s="5"/>
      <c r="G19" s="5"/>
      <c r="H19" s="5"/>
      <c r="I19" s="5"/>
      <c r="J19" s="5"/>
    </row>
    <row r="20" spans="1:15" x14ac:dyDescent="0.35">
      <c r="A20" s="5">
        <v>10</v>
      </c>
      <c r="B20" s="5" t="s">
        <v>23</v>
      </c>
      <c r="C20" s="5"/>
      <c r="D20" s="5"/>
      <c r="E20" s="5"/>
      <c r="F20" s="5"/>
      <c r="G20" s="5"/>
      <c r="H20" s="5"/>
      <c r="I20" s="5"/>
      <c r="J20" s="5"/>
      <c r="K20" s="9" t="s">
        <v>24</v>
      </c>
    </row>
    <row r="21" spans="1:15" x14ac:dyDescent="0.35">
      <c r="A21" s="5">
        <v>11</v>
      </c>
      <c r="B21" s="5" t="s">
        <v>25</v>
      </c>
      <c r="C21" s="5"/>
      <c r="D21" s="5"/>
      <c r="E21" s="5"/>
      <c r="F21" s="5"/>
      <c r="G21" s="5"/>
      <c r="H21" s="5"/>
      <c r="I21" s="5"/>
      <c r="J21" s="5"/>
      <c r="K21" s="59" t="s">
        <v>30</v>
      </c>
      <c r="L21" s="60"/>
      <c r="M21" s="60"/>
      <c r="N21" s="60"/>
    </row>
    <row r="22" spans="1:15" x14ac:dyDescent="0.35">
      <c r="A22" s="5">
        <v>12</v>
      </c>
      <c r="B22" s="5" t="s">
        <v>285</v>
      </c>
      <c r="C22" s="5"/>
      <c r="D22" s="5"/>
      <c r="E22" s="5"/>
      <c r="F22" s="5"/>
      <c r="G22" s="5"/>
      <c r="H22" s="5"/>
      <c r="I22" s="5"/>
      <c r="J22" s="5"/>
      <c r="K22" s="4"/>
      <c r="L22" s="4"/>
    </row>
    <row r="23" spans="1:15" x14ac:dyDescent="0.35">
      <c r="A23" s="5">
        <v>13</v>
      </c>
      <c r="B23" s="5" t="s">
        <v>21</v>
      </c>
      <c r="C23" s="5"/>
      <c r="D23" s="5"/>
      <c r="E23" s="5"/>
      <c r="F23" s="5"/>
      <c r="G23" s="5"/>
      <c r="H23" s="5"/>
      <c r="I23" s="5"/>
      <c r="J23" s="5"/>
    </row>
    <row r="24" spans="1:15" x14ac:dyDescent="0.35">
      <c r="A24" s="5">
        <v>14</v>
      </c>
      <c r="B24" s="5" t="s">
        <v>23</v>
      </c>
      <c r="C24" s="5"/>
      <c r="D24" s="5"/>
      <c r="E24" s="5"/>
      <c r="F24" s="5"/>
      <c r="G24" s="5"/>
      <c r="H24" s="5"/>
      <c r="I24" s="5"/>
      <c r="J24" s="5"/>
      <c r="K24" s="9" t="s">
        <v>24</v>
      </c>
    </row>
    <row r="25" spans="1:15" x14ac:dyDescent="0.35">
      <c r="A25" s="5">
        <v>15</v>
      </c>
      <c r="B25" s="5" t="s">
        <v>25</v>
      </c>
      <c r="C25" s="5"/>
      <c r="D25" s="5"/>
      <c r="E25" s="5"/>
      <c r="F25" s="5"/>
      <c r="G25" s="5"/>
      <c r="H25" s="5"/>
      <c r="I25" s="5"/>
      <c r="J25" s="5"/>
      <c r="K25" s="59" t="s">
        <v>26</v>
      </c>
      <c r="L25" s="60"/>
      <c r="M25" s="60"/>
    </row>
    <row r="27" spans="1:15" x14ac:dyDescent="0.35">
      <c r="A27" s="2" t="s">
        <v>31</v>
      </c>
      <c r="B27" s="3" t="s">
        <v>143</v>
      </c>
    </row>
    <row r="28" spans="1:15" x14ac:dyDescent="0.35">
      <c r="A28" s="2"/>
      <c r="B28" t="s">
        <v>4</v>
      </c>
      <c r="C28" t="s">
        <v>52</v>
      </c>
    </row>
    <row r="29" spans="1:15" x14ac:dyDescent="0.35">
      <c r="B29" t="s">
        <v>5</v>
      </c>
      <c r="C29" s="4">
        <v>44205</v>
      </c>
    </row>
    <row r="30" spans="1:15" x14ac:dyDescent="0.35">
      <c r="B30" t="s">
        <v>6</v>
      </c>
      <c r="C30" s="4">
        <f>D37</f>
        <v>44200</v>
      </c>
    </row>
    <row r="31" spans="1:15" x14ac:dyDescent="0.35">
      <c r="A31" s="5"/>
      <c r="B31" s="5"/>
      <c r="C31" s="6" t="s">
        <v>7</v>
      </c>
      <c r="D31" s="6" t="s">
        <v>8</v>
      </c>
      <c r="E31" s="6" t="s">
        <v>9</v>
      </c>
      <c r="F31" s="6" t="s">
        <v>10</v>
      </c>
      <c r="G31" s="6" t="s">
        <v>11</v>
      </c>
      <c r="H31" s="6" t="s">
        <v>12</v>
      </c>
      <c r="I31" s="6" t="s">
        <v>13</v>
      </c>
      <c r="J31" s="6" t="s">
        <v>14</v>
      </c>
      <c r="K31" s="7" t="s">
        <v>13</v>
      </c>
      <c r="L31" s="7" t="s">
        <v>140</v>
      </c>
      <c r="M31" s="7" t="s">
        <v>15</v>
      </c>
      <c r="N31" s="7" t="s">
        <v>16</v>
      </c>
      <c r="O31" s="7" t="s">
        <v>17</v>
      </c>
    </row>
    <row r="32" spans="1:15" x14ac:dyDescent="0.35">
      <c r="A32" s="5">
        <v>1</v>
      </c>
      <c r="B32" s="5" t="s">
        <v>18</v>
      </c>
      <c r="C32" s="5" t="str">
        <f>C28</f>
        <v>HAXAGONMYR</v>
      </c>
      <c r="D32" s="8">
        <f>C29-6</f>
        <v>44199</v>
      </c>
      <c r="E32" s="5" t="s">
        <v>19</v>
      </c>
      <c r="F32" s="5" t="s">
        <v>38</v>
      </c>
      <c r="G32" s="5">
        <v>3</v>
      </c>
      <c r="H32" s="8">
        <f>D32+3</f>
        <v>44202</v>
      </c>
      <c r="I32" s="5">
        <v>2</v>
      </c>
      <c r="J32" s="5">
        <v>5000</v>
      </c>
      <c r="K32">
        <f>J32*(I32/100)*(3/365)</f>
        <v>0.82191780821917804</v>
      </c>
      <c r="M32">
        <f>J32+K32</f>
        <v>5000.821917808219</v>
      </c>
    </row>
    <row r="33" spans="1:17" x14ac:dyDescent="0.35">
      <c r="A33" s="5">
        <v>2</v>
      </c>
      <c r="B33" s="5" t="s">
        <v>21</v>
      </c>
      <c r="C33" s="5"/>
      <c r="D33" s="5"/>
      <c r="E33" s="5"/>
      <c r="F33" s="5"/>
      <c r="G33" s="5"/>
      <c r="H33" s="5"/>
      <c r="I33" s="5"/>
      <c r="J33" s="5"/>
      <c r="K33" s="4"/>
      <c r="L33" s="4"/>
      <c r="M33" s="4"/>
    </row>
    <row r="34" spans="1:17" x14ac:dyDescent="0.35">
      <c r="A34" s="5">
        <v>3</v>
      </c>
      <c r="B34" s="5" t="s">
        <v>141</v>
      </c>
      <c r="C34" s="5"/>
      <c r="D34" s="5"/>
      <c r="E34" s="5"/>
      <c r="F34" s="5"/>
      <c r="G34" s="5"/>
      <c r="H34" s="5"/>
      <c r="I34" s="5"/>
      <c r="J34" s="5"/>
    </row>
    <row r="35" spans="1:17" x14ac:dyDescent="0.35">
      <c r="A35" s="5">
        <v>4</v>
      </c>
      <c r="B35" s="5" t="s">
        <v>23</v>
      </c>
      <c r="C35" s="5"/>
      <c r="D35" s="5"/>
      <c r="E35" s="5"/>
      <c r="F35" s="5"/>
      <c r="G35" s="5"/>
      <c r="H35" s="5"/>
      <c r="I35" s="5"/>
      <c r="J35" s="5"/>
      <c r="K35" s="59" t="s">
        <v>24</v>
      </c>
      <c r="L35" s="60"/>
      <c r="M35" s="60"/>
      <c r="N35" s="60"/>
      <c r="O35" s="60"/>
      <c r="P35" s="60"/>
      <c r="Q35" s="60"/>
    </row>
    <row r="36" spans="1:17" x14ac:dyDescent="0.35">
      <c r="A36" s="5">
        <v>5</v>
      </c>
      <c r="B36" s="5" t="s">
        <v>25</v>
      </c>
      <c r="C36" s="5"/>
      <c r="D36" s="5"/>
      <c r="E36" s="5"/>
      <c r="F36" s="5"/>
      <c r="G36" s="5"/>
      <c r="H36" s="5"/>
      <c r="I36" s="5"/>
      <c r="J36" s="5"/>
      <c r="K36" s="59" t="s">
        <v>26</v>
      </c>
      <c r="L36" s="60"/>
      <c r="M36" s="60"/>
      <c r="N36" s="60"/>
    </row>
    <row r="37" spans="1:17" x14ac:dyDescent="0.35">
      <c r="A37" s="5">
        <v>6</v>
      </c>
      <c r="B37" s="5" t="s">
        <v>142</v>
      </c>
      <c r="C37" s="5"/>
      <c r="D37" s="8">
        <f>D32+1</f>
        <v>44200</v>
      </c>
      <c r="E37" s="5"/>
      <c r="F37" s="5"/>
      <c r="G37" s="5"/>
      <c r="H37" s="5"/>
      <c r="I37" s="5"/>
      <c r="J37" s="5"/>
    </row>
    <row r="38" spans="1:17" x14ac:dyDescent="0.35">
      <c r="A38" s="5">
        <v>7</v>
      </c>
      <c r="B38" s="5" t="s">
        <v>28</v>
      </c>
      <c r="C38" s="5"/>
      <c r="D38" s="4">
        <f>C30</f>
        <v>44200</v>
      </c>
      <c r="E38" s="5"/>
      <c r="F38" s="5"/>
      <c r="G38" s="5"/>
      <c r="H38" s="5"/>
      <c r="I38" s="5">
        <v>2.5</v>
      </c>
      <c r="J38" s="5"/>
      <c r="K38">
        <f>J32*(I32/100)*(1/365)</f>
        <v>0.27397260273972601</v>
      </c>
      <c r="L38">
        <v>0.5</v>
      </c>
      <c r="M38">
        <f>J32+L38</f>
        <v>5000.5</v>
      </c>
      <c r="O38">
        <f>M38</f>
        <v>5000.5</v>
      </c>
    </row>
    <row r="39" spans="1:17" x14ac:dyDescent="0.35">
      <c r="A39" s="5">
        <v>8</v>
      </c>
      <c r="B39" s="5" t="s">
        <v>21</v>
      </c>
      <c r="C39" s="5"/>
      <c r="D39" s="5"/>
      <c r="E39" s="5"/>
      <c r="F39" s="5"/>
      <c r="G39" s="5"/>
      <c r="H39" s="5"/>
      <c r="I39" s="5"/>
      <c r="J39" s="5"/>
      <c r="K39" s="4"/>
      <c r="L39" s="4"/>
    </row>
    <row r="40" spans="1:17" x14ac:dyDescent="0.35">
      <c r="A40" s="5">
        <v>9</v>
      </c>
      <c r="B40" s="5" t="s">
        <v>141</v>
      </c>
      <c r="C40" s="5"/>
      <c r="D40" s="5"/>
      <c r="E40" s="5"/>
      <c r="F40" s="5"/>
      <c r="G40" s="5"/>
      <c r="H40" s="5"/>
      <c r="I40" s="5"/>
      <c r="J40" s="5"/>
    </row>
    <row r="41" spans="1:17" x14ac:dyDescent="0.35">
      <c r="A41" s="5">
        <v>10</v>
      </c>
      <c r="B41" s="5" t="s">
        <v>23</v>
      </c>
      <c r="C41" s="5"/>
      <c r="D41" s="5"/>
      <c r="E41" s="5"/>
      <c r="F41" s="5"/>
      <c r="G41" s="5"/>
      <c r="H41" s="5"/>
      <c r="I41" s="5"/>
      <c r="J41" s="5"/>
      <c r="K41" s="9" t="s">
        <v>24</v>
      </c>
    </row>
    <row r="42" spans="1:17" x14ac:dyDescent="0.35">
      <c r="A42" s="5">
        <v>11</v>
      </c>
      <c r="B42" s="5" t="s">
        <v>25</v>
      </c>
      <c r="C42" s="5"/>
      <c r="D42" s="5"/>
      <c r="E42" s="5"/>
      <c r="F42" s="5"/>
      <c r="G42" s="5"/>
      <c r="H42" s="5"/>
      <c r="I42" s="5"/>
      <c r="J42" s="5"/>
      <c r="K42" s="59" t="s">
        <v>30</v>
      </c>
      <c r="L42" s="60"/>
      <c r="M42" s="60"/>
      <c r="N42" s="60"/>
    </row>
    <row r="43" spans="1:17" x14ac:dyDescent="0.35">
      <c r="A43" s="5">
        <v>12</v>
      </c>
      <c r="B43" s="5" t="s">
        <v>285</v>
      </c>
      <c r="C43" s="5"/>
      <c r="D43" s="5"/>
      <c r="E43" s="5"/>
      <c r="F43" s="5"/>
      <c r="G43" s="5"/>
      <c r="H43" s="5"/>
      <c r="I43" s="5"/>
      <c r="J43" s="5"/>
      <c r="K43" s="4"/>
      <c r="L43" s="4"/>
    </row>
    <row r="44" spans="1:17" x14ac:dyDescent="0.35">
      <c r="A44" s="5">
        <v>13</v>
      </c>
      <c r="B44" s="5" t="s">
        <v>21</v>
      </c>
      <c r="C44" s="5"/>
      <c r="D44" s="5"/>
      <c r="E44" s="5"/>
      <c r="F44" s="5"/>
      <c r="G44" s="5"/>
      <c r="H44" s="5"/>
      <c r="I44" s="5"/>
      <c r="J44" s="5"/>
    </row>
    <row r="45" spans="1:17" x14ac:dyDescent="0.35">
      <c r="A45" s="5">
        <v>14</v>
      </c>
      <c r="B45" s="5" t="s">
        <v>23</v>
      </c>
      <c r="C45" s="5"/>
      <c r="D45" s="5"/>
      <c r="E45" s="5"/>
      <c r="F45" s="5"/>
      <c r="G45" s="5"/>
      <c r="H45" s="5"/>
      <c r="I45" s="5"/>
      <c r="J45" s="5"/>
      <c r="K45" s="9" t="s">
        <v>24</v>
      </c>
    </row>
    <row r="46" spans="1:17" x14ac:dyDescent="0.35">
      <c r="A46" s="5">
        <v>15</v>
      </c>
      <c r="B46" s="5" t="s">
        <v>25</v>
      </c>
      <c r="C46" s="5"/>
      <c r="D46" s="5"/>
      <c r="E46" s="5"/>
      <c r="F46" s="5"/>
      <c r="G46" s="5"/>
      <c r="H46" s="5"/>
      <c r="I46" s="5"/>
      <c r="J46" s="5"/>
      <c r="K46" s="59" t="s">
        <v>26</v>
      </c>
      <c r="L46" s="60"/>
      <c r="M46" s="60"/>
    </row>
    <row r="48" spans="1:17" x14ac:dyDescent="0.35">
      <c r="A48" s="2" t="s">
        <v>33</v>
      </c>
      <c r="B48" s="3" t="s">
        <v>144</v>
      </c>
    </row>
    <row r="49" spans="1:17" x14ac:dyDescent="0.35">
      <c r="A49" s="2"/>
      <c r="B49" t="s">
        <v>4</v>
      </c>
      <c r="C49" t="s">
        <v>52</v>
      </c>
    </row>
    <row r="50" spans="1:17" x14ac:dyDescent="0.35">
      <c r="B50" t="s">
        <v>5</v>
      </c>
      <c r="C50" s="4">
        <v>44205</v>
      </c>
    </row>
    <row r="51" spans="1:17" x14ac:dyDescent="0.35">
      <c r="B51" t="s">
        <v>6</v>
      </c>
      <c r="C51" s="4">
        <f>D58</f>
        <v>44200</v>
      </c>
    </row>
    <row r="52" spans="1:17" x14ac:dyDescent="0.35">
      <c r="A52" s="5"/>
      <c r="B52" s="5"/>
      <c r="C52" s="6" t="s">
        <v>7</v>
      </c>
      <c r="D52" s="6" t="s">
        <v>8</v>
      </c>
      <c r="E52" s="6" t="s">
        <v>9</v>
      </c>
      <c r="F52" s="6" t="s">
        <v>10</v>
      </c>
      <c r="G52" s="6" t="s">
        <v>11</v>
      </c>
      <c r="H52" s="6" t="s">
        <v>12</v>
      </c>
      <c r="I52" s="6" t="s">
        <v>13</v>
      </c>
      <c r="J52" s="6" t="s">
        <v>14</v>
      </c>
      <c r="K52" s="7" t="s">
        <v>13</v>
      </c>
      <c r="L52" s="7" t="s">
        <v>140</v>
      </c>
      <c r="M52" s="7" t="s">
        <v>15</v>
      </c>
      <c r="N52" s="7" t="s">
        <v>16</v>
      </c>
      <c r="O52" s="7" t="s">
        <v>17</v>
      </c>
    </row>
    <row r="53" spans="1:17" x14ac:dyDescent="0.35">
      <c r="A53" s="5">
        <v>1</v>
      </c>
      <c r="B53" s="5" t="s">
        <v>18</v>
      </c>
      <c r="C53" s="5" t="str">
        <f>C49</f>
        <v>HAXAGONMYR</v>
      </c>
      <c r="D53" s="8">
        <f>C50-6</f>
        <v>44199</v>
      </c>
      <c r="E53" s="5" t="s">
        <v>19</v>
      </c>
      <c r="F53" s="13" t="s">
        <v>47</v>
      </c>
      <c r="G53" s="5">
        <v>3</v>
      </c>
      <c r="H53" s="8">
        <f>D53+3</f>
        <v>44202</v>
      </c>
      <c r="I53" s="5">
        <v>2</v>
      </c>
      <c r="J53" s="5">
        <v>5000</v>
      </c>
      <c r="K53">
        <f>J53*(I53/100)*(3/365)</f>
        <v>0.82191780821917804</v>
      </c>
      <c r="M53">
        <f>J53+K53</f>
        <v>5000.821917808219</v>
      </c>
    </row>
    <row r="54" spans="1:17" x14ac:dyDescent="0.35">
      <c r="A54" s="5">
        <v>2</v>
      </c>
      <c r="B54" s="5" t="s">
        <v>21</v>
      </c>
      <c r="C54" s="5"/>
      <c r="D54" s="5"/>
      <c r="E54" s="5"/>
      <c r="F54" s="5"/>
      <c r="G54" s="5"/>
      <c r="H54" s="5"/>
      <c r="I54" s="5"/>
      <c r="J54" s="5"/>
      <c r="K54" s="4"/>
      <c r="L54" s="4"/>
      <c r="M54" s="4"/>
    </row>
    <row r="55" spans="1:17" x14ac:dyDescent="0.35">
      <c r="A55" s="5">
        <v>3</v>
      </c>
      <c r="B55" s="5" t="s">
        <v>141</v>
      </c>
      <c r="C55" s="5"/>
      <c r="D55" s="5"/>
      <c r="E55" s="5"/>
      <c r="F55" s="5"/>
      <c r="G55" s="5"/>
      <c r="H55" s="5"/>
      <c r="I55" s="5"/>
      <c r="J55" s="5"/>
    </row>
    <row r="56" spans="1:17" x14ac:dyDescent="0.35">
      <c r="A56" s="5">
        <v>4</v>
      </c>
      <c r="B56" s="5" t="s">
        <v>23</v>
      </c>
      <c r="C56" s="5"/>
      <c r="D56" s="5"/>
      <c r="E56" s="5"/>
      <c r="F56" s="5"/>
      <c r="G56" s="5"/>
      <c r="H56" s="5"/>
      <c r="I56" s="5"/>
      <c r="J56" s="5"/>
      <c r="K56" s="59" t="s">
        <v>24</v>
      </c>
      <c r="L56" s="60"/>
      <c r="M56" s="60"/>
      <c r="N56" s="60"/>
      <c r="O56" s="60"/>
      <c r="P56" s="60"/>
      <c r="Q56" s="60"/>
    </row>
    <row r="57" spans="1:17" x14ac:dyDescent="0.35">
      <c r="A57" s="5">
        <v>5</v>
      </c>
      <c r="B57" s="5" t="s">
        <v>25</v>
      </c>
      <c r="C57" s="5"/>
      <c r="D57" s="5"/>
      <c r="E57" s="5"/>
      <c r="F57" s="5"/>
      <c r="G57" s="5"/>
      <c r="H57" s="5"/>
      <c r="I57" s="5"/>
      <c r="J57" s="5"/>
      <c r="K57" s="59" t="s">
        <v>26</v>
      </c>
      <c r="L57" s="60"/>
      <c r="M57" s="60"/>
      <c r="N57" s="60"/>
    </row>
    <row r="58" spans="1:17" x14ac:dyDescent="0.35">
      <c r="A58" s="5">
        <v>6</v>
      </c>
      <c r="B58" s="5" t="s">
        <v>142</v>
      </c>
      <c r="C58" s="5"/>
      <c r="D58" s="8">
        <f>D53+1</f>
        <v>44200</v>
      </c>
      <c r="E58" s="5"/>
      <c r="F58" s="5"/>
      <c r="G58" s="5"/>
      <c r="H58" s="5"/>
      <c r="I58" s="5"/>
      <c r="J58" s="5"/>
    </row>
    <row r="59" spans="1:17" x14ac:dyDescent="0.35">
      <c r="A59" s="5">
        <v>7</v>
      </c>
      <c r="B59" s="5" t="s">
        <v>28</v>
      </c>
      <c r="C59" s="5"/>
      <c r="D59" s="4">
        <f>C51</f>
        <v>44200</v>
      </c>
      <c r="E59" s="5"/>
      <c r="F59" s="5"/>
      <c r="G59" s="5"/>
      <c r="H59" s="5"/>
      <c r="I59" s="5">
        <v>2.5</v>
      </c>
      <c r="J59" s="5"/>
      <c r="K59">
        <f>J53*(I53/100)*(1/365)</f>
        <v>0.27397260273972601</v>
      </c>
      <c r="L59">
        <v>0</v>
      </c>
      <c r="M59">
        <f>J53+L59</f>
        <v>5000</v>
      </c>
      <c r="O59">
        <f>M59</f>
        <v>5000</v>
      </c>
    </row>
    <row r="60" spans="1:17" x14ac:dyDescent="0.35">
      <c r="A60" s="5">
        <v>8</v>
      </c>
      <c r="B60" s="5" t="s">
        <v>21</v>
      </c>
      <c r="C60" s="5"/>
      <c r="D60" s="5"/>
      <c r="E60" s="5"/>
      <c r="F60" s="5"/>
      <c r="G60" s="5"/>
      <c r="H60" s="5"/>
      <c r="I60" s="5"/>
      <c r="J60" s="5"/>
      <c r="K60" s="4"/>
      <c r="L60" s="4"/>
    </row>
    <row r="61" spans="1:17" x14ac:dyDescent="0.35">
      <c r="A61" s="5">
        <v>9</v>
      </c>
      <c r="B61" s="5" t="s">
        <v>141</v>
      </c>
      <c r="C61" s="5"/>
      <c r="D61" s="5"/>
      <c r="E61" s="5"/>
      <c r="F61" s="5"/>
      <c r="G61" s="5"/>
      <c r="H61" s="5"/>
      <c r="I61" s="5"/>
      <c r="J61" s="5"/>
    </row>
    <row r="62" spans="1:17" x14ac:dyDescent="0.35">
      <c r="A62" s="5">
        <v>10</v>
      </c>
      <c r="B62" s="5" t="s">
        <v>23</v>
      </c>
      <c r="C62" s="5"/>
      <c r="D62" s="5"/>
      <c r="E62" s="5"/>
      <c r="F62" s="5"/>
      <c r="G62" s="5"/>
      <c r="H62" s="5"/>
      <c r="I62" s="5"/>
      <c r="J62" s="5"/>
      <c r="K62" s="9" t="s">
        <v>24</v>
      </c>
    </row>
    <row r="63" spans="1:17" x14ac:dyDescent="0.35">
      <c r="A63" s="5">
        <v>11</v>
      </c>
      <c r="B63" s="5" t="s">
        <v>25</v>
      </c>
      <c r="C63" s="5"/>
      <c r="D63" s="5"/>
      <c r="E63" s="5"/>
      <c r="F63" s="5"/>
      <c r="G63" s="5"/>
      <c r="H63" s="5"/>
      <c r="I63" s="5"/>
      <c r="J63" s="5"/>
      <c r="K63" s="59" t="s">
        <v>30</v>
      </c>
      <c r="L63" s="60"/>
      <c r="M63" s="60"/>
      <c r="N63" s="60"/>
    </row>
    <row r="64" spans="1:17" x14ac:dyDescent="0.35">
      <c r="A64" s="5">
        <v>12</v>
      </c>
      <c r="B64" s="5" t="s">
        <v>285</v>
      </c>
      <c r="C64" s="5"/>
      <c r="D64" s="5"/>
      <c r="E64" s="5"/>
      <c r="F64" s="5"/>
      <c r="G64" s="5"/>
      <c r="H64" s="5"/>
      <c r="I64" s="5"/>
      <c r="J64" s="5"/>
      <c r="K64" s="4"/>
      <c r="L64" s="4"/>
    </row>
    <row r="65" spans="1:15" x14ac:dyDescent="0.35">
      <c r="A65" s="5">
        <v>13</v>
      </c>
      <c r="B65" s="5" t="s">
        <v>21</v>
      </c>
      <c r="C65" s="5"/>
      <c r="D65" s="5"/>
      <c r="E65" s="5"/>
      <c r="F65" s="5"/>
      <c r="G65" s="5"/>
      <c r="H65" s="5"/>
      <c r="I65" s="5"/>
      <c r="J65" s="5"/>
    </row>
    <row r="66" spans="1:15" x14ac:dyDescent="0.35">
      <c r="A66" s="5">
        <v>14</v>
      </c>
      <c r="B66" s="5" t="s">
        <v>23</v>
      </c>
      <c r="C66" s="5"/>
      <c r="D66" s="5"/>
      <c r="E66" s="5"/>
      <c r="F66" s="5"/>
      <c r="G66" s="5"/>
      <c r="H66" s="5"/>
      <c r="I66" s="5"/>
      <c r="J66" s="5"/>
      <c r="K66" s="9" t="s">
        <v>24</v>
      </c>
    </row>
    <row r="67" spans="1:15" x14ac:dyDescent="0.35">
      <c r="A67" s="5">
        <v>15</v>
      </c>
      <c r="B67" s="5" t="s">
        <v>25</v>
      </c>
      <c r="C67" s="5"/>
      <c r="D67" s="5"/>
      <c r="E67" s="5"/>
      <c r="F67" s="5"/>
      <c r="G67" s="5"/>
      <c r="H67" s="5"/>
      <c r="I67" s="5"/>
      <c r="J67" s="5"/>
      <c r="K67" s="59" t="s">
        <v>26</v>
      </c>
      <c r="L67" s="60"/>
      <c r="M67" s="60"/>
    </row>
    <row r="68" spans="1:15" x14ac:dyDescent="0.35">
      <c r="A68" s="70"/>
      <c r="B68" s="70"/>
      <c r="C68" s="70"/>
      <c r="D68" s="70"/>
      <c r="E68" s="70"/>
      <c r="F68" s="70"/>
      <c r="G68" s="70"/>
      <c r="H68" s="70"/>
      <c r="I68" s="70"/>
      <c r="J68" s="70"/>
      <c r="K68" s="71"/>
      <c r="L68" s="2"/>
      <c r="M68" s="2"/>
      <c r="N68" s="2"/>
    </row>
    <row r="72" spans="1:15" x14ac:dyDescent="0.35">
      <c r="A72" s="10">
        <v>2</v>
      </c>
      <c r="B72" t="s">
        <v>145</v>
      </c>
    </row>
    <row r="73" spans="1:15" x14ac:dyDescent="0.35">
      <c r="A73" s="2" t="s">
        <v>36</v>
      </c>
      <c r="B73" s="3" t="s">
        <v>44</v>
      </c>
    </row>
    <row r="74" spans="1:15" x14ac:dyDescent="0.35">
      <c r="A74" s="2"/>
      <c r="B74" t="s">
        <v>4</v>
      </c>
      <c r="C74" t="s">
        <v>52</v>
      </c>
    </row>
    <row r="75" spans="1:15" x14ac:dyDescent="0.35">
      <c r="B75" t="s">
        <v>5</v>
      </c>
      <c r="C75" s="4">
        <v>44205</v>
      </c>
    </row>
    <row r="76" spans="1:15" x14ac:dyDescent="0.35">
      <c r="B76" t="s">
        <v>37</v>
      </c>
      <c r="C76" s="4">
        <f>D85</f>
        <v>44201</v>
      </c>
    </row>
    <row r="78" spans="1:15" x14ac:dyDescent="0.35">
      <c r="K78" s="12" t="s">
        <v>46</v>
      </c>
      <c r="L78" s="56"/>
      <c r="M78" s="4"/>
      <c r="N78" s="4"/>
    </row>
    <row r="79" spans="1:15" x14ac:dyDescent="0.35">
      <c r="A79" s="5"/>
      <c r="B79" s="5"/>
      <c r="C79" s="6" t="s">
        <v>7</v>
      </c>
      <c r="D79" s="6" t="s">
        <v>8</v>
      </c>
      <c r="E79" s="6" t="s">
        <v>9</v>
      </c>
      <c r="F79" s="6" t="s">
        <v>10</v>
      </c>
      <c r="G79" s="6" t="s">
        <v>11</v>
      </c>
      <c r="H79" s="6" t="s">
        <v>12</v>
      </c>
      <c r="I79" s="6" t="s">
        <v>13</v>
      </c>
      <c r="J79" s="6" t="s">
        <v>14</v>
      </c>
      <c r="K79" s="7" t="s">
        <v>146</v>
      </c>
      <c r="L79" s="7" t="s">
        <v>140</v>
      </c>
      <c r="M79" s="7" t="s">
        <v>15</v>
      </c>
      <c r="N79" s="7" t="s">
        <v>16</v>
      </c>
      <c r="O79" s="7" t="s">
        <v>17</v>
      </c>
    </row>
    <row r="80" spans="1:15" x14ac:dyDescent="0.35">
      <c r="A80" s="5">
        <v>1</v>
      </c>
      <c r="B80" s="5" t="s">
        <v>18</v>
      </c>
      <c r="C80" s="5" t="str">
        <f>C74</f>
        <v>HAXAGONMYR</v>
      </c>
      <c r="D80" s="8">
        <f>C75-6</f>
        <v>44199</v>
      </c>
      <c r="E80" s="5" t="s">
        <v>19</v>
      </c>
      <c r="F80" s="5" t="s">
        <v>147</v>
      </c>
      <c r="G80" s="5">
        <v>3</v>
      </c>
      <c r="H80" s="8">
        <f>D80+3</f>
        <v>44202</v>
      </c>
      <c r="I80" s="5">
        <v>2.5</v>
      </c>
      <c r="J80" s="5">
        <v>10000</v>
      </c>
      <c r="K80">
        <f>J80*(I80/100)*(3/365)</f>
        <v>2.054794520547945</v>
      </c>
      <c r="M80">
        <f>J80+K80</f>
        <v>10002.054794520547</v>
      </c>
    </row>
    <row r="81" spans="1:17" x14ac:dyDescent="0.35">
      <c r="A81" s="5">
        <v>2</v>
      </c>
      <c r="B81" s="5" t="s">
        <v>21</v>
      </c>
      <c r="C81" s="5"/>
      <c r="D81" s="5"/>
      <c r="E81" s="5"/>
      <c r="F81" s="5"/>
      <c r="G81" s="5"/>
      <c r="H81" s="5"/>
      <c r="I81" s="5"/>
      <c r="J81" s="5"/>
      <c r="K81" s="4"/>
      <c r="L81" s="4"/>
      <c r="M81" s="4"/>
    </row>
    <row r="82" spans="1:17" x14ac:dyDescent="0.35">
      <c r="A82" s="5">
        <v>3</v>
      </c>
      <c r="B82" s="5" t="s">
        <v>141</v>
      </c>
      <c r="C82" s="5"/>
      <c r="D82" s="5"/>
      <c r="E82" s="5"/>
      <c r="F82" s="5"/>
      <c r="G82" s="5"/>
      <c r="H82" s="5"/>
      <c r="I82" s="5"/>
      <c r="J82" s="5"/>
    </row>
    <row r="83" spans="1:17" x14ac:dyDescent="0.35">
      <c r="A83" s="5">
        <v>4</v>
      </c>
      <c r="B83" s="5" t="s">
        <v>23</v>
      </c>
      <c r="C83" s="5"/>
      <c r="D83" s="5"/>
      <c r="E83" s="5"/>
      <c r="F83" s="5"/>
      <c r="G83" s="5"/>
      <c r="H83" s="5"/>
      <c r="I83" s="5"/>
      <c r="J83" s="5"/>
      <c r="K83" s="59" t="s">
        <v>24</v>
      </c>
      <c r="L83" s="60"/>
      <c r="M83" s="60"/>
      <c r="N83" s="60"/>
      <c r="O83" s="60"/>
      <c r="P83" s="60"/>
      <c r="Q83" s="60"/>
    </row>
    <row r="84" spans="1:17" x14ac:dyDescent="0.35">
      <c r="A84" s="5">
        <v>5</v>
      </c>
      <c r="B84" s="5" t="s">
        <v>25</v>
      </c>
      <c r="C84" s="5"/>
      <c r="D84" s="5"/>
      <c r="E84" s="5"/>
      <c r="F84" s="5"/>
      <c r="G84" s="5"/>
      <c r="H84" s="5"/>
      <c r="I84" s="5"/>
      <c r="J84" s="5"/>
      <c r="K84" s="59" t="s">
        <v>26</v>
      </c>
      <c r="L84" s="60"/>
      <c r="M84" s="60"/>
      <c r="N84" s="60"/>
    </row>
    <row r="85" spans="1:17" x14ac:dyDescent="0.35">
      <c r="A85" s="5">
        <v>6</v>
      </c>
      <c r="B85" s="5" t="s">
        <v>148</v>
      </c>
      <c r="C85" s="5"/>
      <c r="D85" s="8">
        <f>D80+2</f>
        <v>44201</v>
      </c>
      <c r="E85" s="5"/>
      <c r="F85" s="5"/>
      <c r="G85" s="5"/>
      <c r="H85" s="5"/>
      <c r="I85" s="5"/>
      <c r="J85" s="5"/>
    </row>
    <row r="86" spans="1:17" x14ac:dyDescent="0.35">
      <c r="A86" s="5">
        <v>7</v>
      </c>
      <c r="B86" s="5" t="s">
        <v>28</v>
      </c>
      <c r="C86" s="5"/>
      <c r="D86" s="8">
        <f>C76</f>
        <v>44201</v>
      </c>
      <c r="E86" s="5"/>
      <c r="F86" s="5"/>
      <c r="G86" s="5"/>
      <c r="H86" s="5"/>
      <c r="I86" s="5">
        <v>3</v>
      </c>
      <c r="J86" s="5"/>
      <c r="K86">
        <f>J80*(I80/100)*(2/365)</f>
        <v>1.3698630136986301</v>
      </c>
      <c r="L86">
        <f>K86</f>
        <v>1.3698630136986301</v>
      </c>
      <c r="M86">
        <f>J80+K86</f>
        <v>10001.369863013699</v>
      </c>
      <c r="O86">
        <f>M86</f>
        <v>10001.369863013699</v>
      </c>
    </row>
    <row r="87" spans="1:17" x14ac:dyDescent="0.35">
      <c r="A87" s="5">
        <v>8</v>
      </c>
      <c r="B87" s="5" t="s">
        <v>21</v>
      </c>
      <c r="C87" s="5"/>
      <c r="D87" s="5"/>
      <c r="E87" s="5"/>
      <c r="F87" s="5"/>
      <c r="G87" s="5"/>
      <c r="H87" s="5"/>
      <c r="I87" s="5"/>
      <c r="J87" s="5"/>
      <c r="K87" s="4"/>
      <c r="L87" s="4"/>
    </row>
    <row r="88" spans="1:17" x14ac:dyDescent="0.35">
      <c r="A88" s="5">
        <v>9</v>
      </c>
      <c r="B88" s="5" t="s">
        <v>141</v>
      </c>
      <c r="C88" s="5"/>
      <c r="D88" s="5"/>
      <c r="E88" s="5"/>
      <c r="F88" s="5"/>
      <c r="G88" s="5"/>
      <c r="H88" s="5"/>
      <c r="I88" s="5"/>
      <c r="J88" s="5"/>
    </row>
    <row r="89" spans="1:17" x14ac:dyDescent="0.35">
      <c r="A89" s="5">
        <v>10</v>
      </c>
      <c r="B89" s="5" t="s">
        <v>23</v>
      </c>
      <c r="C89" s="5"/>
      <c r="D89" s="5"/>
      <c r="E89" s="5"/>
      <c r="F89" s="5"/>
      <c r="G89" s="5"/>
      <c r="H89" s="5"/>
      <c r="I89" s="5"/>
      <c r="J89" s="5"/>
      <c r="K89" s="9" t="s">
        <v>24</v>
      </c>
    </row>
    <row r="90" spans="1:17" x14ac:dyDescent="0.35">
      <c r="A90" s="5">
        <v>11</v>
      </c>
      <c r="B90" s="5" t="s">
        <v>25</v>
      </c>
      <c r="C90" s="5"/>
      <c r="D90" s="5"/>
      <c r="E90" s="5"/>
      <c r="F90" s="5"/>
      <c r="G90" s="5"/>
      <c r="H90" s="5"/>
      <c r="I90" s="5"/>
      <c r="J90" s="5"/>
      <c r="K90" s="59" t="s">
        <v>30</v>
      </c>
      <c r="L90" s="60"/>
      <c r="M90" s="60"/>
      <c r="N90" s="60"/>
    </row>
    <row r="91" spans="1:17" x14ac:dyDescent="0.35">
      <c r="A91" s="5">
        <v>12</v>
      </c>
      <c r="B91" s="5" t="s">
        <v>285</v>
      </c>
      <c r="C91" s="5"/>
      <c r="D91" s="5"/>
      <c r="E91" s="5"/>
      <c r="F91" s="5"/>
      <c r="G91" s="5"/>
      <c r="H91" s="5"/>
      <c r="I91" s="5"/>
      <c r="J91" s="5"/>
      <c r="K91" s="4"/>
      <c r="L91" s="4"/>
    </row>
    <row r="92" spans="1:17" x14ac:dyDescent="0.35">
      <c r="A92" s="5">
        <v>13</v>
      </c>
      <c r="B92" s="5" t="s">
        <v>21</v>
      </c>
      <c r="C92" s="5"/>
      <c r="D92" s="5"/>
      <c r="E92" s="5"/>
      <c r="F92" s="5"/>
      <c r="G92" s="5"/>
      <c r="H92" s="5"/>
      <c r="I92" s="5"/>
      <c r="J92" s="5"/>
    </row>
    <row r="93" spans="1:17" x14ac:dyDescent="0.35">
      <c r="A93" s="5">
        <v>14</v>
      </c>
      <c r="B93" s="5" t="s">
        <v>23</v>
      </c>
      <c r="C93" s="5"/>
      <c r="D93" s="5"/>
      <c r="E93" s="5"/>
      <c r="F93" s="5"/>
      <c r="G93" s="5"/>
      <c r="H93" s="5"/>
      <c r="I93" s="5"/>
      <c r="J93" s="5"/>
      <c r="K93" s="9" t="s">
        <v>24</v>
      </c>
    </row>
    <row r="94" spans="1:17" x14ac:dyDescent="0.35">
      <c r="A94" s="5">
        <v>15</v>
      </c>
      <c r="B94" s="5" t="s">
        <v>25</v>
      </c>
      <c r="C94" s="5"/>
      <c r="D94" s="5"/>
      <c r="E94" s="5"/>
      <c r="F94" s="5"/>
      <c r="G94" s="5"/>
      <c r="H94" s="5"/>
      <c r="I94" s="5"/>
      <c r="J94" s="5"/>
      <c r="K94" s="59" t="s">
        <v>26</v>
      </c>
      <c r="L94" s="60"/>
      <c r="M94" s="60"/>
    </row>
    <row r="96" spans="1:17" x14ac:dyDescent="0.35">
      <c r="A96" s="2" t="s">
        <v>40</v>
      </c>
      <c r="B96" s="3" t="s">
        <v>32</v>
      </c>
    </row>
    <row r="97" spans="1:17" x14ac:dyDescent="0.35">
      <c r="A97" s="2"/>
      <c r="B97" t="s">
        <v>4</v>
      </c>
      <c r="C97" t="s">
        <v>52</v>
      </c>
    </row>
    <row r="98" spans="1:17" x14ac:dyDescent="0.35">
      <c r="B98" t="s">
        <v>5</v>
      </c>
      <c r="C98" s="4">
        <v>44205</v>
      </c>
    </row>
    <row r="99" spans="1:17" x14ac:dyDescent="0.35">
      <c r="B99" t="s">
        <v>37</v>
      </c>
      <c r="C99" s="4">
        <f>D108</f>
        <v>44201</v>
      </c>
    </row>
    <row r="101" spans="1:17" x14ac:dyDescent="0.35">
      <c r="K101" s="12" t="s">
        <v>46</v>
      </c>
      <c r="L101" s="56"/>
      <c r="M101" s="4"/>
      <c r="N101" s="4"/>
    </row>
    <row r="102" spans="1:17" x14ac:dyDescent="0.35">
      <c r="A102" s="5"/>
      <c r="B102" s="5"/>
      <c r="C102" s="6" t="s">
        <v>7</v>
      </c>
      <c r="D102" s="6" t="s">
        <v>8</v>
      </c>
      <c r="E102" s="6" t="s">
        <v>9</v>
      </c>
      <c r="F102" s="6" t="s">
        <v>10</v>
      </c>
      <c r="G102" s="6" t="s">
        <v>11</v>
      </c>
      <c r="H102" s="6" t="s">
        <v>12</v>
      </c>
      <c r="I102" s="6" t="s">
        <v>13</v>
      </c>
      <c r="J102" s="6" t="s">
        <v>14</v>
      </c>
      <c r="K102" s="7" t="s">
        <v>13</v>
      </c>
      <c r="L102" s="7" t="s">
        <v>140</v>
      </c>
      <c r="M102" s="7" t="s">
        <v>15</v>
      </c>
      <c r="N102" s="7" t="s">
        <v>16</v>
      </c>
      <c r="O102" s="7" t="s">
        <v>17</v>
      </c>
    </row>
    <row r="103" spans="1:17" x14ac:dyDescent="0.35">
      <c r="A103" s="5">
        <v>1</v>
      </c>
      <c r="B103" s="5" t="s">
        <v>18</v>
      </c>
      <c r="C103" s="5" t="str">
        <f>C97</f>
        <v>HAXAGONMYR</v>
      </c>
      <c r="D103" s="8">
        <f>C98-6</f>
        <v>44199</v>
      </c>
      <c r="E103" s="5" t="s">
        <v>19</v>
      </c>
      <c r="F103" s="5" t="s">
        <v>149</v>
      </c>
      <c r="G103" s="5">
        <v>3</v>
      </c>
      <c r="H103" s="8">
        <f>D103+3</f>
        <v>44202</v>
      </c>
      <c r="I103" s="5">
        <v>2.5</v>
      </c>
      <c r="J103" s="5">
        <v>10000</v>
      </c>
      <c r="K103">
        <f>J103*(I103/100)*(3/365)</f>
        <v>2.054794520547945</v>
      </c>
      <c r="M103">
        <f>J103+K103</f>
        <v>10002.054794520547</v>
      </c>
    </row>
    <row r="104" spans="1:17" x14ac:dyDescent="0.35">
      <c r="A104" s="5">
        <v>2</v>
      </c>
      <c r="B104" s="5" t="s">
        <v>21</v>
      </c>
      <c r="C104" s="5"/>
      <c r="D104" s="5"/>
      <c r="E104" s="5"/>
      <c r="F104" s="5"/>
      <c r="G104" s="5"/>
      <c r="H104" s="5"/>
      <c r="I104" s="5"/>
      <c r="J104" s="5"/>
      <c r="K104" s="4"/>
      <c r="L104" s="4"/>
      <c r="M104" s="4"/>
    </row>
    <row r="105" spans="1:17" x14ac:dyDescent="0.35">
      <c r="A105" s="5">
        <v>3</v>
      </c>
      <c r="B105" s="5" t="s">
        <v>141</v>
      </c>
      <c r="C105" s="5"/>
      <c r="D105" s="5"/>
      <c r="E105" s="5"/>
      <c r="F105" s="5"/>
      <c r="G105" s="5"/>
      <c r="H105" s="5"/>
      <c r="I105" s="5"/>
      <c r="J105" s="5"/>
    </row>
    <row r="106" spans="1:17" x14ac:dyDescent="0.35">
      <c r="A106" s="5">
        <v>4</v>
      </c>
      <c r="B106" s="5" t="s">
        <v>23</v>
      </c>
      <c r="C106" s="5"/>
      <c r="D106" s="5"/>
      <c r="E106" s="5"/>
      <c r="F106" s="5"/>
      <c r="G106" s="5"/>
      <c r="H106" s="5"/>
      <c r="I106" s="5"/>
      <c r="J106" s="5"/>
      <c r="K106" s="59" t="s">
        <v>24</v>
      </c>
      <c r="L106" s="60"/>
      <c r="M106" s="60"/>
      <c r="N106" s="60"/>
      <c r="O106" s="60"/>
      <c r="P106" s="60"/>
      <c r="Q106" s="60"/>
    </row>
    <row r="107" spans="1:17" x14ac:dyDescent="0.35">
      <c r="A107" s="5">
        <v>5</v>
      </c>
      <c r="B107" s="5" t="s">
        <v>25</v>
      </c>
      <c r="C107" s="5"/>
      <c r="D107" s="5"/>
      <c r="E107" s="5"/>
      <c r="F107" s="5"/>
      <c r="G107" s="5"/>
      <c r="H107" s="5"/>
      <c r="I107" s="5"/>
      <c r="J107" s="5"/>
      <c r="K107" s="59" t="s">
        <v>26</v>
      </c>
      <c r="L107" s="60"/>
      <c r="M107" s="60"/>
      <c r="N107" s="60"/>
    </row>
    <row r="108" spans="1:17" x14ac:dyDescent="0.35">
      <c r="A108" s="5">
        <v>6</v>
      </c>
      <c r="B108" s="5" t="s">
        <v>148</v>
      </c>
      <c r="C108" s="5"/>
      <c r="D108" s="8">
        <f>D103+2</f>
        <v>44201</v>
      </c>
      <c r="E108" s="5"/>
      <c r="F108" s="5"/>
      <c r="G108" s="5"/>
      <c r="H108" s="5"/>
      <c r="I108" s="5"/>
      <c r="J108" s="5"/>
    </row>
    <row r="109" spans="1:17" x14ac:dyDescent="0.35">
      <c r="A109" s="5">
        <v>7</v>
      </c>
      <c r="B109" s="5" t="s">
        <v>28</v>
      </c>
      <c r="C109" s="5"/>
      <c r="D109" s="8">
        <f>C99</f>
        <v>44201</v>
      </c>
      <c r="E109" s="5"/>
      <c r="F109" s="5"/>
      <c r="G109" s="5"/>
      <c r="H109" s="5"/>
      <c r="I109" s="5">
        <v>3</v>
      </c>
      <c r="J109" s="5"/>
      <c r="K109">
        <f>J103*(I103/100)*(2/365)</f>
        <v>1.3698630136986301</v>
      </c>
      <c r="L109">
        <v>1.5</v>
      </c>
      <c r="M109">
        <f>J103+L109</f>
        <v>10001.5</v>
      </c>
      <c r="O109">
        <f>M109</f>
        <v>10001.5</v>
      </c>
    </row>
    <row r="110" spans="1:17" x14ac:dyDescent="0.35">
      <c r="A110" s="5">
        <v>8</v>
      </c>
      <c r="B110" s="5" t="s">
        <v>21</v>
      </c>
      <c r="C110" s="5"/>
      <c r="D110" s="5"/>
      <c r="E110" s="5"/>
      <c r="F110" s="5"/>
      <c r="G110" s="5"/>
      <c r="H110" s="5"/>
      <c r="I110" s="5"/>
      <c r="J110" s="5"/>
      <c r="K110" s="4"/>
      <c r="L110" s="4"/>
    </row>
    <row r="111" spans="1:17" x14ac:dyDescent="0.35">
      <c r="A111" s="5">
        <v>9</v>
      </c>
      <c r="B111" s="5" t="s">
        <v>141</v>
      </c>
      <c r="C111" s="5"/>
      <c r="D111" s="5"/>
      <c r="E111" s="5"/>
      <c r="F111" s="5"/>
      <c r="G111" s="5"/>
      <c r="H111" s="5"/>
      <c r="I111" s="5"/>
      <c r="J111" s="5"/>
    </row>
    <row r="112" spans="1:17" x14ac:dyDescent="0.35">
      <c r="A112" s="5">
        <v>10</v>
      </c>
      <c r="B112" s="5" t="s">
        <v>23</v>
      </c>
      <c r="C112" s="5"/>
      <c r="D112" s="5"/>
      <c r="E112" s="5"/>
      <c r="F112" s="5"/>
      <c r="G112" s="5"/>
      <c r="H112" s="5"/>
      <c r="I112" s="5"/>
      <c r="J112" s="5"/>
      <c r="K112" s="9" t="s">
        <v>24</v>
      </c>
    </row>
    <row r="113" spans="1:15" x14ac:dyDescent="0.35">
      <c r="A113" s="5">
        <v>11</v>
      </c>
      <c r="B113" s="5" t="s">
        <v>25</v>
      </c>
      <c r="C113" s="5"/>
      <c r="D113" s="5"/>
      <c r="E113" s="5"/>
      <c r="F113" s="5"/>
      <c r="G113" s="5"/>
      <c r="H113" s="5"/>
      <c r="I113" s="5"/>
      <c r="J113" s="5"/>
      <c r="K113" s="59" t="s">
        <v>30</v>
      </c>
      <c r="L113" s="60"/>
      <c r="M113" s="60"/>
      <c r="N113" s="60"/>
    </row>
    <row r="114" spans="1:15" x14ac:dyDescent="0.35">
      <c r="A114" s="5">
        <v>12</v>
      </c>
      <c r="B114" s="5" t="s">
        <v>285</v>
      </c>
      <c r="C114" s="5"/>
      <c r="D114" s="5"/>
      <c r="E114" s="5"/>
      <c r="F114" s="5"/>
      <c r="G114" s="5"/>
      <c r="H114" s="5"/>
      <c r="I114" s="5"/>
      <c r="J114" s="5"/>
      <c r="K114" s="4"/>
      <c r="L114" s="4"/>
    </row>
    <row r="115" spans="1:15" x14ac:dyDescent="0.35">
      <c r="A115" s="5">
        <v>13</v>
      </c>
      <c r="B115" s="5" t="s">
        <v>21</v>
      </c>
      <c r="C115" s="5"/>
      <c r="D115" s="5"/>
      <c r="E115" s="5"/>
      <c r="F115" s="5"/>
      <c r="G115" s="5"/>
      <c r="H115" s="5"/>
      <c r="I115" s="5"/>
      <c r="J115" s="5"/>
    </row>
    <row r="116" spans="1:15" x14ac:dyDescent="0.35">
      <c r="A116" s="5">
        <v>14</v>
      </c>
      <c r="B116" s="5" t="s">
        <v>23</v>
      </c>
      <c r="C116" s="5"/>
      <c r="D116" s="5"/>
      <c r="E116" s="5"/>
      <c r="F116" s="5"/>
      <c r="G116" s="5"/>
      <c r="H116" s="5"/>
      <c r="I116" s="5"/>
      <c r="J116" s="5"/>
      <c r="K116" s="9" t="s">
        <v>24</v>
      </c>
    </row>
    <row r="117" spans="1:15" x14ac:dyDescent="0.35">
      <c r="A117" s="5">
        <v>15</v>
      </c>
      <c r="B117" s="5" t="s">
        <v>25</v>
      </c>
      <c r="C117" s="5"/>
      <c r="D117" s="5"/>
      <c r="E117" s="5"/>
      <c r="F117" s="5"/>
      <c r="G117" s="5"/>
      <c r="H117" s="5"/>
      <c r="I117" s="5"/>
      <c r="J117" s="5"/>
      <c r="K117" s="59" t="s">
        <v>26</v>
      </c>
      <c r="L117" s="60"/>
      <c r="M117" s="60"/>
    </row>
    <row r="119" spans="1:15" x14ac:dyDescent="0.35">
      <c r="A119" s="2" t="s">
        <v>41</v>
      </c>
      <c r="B119" s="3" t="s">
        <v>34</v>
      </c>
    </row>
    <row r="120" spans="1:15" x14ac:dyDescent="0.35">
      <c r="A120" s="2"/>
      <c r="B120" t="s">
        <v>4</v>
      </c>
      <c r="C120" t="s">
        <v>52</v>
      </c>
    </row>
    <row r="121" spans="1:15" x14ac:dyDescent="0.35">
      <c r="B121" t="s">
        <v>5</v>
      </c>
      <c r="C121" s="4">
        <v>44205</v>
      </c>
    </row>
    <row r="122" spans="1:15" x14ac:dyDescent="0.35">
      <c r="B122" t="s">
        <v>37</v>
      </c>
      <c r="C122" s="4">
        <f>D131</f>
        <v>44201</v>
      </c>
    </row>
    <row r="124" spans="1:15" x14ac:dyDescent="0.35">
      <c r="K124" s="12" t="s">
        <v>46</v>
      </c>
      <c r="L124" s="56"/>
      <c r="M124" s="4"/>
      <c r="N124" s="4"/>
    </row>
    <row r="125" spans="1:15" x14ac:dyDescent="0.35">
      <c r="A125" s="5"/>
      <c r="B125" s="5"/>
      <c r="C125" s="6" t="s">
        <v>7</v>
      </c>
      <c r="D125" s="6" t="s">
        <v>8</v>
      </c>
      <c r="E125" s="6" t="s">
        <v>9</v>
      </c>
      <c r="F125" s="6" t="s">
        <v>10</v>
      </c>
      <c r="G125" s="6" t="s">
        <v>11</v>
      </c>
      <c r="H125" s="6" t="s">
        <v>12</v>
      </c>
      <c r="I125" s="6" t="s">
        <v>13</v>
      </c>
      <c r="J125" s="6" t="s">
        <v>14</v>
      </c>
      <c r="K125" s="7" t="s">
        <v>13</v>
      </c>
      <c r="L125" s="7" t="s">
        <v>140</v>
      </c>
      <c r="M125" s="7" t="s">
        <v>15</v>
      </c>
      <c r="N125" s="7" t="s">
        <v>16</v>
      </c>
      <c r="O125" s="7" t="s">
        <v>17</v>
      </c>
    </row>
    <row r="126" spans="1:15" x14ac:dyDescent="0.35">
      <c r="A126" s="5">
        <v>1</v>
      </c>
      <c r="B126" s="5" t="s">
        <v>18</v>
      </c>
      <c r="C126" s="5" t="str">
        <f>C120</f>
        <v>HAXAGONMYR</v>
      </c>
      <c r="D126" s="8">
        <f>C121-6</f>
        <v>44199</v>
      </c>
      <c r="E126" s="5" t="s">
        <v>19</v>
      </c>
      <c r="F126" s="5" t="s">
        <v>150</v>
      </c>
      <c r="G126" s="5">
        <v>3</v>
      </c>
      <c r="H126" s="8">
        <f>D126+3</f>
        <v>44202</v>
      </c>
      <c r="I126" s="5">
        <v>2.5</v>
      </c>
      <c r="J126" s="5">
        <v>10000</v>
      </c>
      <c r="K126">
        <f>J126*(I126/100)*(3/365)</f>
        <v>2.054794520547945</v>
      </c>
      <c r="M126">
        <f>J126+K126</f>
        <v>10002.054794520547</v>
      </c>
    </row>
    <row r="127" spans="1:15" x14ac:dyDescent="0.35">
      <c r="A127" s="5">
        <v>2</v>
      </c>
      <c r="B127" s="5" t="s">
        <v>21</v>
      </c>
      <c r="C127" s="5"/>
      <c r="D127" s="5"/>
      <c r="E127" s="5"/>
      <c r="F127" s="5"/>
      <c r="G127" s="5"/>
      <c r="H127" s="5"/>
      <c r="I127" s="5"/>
      <c r="J127" s="5"/>
      <c r="K127" s="4"/>
      <c r="L127" s="4"/>
      <c r="M127" s="4"/>
    </row>
    <row r="128" spans="1:15" x14ac:dyDescent="0.35">
      <c r="A128" s="5">
        <v>3</v>
      </c>
      <c r="B128" s="5" t="s">
        <v>141</v>
      </c>
      <c r="C128" s="5"/>
      <c r="D128" s="5"/>
      <c r="E128" s="5"/>
      <c r="F128" s="5"/>
      <c r="G128" s="5"/>
      <c r="H128" s="5"/>
      <c r="I128" s="5"/>
      <c r="J128" s="5"/>
    </row>
    <row r="129" spans="1:17" x14ac:dyDescent="0.35">
      <c r="A129" s="5">
        <v>4</v>
      </c>
      <c r="B129" s="5" t="s">
        <v>23</v>
      </c>
      <c r="C129" s="5"/>
      <c r="D129" s="5"/>
      <c r="E129" s="5"/>
      <c r="F129" s="5"/>
      <c r="G129" s="5"/>
      <c r="H129" s="5"/>
      <c r="I129" s="5"/>
      <c r="J129" s="5"/>
      <c r="K129" s="59" t="s">
        <v>24</v>
      </c>
      <c r="L129" s="60"/>
      <c r="M129" s="60"/>
      <c r="N129" s="60"/>
      <c r="O129" s="60"/>
      <c r="P129" s="60"/>
      <c r="Q129" s="60"/>
    </row>
    <row r="130" spans="1:17" x14ac:dyDescent="0.35">
      <c r="A130" s="5">
        <v>5</v>
      </c>
      <c r="B130" s="5" t="s">
        <v>25</v>
      </c>
      <c r="C130" s="5"/>
      <c r="D130" s="5"/>
      <c r="E130" s="5"/>
      <c r="F130" s="5"/>
      <c r="G130" s="5"/>
      <c r="H130" s="5"/>
      <c r="I130" s="5"/>
      <c r="J130" s="5"/>
      <c r="K130" s="59" t="s">
        <v>26</v>
      </c>
      <c r="L130" s="60"/>
      <c r="M130" s="60"/>
      <c r="N130" s="60"/>
    </row>
    <row r="131" spans="1:17" x14ac:dyDescent="0.35">
      <c r="A131" s="5">
        <v>6</v>
      </c>
      <c r="B131" s="5" t="s">
        <v>148</v>
      </c>
      <c r="C131" s="5"/>
      <c r="D131" s="8">
        <f>D126+2</f>
        <v>44201</v>
      </c>
      <c r="E131" s="5"/>
      <c r="F131" s="5"/>
      <c r="G131" s="5"/>
      <c r="H131" s="5"/>
      <c r="I131" s="5"/>
      <c r="J131" s="5"/>
    </row>
    <row r="132" spans="1:17" x14ac:dyDescent="0.35">
      <c r="A132" s="5">
        <v>7</v>
      </c>
      <c r="B132" s="5" t="s">
        <v>28</v>
      </c>
      <c r="C132" s="5"/>
      <c r="D132" s="8">
        <f>C122</f>
        <v>44201</v>
      </c>
      <c r="E132" s="5"/>
      <c r="F132" s="5"/>
      <c r="G132" s="5"/>
      <c r="H132" s="5"/>
      <c r="I132" s="5">
        <v>3</v>
      </c>
      <c r="J132" s="5"/>
      <c r="K132">
        <f>J126*(I126/100)*(2/365)</f>
        <v>1.3698630136986301</v>
      </c>
      <c r="L132">
        <v>0</v>
      </c>
      <c r="M132">
        <f>J126+L132</f>
        <v>10000</v>
      </c>
      <c r="O132">
        <f>M132</f>
        <v>10000</v>
      </c>
    </row>
    <row r="133" spans="1:17" x14ac:dyDescent="0.35">
      <c r="A133" s="5">
        <v>8</v>
      </c>
      <c r="B133" s="5" t="s">
        <v>21</v>
      </c>
      <c r="C133" s="5"/>
      <c r="D133" s="5"/>
      <c r="E133" s="5"/>
      <c r="F133" s="5"/>
      <c r="G133" s="5"/>
      <c r="H133" s="5"/>
      <c r="I133" s="5"/>
      <c r="J133" s="5"/>
      <c r="K133" s="4"/>
      <c r="L133" s="4"/>
    </row>
    <row r="134" spans="1:17" x14ac:dyDescent="0.35">
      <c r="A134" s="5">
        <v>9</v>
      </c>
      <c r="B134" s="5" t="s">
        <v>141</v>
      </c>
      <c r="C134" s="5"/>
      <c r="D134" s="5"/>
      <c r="E134" s="5"/>
      <c r="F134" s="5"/>
      <c r="G134" s="5"/>
      <c r="H134" s="5"/>
      <c r="I134" s="5"/>
      <c r="J134" s="5"/>
    </row>
    <row r="135" spans="1:17" x14ac:dyDescent="0.35">
      <c r="A135" s="5">
        <v>10</v>
      </c>
      <c r="B135" s="5" t="s">
        <v>23</v>
      </c>
      <c r="C135" s="5"/>
      <c r="D135" s="5"/>
      <c r="E135" s="5"/>
      <c r="F135" s="5"/>
      <c r="G135" s="5"/>
      <c r="H135" s="5"/>
      <c r="I135" s="5"/>
      <c r="J135" s="5"/>
      <c r="K135" s="9" t="s">
        <v>24</v>
      </c>
    </row>
    <row r="136" spans="1:17" x14ac:dyDescent="0.35">
      <c r="A136" s="5">
        <v>11</v>
      </c>
      <c r="B136" s="5" t="s">
        <v>25</v>
      </c>
      <c r="C136" s="5"/>
      <c r="D136" s="5"/>
      <c r="E136" s="5"/>
      <c r="F136" s="5"/>
      <c r="G136" s="5"/>
      <c r="H136" s="5"/>
      <c r="I136" s="5"/>
      <c r="J136" s="5"/>
      <c r="K136" s="59" t="s">
        <v>30</v>
      </c>
      <c r="L136" s="60"/>
      <c r="M136" s="60"/>
      <c r="N136" s="60"/>
    </row>
    <row r="137" spans="1:17" x14ac:dyDescent="0.35">
      <c r="A137" s="5">
        <v>12</v>
      </c>
      <c r="B137" s="5" t="s">
        <v>285</v>
      </c>
      <c r="C137" s="5"/>
      <c r="D137" s="5"/>
      <c r="E137" s="5"/>
      <c r="F137" s="5"/>
      <c r="G137" s="5"/>
      <c r="H137" s="5"/>
      <c r="I137" s="5"/>
      <c r="J137" s="5"/>
      <c r="K137" s="4"/>
      <c r="L137" s="4"/>
    </row>
    <row r="138" spans="1:17" x14ac:dyDescent="0.35">
      <c r="A138" s="5">
        <v>13</v>
      </c>
      <c r="B138" s="5" t="s">
        <v>21</v>
      </c>
      <c r="C138" s="5"/>
      <c r="D138" s="5"/>
      <c r="E138" s="5"/>
      <c r="F138" s="5"/>
      <c r="G138" s="5"/>
      <c r="H138" s="5"/>
      <c r="I138" s="5"/>
      <c r="J138" s="5"/>
    </row>
    <row r="139" spans="1:17" x14ac:dyDescent="0.35">
      <c r="A139" s="5">
        <v>14</v>
      </c>
      <c r="B139" s="5" t="s">
        <v>23</v>
      </c>
      <c r="C139" s="5"/>
      <c r="D139" s="5"/>
      <c r="E139" s="5"/>
      <c r="F139" s="5"/>
      <c r="G139" s="5"/>
      <c r="H139" s="5"/>
      <c r="I139" s="5"/>
      <c r="J139" s="5"/>
      <c r="K139" s="9" t="s">
        <v>24</v>
      </c>
    </row>
    <row r="140" spans="1:17" x14ac:dyDescent="0.35">
      <c r="A140" s="5">
        <v>15</v>
      </c>
      <c r="B140" s="5" t="s">
        <v>25</v>
      </c>
      <c r="C140" s="5"/>
      <c r="D140" s="5"/>
      <c r="E140" s="5"/>
      <c r="F140" s="5"/>
      <c r="G140" s="5"/>
      <c r="H140" s="5"/>
      <c r="I140" s="5"/>
      <c r="J140" s="5"/>
      <c r="K140" s="59" t="s">
        <v>26</v>
      </c>
      <c r="L140" s="60"/>
      <c r="M140" s="60"/>
    </row>
    <row r="143" spans="1:17" x14ac:dyDescent="0.35">
      <c r="A143" s="2">
        <v>3</v>
      </c>
      <c r="B143" t="s">
        <v>129</v>
      </c>
    </row>
    <row r="144" spans="1:17" x14ac:dyDescent="0.35">
      <c r="A144" s="2" t="s">
        <v>43</v>
      </c>
      <c r="B144" s="3" t="s">
        <v>44</v>
      </c>
    </row>
    <row r="145" spans="1:17" x14ac:dyDescent="0.35">
      <c r="A145" s="10"/>
      <c r="B145" t="s">
        <v>4</v>
      </c>
      <c r="C145" t="s">
        <v>52</v>
      </c>
    </row>
    <row r="146" spans="1:17" x14ac:dyDescent="0.35">
      <c r="B146" t="s">
        <v>5</v>
      </c>
      <c r="C146" s="4">
        <v>44205</v>
      </c>
    </row>
    <row r="147" spans="1:17" x14ac:dyDescent="0.35">
      <c r="B147" t="s">
        <v>151</v>
      </c>
      <c r="C147" s="4">
        <f>D156</f>
        <v>44202</v>
      </c>
    </row>
    <row r="149" spans="1:17" x14ac:dyDescent="0.35">
      <c r="K149" s="12" t="s">
        <v>46</v>
      </c>
      <c r="L149" s="56"/>
      <c r="M149" s="4"/>
      <c r="N149" s="4"/>
    </row>
    <row r="150" spans="1:17" x14ac:dyDescent="0.35">
      <c r="A150" s="5"/>
      <c r="B150" s="5"/>
      <c r="C150" s="6" t="s">
        <v>7</v>
      </c>
      <c r="D150" s="6" t="s">
        <v>8</v>
      </c>
      <c r="E150" s="6" t="s">
        <v>9</v>
      </c>
      <c r="F150" s="6" t="s">
        <v>10</v>
      </c>
      <c r="G150" s="6" t="s">
        <v>11</v>
      </c>
      <c r="H150" s="6" t="s">
        <v>12</v>
      </c>
      <c r="I150" s="6" t="s">
        <v>13</v>
      </c>
      <c r="J150" s="6" t="s">
        <v>14</v>
      </c>
      <c r="K150" s="7" t="s">
        <v>13</v>
      </c>
      <c r="L150" s="7"/>
      <c r="M150" s="7" t="s">
        <v>15</v>
      </c>
      <c r="N150" s="7" t="s">
        <v>16</v>
      </c>
      <c r="O150" s="7" t="s">
        <v>17</v>
      </c>
    </row>
    <row r="151" spans="1:17" x14ac:dyDescent="0.35">
      <c r="A151" s="5">
        <v>1</v>
      </c>
      <c r="B151" s="5" t="s">
        <v>18</v>
      </c>
      <c r="C151" s="5" t="str">
        <f>C145</f>
        <v>HAXAGONMYR</v>
      </c>
      <c r="D151" s="8">
        <f>C146-6</f>
        <v>44199</v>
      </c>
      <c r="E151" s="5" t="s">
        <v>19</v>
      </c>
      <c r="F151" s="13" t="s">
        <v>134</v>
      </c>
      <c r="G151" s="5">
        <v>3</v>
      </c>
      <c r="H151" s="8">
        <f>D151+3</f>
        <v>44202</v>
      </c>
      <c r="I151" s="5">
        <v>3</v>
      </c>
      <c r="J151" s="5">
        <v>15000</v>
      </c>
      <c r="K151">
        <f>J151*(I151/100)*(3/365)</f>
        <v>3.6986301369863011</v>
      </c>
      <c r="M151">
        <f>J151+K151</f>
        <v>15003.698630136987</v>
      </c>
    </row>
    <row r="152" spans="1:17" x14ac:dyDescent="0.35">
      <c r="A152" s="5">
        <v>2</v>
      </c>
      <c r="B152" s="5" t="s">
        <v>21</v>
      </c>
      <c r="C152" s="5"/>
      <c r="D152" s="5"/>
      <c r="E152" s="5"/>
      <c r="F152" s="5"/>
      <c r="G152" s="5"/>
      <c r="H152" s="5"/>
      <c r="I152" s="5"/>
      <c r="J152" s="5"/>
      <c r="K152" s="4"/>
      <c r="L152" s="4"/>
      <c r="M152" s="4"/>
    </row>
    <row r="153" spans="1:17" x14ac:dyDescent="0.35">
      <c r="A153" s="5">
        <v>3</v>
      </c>
      <c r="B153" s="5" t="s">
        <v>141</v>
      </c>
      <c r="C153" s="5"/>
      <c r="D153" s="5"/>
      <c r="E153" s="5"/>
      <c r="F153" s="5"/>
      <c r="G153" s="5"/>
      <c r="H153" s="5"/>
      <c r="I153" s="5"/>
      <c r="J153" s="5"/>
    </row>
    <row r="154" spans="1:17" x14ac:dyDescent="0.35">
      <c r="A154" s="5">
        <v>4</v>
      </c>
      <c r="B154" s="5" t="s">
        <v>23</v>
      </c>
      <c r="C154" s="5"/>
      <c r="D154" s="5"/>
      <c r="E154" s="5"/>
      <c r="F154" s="5"/>
      <c r="G154" s="5"/>
      <c r="H154" s="5"/>
      <c r="I154" s="5"/>
      <c r="J154" s="5"/>
      <c r="K154" s="59" t="s">
        <v>24</v>
      </c>
      <c r="L154" s="60"/>
      <c r="M154" s="60"/>
      <c r="N154" s="60"/>
      <c r="O154" s="60"/>
      <c r="P154" s="60"/>
      <c r="Q154" s="60"/>
    </row>
    <row r="155" spans="1:17" x14ac:dyDescent="0.35">
      <c r="A155" s="5">
        <v>5</v>
      </c>
      <c r="B155" s="5" t="s">
        <v>25</v>
      </c>
      <c r="C155" s="5"/>
      <c r="D155" s="5"/>
      <c r="E155" s="5"/>
      <c r="F155" s="5"/>
      <c r="G155" s="5"/>
      <c r="H155" s="5"/>
      <c r="I155" s="5"/>
      <c r="J155" s="5"/>
      <c r="K155" s="59" t="s">
        <v>26</v>
      </c>
      <c r="L155" s="60"/>
      <c r="M155" s="60"/>
      <c r="N155" s="60"/>
    </row>
    <row r="156" spans="1:17" x14ac:dyDescent="0.35">
      <c r="A156" s="5">
        <v>6</v>
      </c>
      <c r="B156" s="5" t="s">
        <v>152</v>
      </c>
      <c r="C156" s="5"/>
      <c r="D156" s="8">
        <f>D151+3</f>
        <v>44202</v>
      </c>
      <c r="E156" s="5"/>
      <c r="F156" s="5"/>
      <c r="G156" s="5"/>
      <c r="H156" s="5"/>
      <c r="I156" s="5"/>
      <c r="J156" s="5"/>
    </row>
    <row r="157" spans="1:17" x14ac:dyDescent="0.35">
      <c r="A157" s="5">
        <v>7</v>
      </c>
      <c r="B157" s="5" t="s">
        <v>49</v>
      </c>
      <c r="C157" s="5"/>
      <c r="D157" s="8">
        <f>C147</f>
        <v>44202</v>
      </c>
      <c r="E157" s="5"/>
      <c r="F157" s="5"/>
      <c r="G157" s="5"/>
      <c r="H157" s="5"/>
      <c r="I157" s="5">
        <v>3.5</v>
      </c>
      <c r="J157" s="5"/>
      <c r="K157">
        <f>J151*(I151/100)*(3/365)</f>
        <v>3.6986301369863011</v>
      </c>
      <c r="M157">
        <f>J151+K157</f>
        <v>15003.698630136987</v>
      </c>
      <c r="O157">
        <f>M157</f>
        <v>15003.698630136987</v>
      </c>
    </row>
    <row r="158" spans="1:17" x14ac:dyDescent="0.35">
      <c r="A158" s="5">
        <v>8</v>
      </c>
      <c r="B158" s="5" t="s">
        <v>21</v>
      </c>
      <c r="C158" s="5"/>
      <c r="D158" s="5"/>
      <c r="E158" s="5"/>
      <c r="F158" s="5"/>
      <c r="G158" s="5"/>
      <c r="H158" s="5"/>
      <c r="I158" s="5"/>
      <c r="J158" s="5"/>
      <c r="K158" s="4"/>
      <c r="L158" s="4"/>
    </row>
    <row r="159" spans="1:17" x14ac:dyDescent="0.35">
      <c r="A159" s="5">
        <v>9</v>
      </c>
      <c r="B159" s="5" t="s">
        <v>141</v>
      </c>
      <c r="C159" s="5"/>
      <c r="D159" s="5"/>
      <c r="E159" s="5"/>
      <c r="F159" s="5"/>
      <c r="G159" s="5"/>
      <c r="H159" s="5"/>
      <c r="I159" s="5"/>
      <c r="J159" s="5"/>
    </row>
    <row r="160" spans="1:17" x14ac:dyDescent="0.35">
      <c r="A160" s="5">
        <v>10</v>
      </c>
      <c r="B160" s="5" t="s">
        <v>23</v>
      </c>
      <c r="C160" s="5"/>
      <c r="D160" s="5"/>
      <c r="E160" s="5"/>
      <c r="F160" s="5"/>
      <c r="G160" s="5"/>
      <c r="H160" s="5"/>
      <c r="I160" s="5"/>
      <c r="J160" s="5"/>
      <c r="K160" s="9" t="s">
        <v>24</v>
      </c>
    </row>
    <row r="161" spans="1:15" x14ac:dyDescent="0.35">
      <c r="A161" s="5">
        <v>11</v>
      </c>
      <c r="B161" s="5" t="s">
        <v>25</v>
      </c>
      <c r="C161" s="5"/>
      <c r="D161" s="5"/>
      <c r="E161" s="5"/>
      <c r="F161" s="5"/>
      <c r="G161" s="5"/>
      <c r="H161" s="5"/>
      <c r="I161" s="5"/>
      <c r="J161" s="5"/>
      <c r="K161" s="59" t="s">
        <v>30</v>
      </c>
      <c r="L161" s="60"/>
      <c r="M161" s="60"/>
      <c r="N161" s="60"/>
    </row>
    <row r="162" spans="1:15" x14ac:dyDescent="0.35">
      <c r="A162" s="5">
        <v>12</v>
      </c>
      <c r="B162" s="5" t="s">
        <v>285</v>
      </c>
      <c r="C162" s="5"/>
      <c r="D162" s="5"/>
      <c r="E162" s="5"/>
      <c r="F162" s="5"/>
      <c r="G162" s="5"/>
      <c r="H162" s="5"/>
      <c r="I162" s="5"/>
      <c r="J162" s="5"/>
      <c r="K162" s="4"/>
      <c r="L162" s="4"/>
    </row>
    <row r="163" spans="1:15" x14ac:dyDescent="0.35">
      <c r="A163" s="5">
        <v>13</v>
      </c>
      <c r="B163" s="5" t="s">
        <v>21</v>
      </c>
      <c r="C163" s="5"/>
      <c r="D163" s="5"/>
      <c r="E163" s="5"/>
      <c r="F163" s="5"/>
      <c r="G163" s="5"/>
      <c r="H163" s="5"/>
      <c r="I163" s="5"/>
      <c r="J163" s="5"/>
    </row>
    <row r="164" spans="1:15" x14ac:dyDescent="0.35">
      <c r="A164" s="5">
        <v>14</v>
      </c>
      <c r="B164" s="5" t="s">
        <v>23</v>
      </c>
      <c r="C164" s="5"/>
      <c r="D164" s="5"/>
      <c r="E164" s="5"/>
      <c r="F164" s="5"/>
      <c r="G164" s="5"/>
      <c r="H164" s="5"/>
      <c r="I164" s="5"/>
      <c r="J164" s="5"/>
      <c r="K164" s="9" t="s">
        <v>24</v>
      </c>
    </row>
    <row r="165" spans="1:15" x14ac:dyDescent="0.35">
      <c r="A165" s="5">
        <v>15</v>
      </c>
      <c r="B165" s="5" t="s">
        <v>25</v>
      </c>
      <c r="C165" s="5"/>
      <c r="D165" s="5"/>
      <c r="E165" s="5"/>
      <c r="F165" s="5"/>
      <c r="G165" s="5"/>
      <c r="H165" s="5"/>
      <c r="I165" s="5"/>
      <c r="J165" s="5"/>
      <c r="K165" s="59" t="s">
        <v>26</v>
      </c>
      <c r="L165" s="60"/>
      <c r="M165" s="60"/>
    </row>
    <row r="168" spans="1:15" x14ac:dyDescent="0.35">
      <c r="A168" s="2" t="s">
        <v>153</v>
      </c>
      <c r="B168" s="3" t="s">
        <v>32</v>
      </c>
    </row>
    <row r="169" spans="1:15" x14ac:dyDescent="0.35">
      <c r="A169" s="10"/>
      <c r="B169" t="s">
        <v>4</v>
      </c>
      <c r="C169" t="s">
        <v>52</v>
      </c>
    </row>
    <row r="170" spans="1:15" x14ac:dyDescent="0.35">
      <c r="B170" t="s">
        <v>5</v>
      </c>
      <c r="C170" s="4">
        <v>44205</v>
      </c>
    </row>
    <row r="171" spans="1:15" x14ac:dyDescent="0.35">
      <c r="B171" t="s">
        <v>151</v>
      </c>
      <c r="C171" s="4">
        <f>D180</f>
        <v>44202</v>
      </c>
    </row>
    <row r="173" spans="1:15" x14ac:dyDescent="0.35">
      <c r="K173" s="12" t="s">
        <v>46</v>
      </c>
      <c r="L173" s="56"/>
      <c r="M173" s="4"/>
      <c r="N173" s="4"/>
    </row>
    <row r="174" spans="1:15" x14ac:dyDescent="0.35">
      <c r="A174" s="5"/>
      <c r="B174" s="5"/>
      <c r="C174" s="6" t="s">
        <v>7</v>
      </c>
      <c r="D174" s="6" t="s">
        <v>8</v>
      </c>
      <c r="E174" s="6" t="s">
        <v>9</v>
      </c>
      <c r="F174" s="6" t="s">
        <v>10</v>
      </c>
      <c r="G174" s="6" t="s">
        <v>11</v>
      </c>
      <c r="H174" s="6" t="s">
        <v>12</v>
      </c>
      <c r="I174" s="6" t="s">
        <v>13</v>
      </c>
      <c r="J174" s="6" t="s">
        <v>14</v>
      </c>
      <c r="K174" s="7" t="s">
        <v>13</v>
      </c>
      <c r="L174" s="7"/>
      <c r="M174" s="7" t="s">
        <v>15</v>
      </c>
      <c r="N174" s="7" t="s">
        <v>16</v>
      </c>
      <c r="O174" s="7" t="s">
        <v>17</v>
      </c>
    </row>
    <row r="175" spans="1:15" x14ac:dyDescent="0.35">
      <c r="A175" s="5">
        <v>1</v>
      </c>
      <c r="B175" s="5" t="s">
        <v>18</v>
      </c>
      <c r="C175" s="5" t="str">
        <f>C169</f>
        <v>HAXAGONMYR</v>
      </c>
      <c r="D175" s="8">
        <f>C170-6</f>
        <v>44199</v>
      </c>
      <c r="E175" s="5" t="s">
        <v>19</v>
      </c>
      <c r="F175" s="13" t="s">
        <v>132</v>
      </c>
      <c r="G175" s="5">
        <v>3</v>
      </c>
      <c r="H175" s="8">
        <f>D175+3</f>
        <v>44202</v>
      </c>
      <c r="I175" s="5">
        <v>3</v>
      </c>
      <c r="J175" s="5">
        <v>15000</v>
      </c>
      <c r="K175">
        <f>J175*(I175/100)*(3/365)</f>
        <v>3.6986301369863011</v>
      </c>
      <c r="M175">
        <f>J175+K175</f>
        <v>15003.698630136987</v>
      </c>
    </row>
    <row r="176" spans="1:15" x14ac:dyDescent="0.35">
      <c r="A176" s="5">
        <v>2</v>
      </c>
      <c r="B176" s="5" t="s">
        <v>21</v>
      </c>
      <c r="C176" s="5"/>
      <c r="D176" s="5"/>
      <c r="E176" s="5"/>
      <c r="F176" s="5"/>
      <c r="G176" s="5"/>
      <c r="H176" s="5"/>
      <c r="I176" s="5"/>
      <c r="J176" s="5"/>
      <c r="K176" s="4"/>
      <c r="L176" s="4"/>
      <c r="M176" s="4"/>
    </row>
    <row r="177" spans="1:17" x14ac:dyDescent="0.35">
      <c r="A177" s="5">
        <v>3</v>
      </c>
      <c r="B177" s="5" t="s">
        <v>141</v>
      </c>
      <c r="C177" s="5"/>
      <c r="D177" s="5"/>
      <c r="E177" s="5"/>
      <c r="F177" s="5"/>
      <c r="G177" s="5"/>
      <c r="H177" s="5"/>
      <c r="I177" s="5"/>
      <c r="J177" s="5"/>
    </row>
    <row r="178" spans="1:17" x14ac:dyDescent="0.35">
      <c r="A178" s="5">
        <v>4</v>
      </c>
      <c r="B178" s="5" t="s">
        <v>23</v>
      </c>
      <c r="C178" s="5"/>
      <c r="D178" s="5"/>
      <c r="E178" s="5"/>
      <c r="F178" s="5"/>
      <c r="G178" s="5"/>
      <c r="H178" s="5"/>
      <c r="I178" s="5"/>
      <c r="J178" s="5"/>
      <c r="K178" s="59" t="s">
        <v>24</v>
      </c>
      <c r="L178" s="60"/>
      <c r="M178" s="60"/>
      <c r="N178" s="60"/>
      <c r="O178" s="60"/>
      <c r="P178" s="60"/>
      <c r="Q178" s="60"/>
    </row>
    <row r="179" spans="1:17" x14ac:dyDescent="0.35">
      <c r="A179" s="5">
        <v>5</v>
      </c>
      <c r="B179" s="5" t="s">
        <v>25</v>
      </c>
      <c r="C179" s="5"/>
      <c r="D179" s="5"/>
      <c r="E179" s="5"/>
      <c r="F179" s="5"/>
      <c r="G179" s="5"/>
      <c r="H179" s="5"/>
      <c r="I179" s="5"/>
      <c r="J179" s="5"/>
      <c r="K179" s="59" t="s">
        <v>26</v>
      </c>
      <c r="L179" s="60"/>
      <c r="M179" s="60"/>
      <c r="N179" s="60"/>
    </row>
    <row r="180" spans="1:17" x14ac:dyDescent="0.35">
      <c r="A180" s="5">
        <v>6</v>
      </c>
      <c r="B180" s="5" t="s">
        <v>152</v>
      </c>
      <c r="C180" s="5"/>
      <c r="D180" s="8">
        <f>D175+3</f>
        <v>44202</v>
      </c>
      <c r="E180" s="5"/>
      <c r="F180" s="5"/>
      <c r="G180" s="5"/>
      <c r="H180" s="5"/>
      <c r="I180" s="5"/>
      <c r="J180" s="5"/>
    </row>
    <row r="181" spans="1:17" x14ac:dyDescent="0.35">
      <c r="A181" s="5">
        <v>7</v>
      </c>
      <c r="B181" s="5" t="s">
        <v>49</v>
      </c>
      <c r="C181" s="5"/>
      <c r="D181" s="8">
        <f>C171</f>
        <v>44202</v>
      </c>
      <c r="E181" s="5"/>
      <c r="F181" s="5"/>
      <c r="G181" s="5"/>
      <c r="H181" s="5"/>
      <c r="I181" s="5">
        <v>3.5</v>
      </c>
      <c r="J181" s="5"/>
      <c r="K181">
        <v>4</v>
      </c>
      <c r="M181">
        <f>J175+K181</f>
        <v>15004</v>
      </c>
      <c r="O181">
        <f>M181</f>
        <v>15004</v>
      </c>
    </row>
    <row r="182" spans="1:17" x14ac:dyDescent="0.35">
      <c r="A182" s="5">
        <v>8</v>
      </c>
      <c r="B182" s="5" t="s">
        <v>21</v>
      </c>
      <c r="C182" s="5"/>
      <c r="D182" s="5"/>
      <c r="E182" s="5"/>
      <c r="F182" s="5"/>
      <c r="G182" s="5"/>
      <c r="H182" s="5"/>
      <c r="I182" s="5"/>
      <c r="J182" s="5"/>
      <c r="K182" s="4"/>
      <c r="L182" s="4"/>
    </row>
    <row r="183" spans="1:17" x14ac:dyDescent="0.35">
      <c r="A183" s="5">
        <v>9</v>
      </c>
      <c r="B183" s="5" t="s">
        <v>141</v>
      </c>
      <c r="C183" s="5"/>
      <c r="D183" s="5"/>
      <c r="E183" s="5"/>
      <c r="F183" s="5"/>
      <c r="G183" s="5"/>
      <c r="H183" s="5"/>
      <c r="I183" s="5"/>
      <c r="J183" s="5"/>
    </row>
    <row r="184" spans="1:17" x14ac:dyDescent="0.35">
      <c r="A184" s="5">
        <v>10</v>
      </c>
      <c r="B184" s="5" t="s">
        <v>23</v>
      </c>
      <c r="C184" s="5"/>
      <c r="D184" s="5"/>
      <c r="E184" s="5"/>
      <c r="F184" s="5"/>
      <c r="G184" s="5"/>
      <c r="H184" s="5"/>
      <c r="I184" s="5"/>
      <c r="J184" s="5"/>
      <c r="K184" s="9" t="s">
        <v>24</v>
      </c>
    </row>
    <row r="185" spans="1:17" x14ac:dyDescent="0.35">
      <c r="A185" s="5">
        <v>11</v>
      </c>
      <c r="B185" s="5" t="s">
        <v>25</v>
      </c>
      <c r="C185" s="5"/>
      <c r="D185" s="5"/>
      <c r="E185" s="5"/>
      <c r="F185" s="5"/>
      <c r="G185" s="5"/>
      <c r="H185" s="5"/>
      <c r="I185" s="5"/>
      <c r="J185" s="5"/>
      <c r="K185" s="59" t="s">
        <v>30</v>
      </c>
      <c r="L185" s="60"/>
      <c r="M185" s="60"/>
      <c r="N185" s="60"/>
    </row>
    <row r="186" spans="1:17" x14ac:dyDescent="0.35">
      <c r="A186" s="5">
        <v>12</v>
      </c>
      <c r="B186" s="5" t="s">
        <v>285</v>
      </c>
      <c r="C186" s="5"/>
      <c r="D186" s="5"/>
      <c r="E186" s="5"/>
      <c r="F186" s="5"/>
      <c r="G186" s="5"/>
      <c r="H186" s="5"/>
      <c r="I186" s="5"/>
      <c r="J186" s="5"/>
      <c r="K186" s="4"/>
      <c r="L186" s="4"/>
    </row>
    <row r="187" spans="1:17" x14ac:dyDescent="0.35">
      <c r="A187" s="5">
        <v>13</v>
      </c>
      <c r="B187" s="5" t="s">
        <v>21</v>
      </c>
      <c r="C187" s="5"/>
      <c r="D187" s="5"/>
      <c r="E187" s="5"/>
      <c r="F187" s="5"/>
      <c r="G187" s="5"/>
      <c r="H187" s="5"/>
      <c r="I187" s="5"/>
      <c r="J187" s="5"/>
    </row>
    <row r="188" spans="1:17" x14ac:dyDescent="0.35">
      <c r="A188" s="5">
        <v>14</v>
      </c>
      <c r="B188" s="5" t="s">
        <v>23</v>
      </c>
      <c r="C188" s="5"/>
      <c r="D188" s="5"/>
      <c r="E188" s="5"/>
      <c r="F188" s="5"/>
      <c r="G188" s="5"/>
      <c r="H188" s="5"/>
      <c r="I188" s="5"/>
      <c r="J188" s="5"/>
      <c r="K188" s="9" t="s">
        <v>24</v>
      </c>
    </row>
    <row r="189" spans="1:17" x14ac:dyDescent="0.35">
      <c r="A189" s="5">
        <v>15</v>
      </c>
      <c r="B189" s="5" t="s">
        <v>25</v>
      </c>
      <c r="C189" s="5"/>
      <c r="D189" s="5"/>
      <c r="E189" s="5"/>
      <c r="F189" s="5"/>
      <c r="G189" s="5"/>
      <c r="H189" s="5"/>
      <c r="I189" s="5"/>
      <c r="J189" s="5"/>
      <c r="K189" s="59" t="s">
        <v>26</v>
      </c>
      <c r="L189" s="60"/>
      <c r="M189" s="60"/>
    </row>
    <row r="192" spans="1:17" x14ac:dyDescent="0.35">
      <c r="A192" s="2" t="s">
        <v>51</v>
      </c>
      <c r="B192" s="3" t="s">
        <v>34</v>
      </c>
    </row>
    <row r="193" spans="1:17" x14ac:dyDescent="0.35">
      <c r="A193" s="10"/>
      <c r="B193" t="s">
        <v>4</v>
      </c>
      <c r="C193" t="s">
        <v>52</v>
      </c>
    </row>
    <row r="194" spans="1:17" x14ac:dyDescent="0.35">
      <c r="B194" t="s">
        <v>5</v>
      </c>
      <c r="C194" s="4">
        <v>44205</v>
      </c>
    </row>
    <row r="195" spans="1:17" x14ac:dyDescent="0.35">
      <c r="B195" t="s">
        <v>151</v>
      </c>
      <c r="C195" s="4">
        <f>D204</f>
        <v>44202</v>
      </c>
    </row>
    <row r="197" spans="1:17" x14ac:dyDescent="0.35">
      <c r="K197" s="12" t="s">
        <v>46</v>
      </c>
      <c r="L197" s="56"/>
      <c r="M197" s="4"/>
      <c r="N197" s="4"/>
    </row>
    <row r="198" spans="1:17" x14ac:dyDescent="0.35">
      <c r="A198" s="5"/>
      <c r="B198" s="5"/>
      <c r="C198" s="6" t="s">
        <v>7</v>
      </c>
      <c r="D198" s="6" t="s">
        <v>8</v>
      </c>
      <c r="E198" s="6" t="s">
        <v>9</v>
      </c>
      <c r="F198" s="6" t="s">
        <v>10</v>
      </c>
      <c r="G198" s="6" t="s">
        <v>11</v>
      </c>
      <c r="H198" s="6" t="s">
        <v>12</v>
      </c>
      <c r="I198" s="6" t="s">
        <v>13</v>
      </c>
      <c r="J198" s="6" t="s">
        <v>14</v>
      </c>
      <c r="K198" s="7" t="s">
        <v>13</v>
      </c>
      <c r="L198" s="7"/>
      <c r="M198" s="7" t="s">
        <v>15</v>
      </c>
      <c r="N198" s="7" t="s">
        <v>16</v>
      </c>
      <c r="O198" s="7" t="s">
        <v>17</v>
      </c>
    </row>
    <row r="199" spans="1:17" x14ac:dyDescent="0.35">
      <c r="A199" s="5">
        <v>1</v>
      </c>
      <c r="B199" s="5" t="s">
        <v>18</v>
      </c>
      <c r="C199" s="5" t="str">
        <f>C193</f>
        <v>HAXAGONMYR</v>
      </c>
      <c r="D199" s="8">
        <f>C194-6</f>
        <v>44199</v>
      </c>
      <c r="E199" s="5" t="s">
        <v>19</v>
      </c>
      <c r="F199" s="13" t="s">
        <v>154</v>
      </c>
      <c r="G199" s="5">
        <v>3</v>
      </c>
      <c r="H199" s="8">
        <f>D199+3</f>
        <v>44202</v>
      </c>
      <c r="I199" s="5">
        <v>3</v>
      </c>
      <c r="J199" s="5">
        <v>15000</v>
      </c>
      <c r="K199">
        <f>J199*(I199/100)*(3/365)</f>
        <v>3.6986301369863011</v>
      </c>
      <c r="M199">
        <f>J199+K199</f>
        <v>15003.698630136987</v>
      </c>
    </row>
    <row r="200" spans="1:17" x14ac:dyDescent="0.35">
      <c r="A200" s="5">
        <v>2</v>
      </c>
      <c r="B200" s="5" t="s">
        <v>21</v>
      </c>
      <c r="C200" s="5"/>
      <c r="D200" s="5"/>
      <c r="E200" s="5"/>
      <c r="F200" s="5"/>
      <c r="G200" s="5"/>
      <c r="H200" s="5"/>
      <c r="I200" s="5"/>
      <c r="J200" s="5"/>
      <c r="K200" s="4"/>
      <c r="L200" s="4"/>
      <c r="M200" s="4"/>
    </row>
    <row r="201" spans="1:17" x14ac:dyDescent="0.35">
      <c r="A201" s="5">
        <v>3</v>
      </c>
      <c r="B201" s="5" t="s">
        <v>141</v>
      </c>
      <c r="C201" s="5"/>
      <c r="D201" s="5"/>
      <c r="E201" s="5"/>
      <c r="F201" s="5"/>
      <c r="G201" s="5"/>
      <c r="H201" s="5"/>
      <c r="I201" s="5"/>
      <c r="J201" s="5"/>
    </row>
    <row r="202" spans="1:17" x14ac:dyDescent="0.35">
      <c r="A202" s="5">
        <v>4</v>
      </c>
      <c r="B202" s="5" t="s">
        <v>23</v>
      </c>
      <c r="C202" s="5"/>
      <c r="D202" s="5"/>
      <c r="E202" s="5"/>
      <c r="F202" s="5"/>
      <c r="G202" s="5"/>
      <c r="H202" s="5"/>
      <c r="I202" s="5"/>
      <c r="J202" s="5"/>
      <c r="K202" s="59" t="s">
        <v>24</v>
      </c>
      <c r="L202" s="60"/>
      <c r="M202" s="60"/>
      <c r="N202" s="60"/>
      <c r="O202" s="60"/>
      <c r="P202" s="60"/>
      <c r="Q202" s="60"/>
    </row>
    <row r="203" spans="1:17" x14ac:dyDescent="0.35">
      <c r="A203" s="5">
        <v>5</v>
      </c>
      <c r="B203" s="5" t="s">
        <v>25</v>
      </c>
      <c r="C203" s="5"/>
      <c r="D203" s="5"/>
      <c r="E203" s="5"/>
      <c r="F203" s="5"/>
      <c r="G203" s="5"/>
      <c r="H203" s="5"/>
      <c r="I203" s="5"/>
      <c r="J203" s="5"/>
      <c r="K203" s="59" t="s">
        <v>26</v>
      </c>
      <c r="L203" s="60"/>
      <c r="M203" s="60"/>
      <c r="N203" s="60"/>
    </row>
    <row r="204" spans="1:17" x14ac:dyDescent="0.35">
      <c r="A204" s="5">
        <v>6</v>
      </c>
      <c r="B204" s="5" t="s">
        <v>152</v>
      </c>
      <c r="C204" s="5"/>
      <c r="D204" s="8">
        <f>D199+3</f>
        <v>44202</v>
      </c>
      <c r="E204" s="5"/>
      <c r="F204" s="5"/>
      <c r="G204" s="5"/>
      <c r="H204" s="5"/>
      <c r="I204" s="5"/>
      <c r="J204" s="5"/>
    </row>
    <row r="205" spans="1:17" x14ac:dyDescent="0.35">
      <c r="A205" s="5">
        <v>7</v>
      </c>
      <c r="B205" s="5" t="s">
        <v>49</v>
      </c>
      <c r="C205" s="5"/>
      <c r="D205" s="8">
        <f>C195</f>
        <v>44202</v>
      </c>
      <c r="E205" s="5"/>
      <c r="F205" s="5"/>
      <c r="G205" s="5"/>
      <c r="H205" s="5"/>
      <c r="I205" s="5">
        <v>3.5</v>
      </c>
      <c r="J205" s="5"/>
      <c r="K205">
        <v>0</v>
      </c>
      <c r="M205">
        <f>J199+K205</f>
        <v>15000</v>
      </c>
      <c r="O205">
        <f>M205</f>
        <v>15000</v>
      </c>
    </row>
    <row r="206" spans="1:17" x14ac:dyDescent="0.35">
      <c r="A206" s="5">
        <v>8</v>
      </c>
      <c r="B206" s="5" t="s">
        <v>21</v>
      </c>
      <c r="C206" s="5"/>
      <c r="D206" s="5"/>
      <c r="E206" s="5"/>
      <c r="F206" s="5"/>
      <c r="G206" s="5"/>
      <c r="H206" s="5"/>
      <c r="I206" s="5"/>
      <c r="J206" s="5"/>
      <c r="K206" s="4"/>
      <c r="L206" s="4"/>
    </row>
    <row r="207" spans="1:17" x14ac:dyDescent="0.35">
      <c r="A207" s="5">
        <v>9</v>
      </c>
      <c r="B207" s="5" t="s">
        <v>141</v>
      </c>
      <c r="C207" s="5"/>
      <c r="D207" s="5"/>
      <c r="E207" s="5"/>
      <c r="F207" s="5"/>
      <c r="G207" s="5"/>
      <c r="H207" s="5"/>
      <c r="I207" s="5"/>
      <c r="J207" s="5"/>
    </row>
    <row r="208" spans="1:17" x14ac:dyDescent="0.35">
      <c r="A208" s="5">
        <v>10</v>
      </c>
      <c r="B208" s="5" t="s">
        <v>23</v>
      </c>
      <c r="C208" s="5"/>
      <c r="D208" s="5"/>
      <c r="E208" s="5"/>
      <c r="F208" s="5"/>
      <c r="G208" s="5"/>
      <c r="H208" s="5"/>
      <c r="I208" s="5"/>
      <c r="J208" s="5"/>
      <c r="K208" s="9" t="s">
        <v>24</v>
      </c>
    </row>
    <row r="209" spans="1:14" x14ac:dyDescent="0.35">
      <c r="A209" s="5">
        <v>11</v>
      </c>
      <c r="B209" s="5" t="s">
        <v>25</v>
      </c>
      <c r="C209" s="5"/>
      <c r="D209" s="5"/>
      <c r="E209" s="5"/>
      <c r="F209" s="5"/>
      <c r="G209" s="5"/>
      <c r="H209" s="5"/>
      <c r="I209" s="5"/>
      <c r="J209" s="5"/>
      <c r="K209" s="59" t="s">
        <v>30</v>
      </c>
      <c r="L209" s="60"/>
      <c r="M209" s="60"/>
      <c r="N209" s="60"/>
    </row>
    <row r="210" spans="1:14" x14ac:dyDescent="0.35">
      <c r="A210" s="5">
        <v>12</v>
      </c>
      <c r="B210" s="5" t="s">
        <v>285</v>
      </c>
      <c r="C210" s="5"/>
      <c r="D210" s="5"/>
      <c r="E210" s="5"/>
      <c r="F210" s="5"/>
      <c r="G210" s="5"/>
      <c r="H210" s="5"/>
      <c r="I210" s="5"/>
      <c r="J210" s="5"/>
      <c r="K210" s="4"/>
      <c r="L210" s="4"/>
    </row>
    <row r="211" spans="1:14" x14ac:dyDescent="0.35">
      <c r="A211" s="5">
        <v>13</v>
      </c>
      <c r="B211" s="5" t="s">
        <v>21</v>
      </c>
      <c r="C211" s="5"/>
      <c r="D211" s="5"/>
      <c r="E211" s="5"/>
      <c r="F211" s="5"/>
      <c r="G211" s="5"/>
      <c r="H211" s="5"/>
      <c r="I211" s="5"/>
      <c r="J211" s="5"/>
    </row>
    <row r="212" spans="1:14" x14ac:dyDescent="0.35">
      <c r="A212" s="5">
        <v>14</v>
      </c>
      <c r="B212" s="5" t="s">
        <v>23</v>
      </c>
      <c r="C212" s="5"/>
      <c r="D212" s="5"/>
      <c r="E212" s="5"/>
      <c r="F212" s="5"/>
      <c r="G212" s="5"/>
      <c r="H212" s="5"/>
      <c r="I212" s="5"/>
      <c r="J212" s="5"/>
      <c r="K212" s="9" t="s">
        <v>24</v>
      </c>
    </row>
    <row r="213" spans="1:14" x14ac:dyDescent="0.35">
      <c r="A213" s="5">
        <v>15</v>
      </c>
      <c r="B213" s="5" t="s">
        <v>25</v>
      </c>
      <c r="C213" s="5"/>
      <c r="D213" s="5"/>
      <c r="E213" s="5"/>
      <c r="F213" s="5"/>
      <c r="G213" s="5"/>
      <c r="H213" s="5"/>
      <c r="I213" s="5"/>
      <c r="J213" s="5"/>
      <c r="K213" s="59" t="s">
        <v>26</v>
      </c>
      <c r="L213" s="60"/>
      <c r="M213" s="60"/>
    </row>
  </sheetData>
  <mergeCells count="36">
    <mergeCell ref="K213:M213"/>
    <mergeCell ref="K46:M46"/>
    <mergeCell ref="K67:M67"/>
    <mergeCell ref="K94:M94"/>
    <mergeCell ref="K117:M117"/>
    <mergeCell ref="K140:M140"/>
    <mergeCell ref="K42:N42"/>
    <mergeCell ref="K14:Q14"/>
    <mergeCell ref="K15:N15"/>
    <mergeCell ref="K21:N21"/>
    <mergeCell ref="K35:Q35"/>
    <mergeCell ref="K36:N36"/>
    <mergeCell ref="K25:M25"/>
    <mergeCell ref="K136:N136"/>
    <mergeCell ref="K56:Q56"/>
    <mergeCell ref="K57:N57"/>
    <mergeCell ref="K63:N63"/>
    <mergeCell ref="K83:Q83"/>
    <mergeCell ref="K84:N84"/>
    <mergeCell ref="K90:N90"/>
    <mergeCell ref="K106:Q106"/>
    <mergeCell ref="K107:N107"/>
    <mergeCell ref="K113:N113"/>
    <mergeCell ref="K129:Q129"/>
    <mergeCell ref="K130:N130"/>
    <mergeCell ref="K202:Q202"/>
    <mergeCell ref="K203:N203"/>
    <mergeCell ref="K209:N209"/>
    <mergeCell ref="K154:Q154"/>
    <mergeCell ref="K155:N155"/>
    <mergeCell ref="K161:N161"/>
    <mergeCell ref="K178:Q178"/>
    <mergeCell ref="K179:N179"/>
    <mergeCell ref="K185:N185"/>
    <mergeCell ref="K165:M165"/>
    <mergeCell ref="K189:M18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9761-BC91-4E8C-9EFC-A03E7FE02215}">
  <dimension ref="A1:Q209"/>
  <sheetViews>
    <sheetView tabSelected="1" topLeftCell="A198" workbookViewId="0">
      <selection activeCell="B6" sqref="B6"/>
    </sheetView>
  </sheetViews>
  <sheetFormatPr defaultRowHeight="14.5" x14ac:dyDescent="0.35"/>
  <cols>
    <col min="2" max="2" width="55.36328125" customWidth="1"/>
    <col min="3" max="3" width="12.81640625" customWidth="1"/>
    <col min="4" max="4" width="15" bestFit="1" customWidth="1"/>
    <col min="5" max="5" width="9.90625" bestFit="1" customWidth="1"/>
    <col min="6" max="6" width="14.36328125" bestFit="1" customWidth="1"/>
    <col min="8" max="8" width="12.36328125" bestFit="1" customWidth="1"/>
    <col min="9" max="9" width="11.453125" bestFit="1" customWidth="1"/>
    <col min="11" max="11" width="14" customWidth="1"/>
    <col min="12" max="12" width="17.81640625" customWidth="1"/>
    <col min="13" max="13" width="15.26953125" bestFit="1" customWidth="1"/>
    <col min="14" max="14" width="13" customWidth="1"/>
    <col min="15" max="15" width="15" customWidth="1"/>
  </cols>
  <sheetData>
    <row r="1" spans="1:17" x14ac:dyDescent="0.35">
      <c r="B1" s="1" t="s">
        <v>155</v>
      </c>
    </row>
    <row r="3" spans="1:17" x14ac:dyDescent="0.35">
      <c r="A3" s="2">
        <v>1</v>
      </c>
      <c r="B3" t="s">
        <v>1</v>
      </c>
    </row>
    <row r="4" spans="1:17" x14ac:dyDescent="0.35">
      <c r="A4" s="2" t="s">
        <v>2</v>
      </c>
      <c r="B4" s="3" t="s">
        <v>3</v>
      </c>
    </row>
    <row r="5" spans="1:17" x14ac:dyDescent="0.35">
      <c r="A5" s="2"/>
      <c r="B5" t="s">
        <v>4</v>
      </c>
      <c r="C5" t="s">
        <v>52</v>
      </c>
    </row>
    <row r="6" spans="1:17" x14ac:dyDescent="0.35">
      <c r="B6" t="s">
        <v>5</v>
      </c>
      <c r="C6" s="4">
        <v>44205</v>
      </c>
    </row>
    <row r="7" spans="1:17" x14ac:dyDescent="0.35">
      <c r="B7" t="s">
        <v>6</v>
      </c>
      <c r="C7" s="4">
        <f>D9+1</f>
        <v>44207</v>
      </c>
    </row>
    <row r="8" spans="1:17" x14ac:dyDescent="0.35">
      <c r="A8" s="5"/>
      <c r="B8" s="5"/>
      <c r="C8" s="6" t="s">
        <v>7</v>
      </c>
      <c r="D8" s="6" t="s">
        <v>8</v>
      </c>
      <c r="E8" s="6" t="s">
        <v>9</v>
      </c>
      <c r="F8" s="6" t="s">
        <v>10</v>
      </c>
      <c r="G8" s="6" t="s">
        <v>11</v>
      </c>
      <c r="H8" s="6" t="s">
        <v>12</v>
      </c>
      <c r="I8" s="6" t="s">
        <v>156</v>
      </c>
      <c r="J8" s="6" t="s">
        <v>14</v>
      </c>
      <c r="K8" s="7" t="s">
        <v>146</v>
      </c>
      <c r="L8" s="7" t="s">
        <v>140</v>
      </c>
      <c r="M8" s="7" t="s">
        <v>15</v>
      </c>
      <c r="N8" s="7" t="s">
        <v>16</v>
      </c>
      <c r="O8" s="7" t="s">
        <v>17</v>
      </c>
    </row>
    <row r="9" spans="1:17" x14ac:dyDescent="0.35">
      <c r="A9" s="5">
        <v>1</v>
      </c>
      <c r="B9" s="5" t="s">
        <v>18</v>
      </c>
      <c r="C9" s="5" t="str">
        <f>C5</f>
        <v>HAXAGONMYR</v>
      </c>
      <c r="D9" s="8">
        <f>C6+1</f>
        <v>44206</v>
      </c>
      <c r="E9" s="5" t="s">
        <v>19</v>
      </c>
      <c r="F9" s="5" t="s">
        <v>20</v>
      </c>
      <c r="G9" s="5">
        <v>3</v>
      </c>
      <c r="H9" s="8">
        <f>D9+3</f>
        <v>44209</v>
      </c>
      <c r="I9" s="5">
        <v>2</v>
      </c>
      <c r="J9" s="5">
        <v>5000</v>
      </c>
      <c r="K9">
        <f>J9*(I9/100)*(3/365)</f>
        <v>0.82191780821917804</v>
      </c>
      <c r="M9">
        <f>J9+K9</f>
        <v>5000.821917808219</v>
      </c>
    </row>
    <row r="10" spans="1:17" x14ac:dyDescent="0.35">
      <c r="A10" s="5">
        <v>2</v>
      </c>
      <c r="B10" s="5" t="s">
        <v>21</v>
      </c>
      <c r="C10" s="5"/>
      <c r="D10" s="5"/>
      <c r="E10" s="5"/>
      <c r="F10" s="5"/>
      <c r="G10" s="5"/>
      <c r="H10" s="5"/>
      <c r="I10" s="5"/>
      <c r="J10" s="5"/>
      <c r="K10" s="4"/>
      <c r="L10" s="4"/>
      <c r="M10" s="4"/>
    </row>
    <row r="11" spans="1:17" x14ac:dyDescent="0.35">
      <c r="A11" s="5">
        <v>3</v>
      </c>
      <c r="B11" s="5" t="s">
        <v>28</v>
      </c>
      <c r="C11" s="5"/>
      <c r="D11" s="8">
        <f>D9+1</f>
        <v>44207</v>
      </c>
      <c r="E11" s="5"/>
      <c r="F11" s="5"/>
      <c r="G11" s="5"/>
      <c r="H11" s="5"/>
      <c r="I11" s="5">
        <v>2.5</v>
      </c>
      <c r="J11" s="5"/>
      <c r="K11">
        <f>J9*(I9/100)*(1/365)</f>
        <v>0.27397260273972601</v>
      </c>
      <c r="L11">
        <f>K11</f>
        <v>0.27397260273972601</v>
      </c>
      <c r="M11">
        <f>J9+K11</f>
        <v>5000.2739726027394</v>
      </c>
      <c r="O11">
        <f>M11</f>
        <v>5000.2739726027394</v>
      </c>
    </row>
    <row r="12" spans="1:17" x14ac:dyDescent="0.35">
      <c r="A12" s="5">
        <v>4</v>
      </c>
      <c r="B12" s="5" t="s">
        <v>21</v>
      </c>
      <c r="C12" s="5"/>
      <c r="D12" s="5"/>
      <c r="E12" s="5"/>
      <c r="F12" s="5"/>
      <c r="G12" s="5"/>
      <c r="H12" s="5"/>
      <c r="I12" s="5"/>
      <c r="J12" s="5"/>
    </row>
    <row r="13" spans="1:17" x14ac:dyDescent="0.35">
      <c r="A13" s="5">
        <v>5</v>
      </c>
      <c r="B13" s="5" t="s">
        <v>159</v>
      </c>
      <c r="C13" s="5"/>
      <c r="D13" s="8">
        <f>D9</f>
        <v>44206</v>
      </c>
      <c r="E13" s="5"/>
      <c r="F13" s="5"/>
      <c r="G13" s="5"/>
      <c r="H13" s="5"/>
      <c r="I13" s="5"/>
      <c r="J13" s="5"/>
    </row>
    <row r="14" spans="1:17" x14ac:dyDescent="0.35">
      <c r="A14" s="5">
        <v>6</v>
      </c>
      <c r="B14" s="5" t="s">
        <v>22</v>
      </c>
      <c r="C14" s="5"/>
      <c r="D14" s="5"/>
      <c r="E14" s="5"/>
      <c r="F14" s="5"/>
      <c r="G14" s="5"/>
      <c r="H14" s="5"/>
      <c r="I14" s="5"/>
      <c r="J14" s="5"/>
      <c r="K14" s="2"/>
      <c r="L14" s="2"/>
      <c r="M14" s="2"/>
      <c r="N14" s="2"/>
    </row>
    <row r="15" spans="1:17" x14ac:dyDescent="0.35">
      <c r="A15" s="5">
        <v>7</v>
      </c>
      <c r="B15" s="5" t="s">
        <v>23</v>
      </c>
      <c r="C15" s="5"/>
      <c r="D15" s="8"/>
      <c r="E15" s="5"/>
      <c r="F15" s="5"/>
      <c r="G15" s="5"/>
      <c r="H15" s="5"/>
      <c r="I15" s="5"/>
      <c r="J15" s="5"/>
      <c r="K15" s="59" t="s">
        <v>24</v>
      </c>
      <c r="L15" s="60"/>
      <c r="M15" s="60"/>
      <c r="N15" s="60"/>
      <c r="O15" s="60"/>
      <c r="P15" s="60"/>
      <c r="Q15" s="60"/>
    </row>
    <row r="16" spans="1:17" x14ac:dyDescent="0.35">
      <c r="A16" s="5">
        <v>8</v>
      </c>
      <c r="B16" s="5" t="s">
        <v>25</v>
      </c>
      <c r="C16" s="5"/>
      <c r="D16" s="8"/>
      <c r="E16" s="5"/>
      <c r="F16" s="5"/>
      <c r="G16" s="5"/>
      <c r="H16" s="5"/>
      <c r="I16" s="5"/>
      <c r="J16" s="5"/>
      <c r="K16" s="59" t="s">
        <v>26</v>
      </c>
      <c r="L16" s="60"/>
      <c r="M16" s="60"/>
      <c r="N16" s="60"/>
    </row>
    <row r="17" spans="1:15" x14ac:dyDescent="0.35">
      <c r="A17" s="5">
        <v>9</v>
      </c>
      <c r="B17" s="5" t="s">
        <v>160</v>
      </c>
      <c r="C17" s="5"/>
      <c r="D17" s="8">
        <f>D11</f>
        <v>44207</v>
      </c>
      <c r="E17" s="5"/>
      <c r="F17" s="5"/>
      <c r="G17" s="5"/>
      <c r="H17" s="5"/>
      <c r="I17" s="5"/>
      <c r="J17" s="5"/>
      <c r="K17" s="4"/>
      <c r="L17" s="4"/>
    </row>
    <row r="18" spans="1:15" x14ac:dyDescent="0.35">
      <c r="A18" s="5">
        <v>10</v>
      </c>
      <c r="B18" s="5" t="s">
        <v>22</v>
      </c>
      <c r="C18" s="5"/>
      <c r="D18" s="5"/>
      <c r="E18" s="5"/>
      <c r="F18" s="5"/>
      <c r="G18" s="5"/>
      <c r="H18" s="5"/>
      <c r="I18" s="5"/>
      <c r="J18" s="5"/>
    </row>
    <row r="19" spans="1:15" x14ac:dyDescent="0.35">
      <c r="A19" s="5">
        <v>11</v>
      </c>
      <c r="B19" s="5" t="s">
        <v>23</v>
      </c>
      <c r="C19" s="5"/>
      <c r="D19" s="5"/>
      <c r="E19" s="5"/>
      <c r="F19" s="5"/>
      <c r="G19" s="5"/>
      <c r="H19" s="5"/>
      <c r="I19" s="5"/>
      <c r="J19" s="5"/>
      <c r="K19" s="9" t="s">
        <v>24</v>
      </c>
    </row>
    <row r="20" spans="1:15" x14ac:dyDescent="0.35">
      <c r="A20" s="5">
        <v>12</v>
      </c>
      <c r="B20" s="5" t="s">
        <v>25</v>
      </c>
      <c r="C20" s="5"/>
      <c r="D20" s="5"/>
      <c r="E20" s="5"/>
      <c r="F20" s="5"/>
      <c r="G20" s="5"/>
      <c r="H20" s="5"/>
      <c r="I20" s="5"/>
      <c r="J20" s="5"/>
      <c r="K20" s="59" t="s">
        <v>30</v>
      </c>
      <c r="L20" s="60"/>
      <c r="M20" s="60"/>
      <c r="N20" s="60"/>
    </row>
    <row r="21" spans="1:15" x14ac:dyDescent="0.35">
      <c r="A21" s="5">
        <v>13</v>
      </c>
      <c r="B21" s="5" t="s">
        <v>285</v>
      </c>
      <c r="C21" s="5"/>
      <c r="D21" s="5"/>
      <c r="E21" s="5"/>
      <c r="F21" s="5"/>
      <c r="G21" s="5"/>
      <c r="H21" s="5"/>
      <c r="I21" s="5"/>
      <c r="J21" s="5"/>
      <c r="K21" s="4"/>
      <c r="L21" s="4"/>
    </row>
    <row r="22" spans="1:15" x14ac:dyDescent="0.35">
      <c r="A22" s="5">
        <v>14</v>
      </c>
      <c r="B22" s="5" t="s">
        <v>21</v>
      </c>
      <c r="C22" s="5"/>
      <c r="D22" s="5"/>
      <c r="E22" s="5"/>
      <c r="F22" s="5"/>
      <c r="G22" s="5"/>
      <c r="H22" s="5"/>
      <c r="I22" s="5"/>
      <c r="J22" s="5"/>
    </row>
    <row r="23" spans="1:15" x14ac:dyDescent="0.35">
      <c r="A23" s="5">
        <v>15</v>
      </c>
      <c r="B23" s="5" t="s">
        <v>23</v>
      </c>
      <c r="C23" s="5"/>
      <c r="D23" s="5"/>
      <c r="E23" s="5"/>
      <c r="F23" s="5"/>
      <c r="G23" s="5"/>
      <c r="H23" s="5"/>
      <c r="I23" s="5"/>
      <c r="J23" s="5"/>
      <c r="K23" s="9" t="s">
        <v>24</v>
      </c>
    </row>
    <row r="24" spans="1:15" x14ac:dyDescent="0.35">
      <c r="A24" s="5">
        <v>16</v>
      </c>
      <c r="B24" s="5" t="s">
        <v>25</v>
      </c>
      <c r="C24" s="5"/>
      <c r="D24" s="5"/>
      <c r="E24" s="5"/>
      <c r="F24" s="5"/>
      <c r="G24" s="5"/>
      <c r="H24" s="5"/>
      <c r="I24" s="5"/>
      <c r="J24" s="5"/>
      <c r="K24" s="59" t="s">
        <v>26</v>
      </c>
      <c r="L24" s="60"/>
      <c r="M24" s="60"/>
    </row>
    <row r="26" spans="1:15" x14ac:dyDescent="0.35">
      <c r="A26" s="2" t="s">
        <v>31</v>
      </c>
      <c r="B26" s="3" t="s">
        <v>143</v>
      </c>
    </row>
    <row r="27" spans="1:15" x14ac:dyDescent="0.35">
      <c r="A27" s="2"/>
      <c r="B27" t="s">
        <v>4</v>
      </c>
      <c r="C27" t="s">
        <v>52</v>
      </c>
    </row>
    <row r="28" spans="1:15" x14ac:dyDescent="0.35">
      <c r="B28" t="s">
        <v>5</v>
      </c>
      <c r="C28" s="4">
        <v>44205</v>
      </c>
    </row>
    <row r="29" spans="1:15" x14ac:dyDescent="0.35">
      <c r="B29" t="s">
        <v>6</v>
      </c>
      <c r="C29" s="4">
        <f>D31+1</f>
        <v>44207</v>
      </c>
    </row>
    <row r="30" spans="1:15" x14ac:dyDescent="0.35">
      <c r="A30" s="5"/>
      <c r="B30" s="5"/>
      <c r="C30" s="6" t="s">
        <v>7</v>
      </c>
      <c r="D30" s="6" t="s">
        <v>8</v>
      </c>
      <c r="E30" s="6" t="s">
        <v>9</v>
      </c>
      <c r="F30" s="6" t="s">
        <v>10</v>
      </c>
      <c r="G30" s="6" t="s">
        <v>11</v>
      </c>
      <c r="H30" s="6" t="s">
        <v>12</v>
      </c>
      <c r="I30" s="6" t="s">
        <v>156</v>
      </c>
      <c r="J30" s="6" t="s">
        <v>14</v>
      </c>
      <c r="K30" s="7" t="s">
        <v>146</v>
      </c>
      <c r="L30" s="7" t="s">
        <v>140</v>
      </c>
      <c r="M30" s="7" t="s">
        <v>15</v>
      </c>
      <c r="N30" s="7" t="s">
        <v>16</v>
      </c>
      <c r="O30" s="7" t="s">
        <v>17</v>
      </c>
    </row>
    <row r="31" spans="1:15" x14ac:dyDescent="0.35">
      <c r="A31" s="5">
        <v>1</v>
      </c>
      <c r="B31" s="5" t="s">
        <v>18</v>
      </c>
      <c r="C31" s="5" t="str">
        <f>C27</f>
        <v>HAXAGONMYR</v>
      </c>
      <c r="D31" s="8">
        <f>C28+1</f>
        <v>44206</v>
      </c>
      <c r="E31" s="5" t="s">
        <v>19</v>
      </c>
      <c r="F31" s="5" t="s">
        <v>38</v>
      </c>
      <c r="G31" s="5">
        <v>3</v>
      </c>
      <c r="H31" s="8">
        <f>D31+3</f>
        <v>44209</v>
      </c>
      <c r="I31" s="5">
        <v>2</v>
      </c>
      <c r="J31" s="5">
        <v>5000</v>
      </c>
      <c r="K31">
        <f>J31*(I31/100)*(3/365)</f>
        <v>0.82191780821917804</v>
      </c>
      <c r="M31">
        <f>J31+K31</f>
        <v>5000.821917808219</v>
      </c>
    </row>
    <row r="32" spans="1:15" x14ac:dyDescent="0.35">
      <c r="A32" s="5">
        <v>2</v>
      </c>
      <c r="B32" s="5" t="s">
        <v>21</v>
      </c>
      <c r="C32" s="5"/>
      <c r="D32" s="5"/>
      <c r="E32" s="5"/>
      <c r="F32" s="5"/>
      <c r="G32" s="5"/>
      <c r="H32" s="5"/>
      <c r="I32" s="5"/>
      <c r="J32" s="5"/>
      <c r="K32" s="4"/>
      <c r="L32" s="4"/>
      <c r="M32" s="4"/>
    </row>
    <row r="33" spans="1:17" x14ac:dyDescent="0.35">
      <c r="A33" s="5">
        <v>3</v>
      </c>
      <c r="B33" s="5" t="s">
        <v>28</v>
      </c>
      <c r="C33" s="5"/>
      <c r="D33" s="8">
        <f>D31+1</f>
        <v>44207</v>
      </c>
      <c r="E33" s="5"/>
      <c r="F33" s="5"/>
      <c r="G33" s="5"/>
      <c r="H33" s="5"/>
      <c r="I33" s="5">
        <v>2.5</v>
      </c>
      <c r="J33" s="5"/>
      <c r="K33">
        <f>J31*(I31/100)*(1/365)</f>
        <v>0.27397260273972601</v>
      </c>
      <c r="L33">
        <v>0.5</v>
      </c>
      <c r="M33">
        <f>J31+L33</f>
        <v>5000.5</v>
      </c>
      <c r="O33">
        <f>M33</f>
        <v>5000.5</v>
      </c>
    </row>
    <row r="34" spans="1:17" x14ac:dyDescent="0.35">
      <c r="A34" s="5">
        <v>4</v>
      </c>
      <c r="B34" s="5" t="s">
        <v>21</v>
      </c>
      <c r="C34" s="5"/>
      <c r="D34" s="5"/>
      <c r="E34" s="5"/>
      <c r="F34" s="5"/>
      <c r="G34" s="5"/>
      <c r="H34" s="5"/>
      <c r="I34" s="5"/>
      <c r="J34" s="5"/>
    </row>
    <row r="35" spans="1:17" x14ac:dyDescent="0.35">
      <c r="A35" s="5">
        <v>5</v>
      </c>
      <c r="B35" s="5" t="s">
        <v>159</v>
      </c>
      <c r="C35" s="5"/>
      <c r="D35" s="8">
        <f>D31</f>
        <v>44206</v>
      </c>
      <c r="E35" s="5"/>
      <c r="F35" s="5"/>
      <c r="G35" s="5"/>
      <c r="H35" s="5"/>
      <c r="I35" s="5"/>
      <c r="J35" s="5"/>
    </row>
    <row r="36" spans="1:17" x14ac:dyDescent="0.35">
      <c r="A36" s="5">
        <v>6</v>
      </c>
      <c r="B36" s="5" t="s">
        <v>22</v>
      </c>
      <c r="C36" s="5"/>
      <c r="D36" s="5"/>
      <c r="E36" s="5"/>
      <c r="F36" s="5"/>
      <c r="G36" s="5"/>
      <c r="H36" s="5"/>
      <c r="I36" s="5"/>
      <c r="J36" s="5"/>
      <c r="K36" s="2"/>
      <c r="L36" s="2"/>
      <c r="M36" s="2"/>
      <c r="N36" s="2"/>
    </row>
    <row r="37" spans="1:17" x14ac:dyDescent="0.35">
      <c r="A37" s="5">
        <v>7</v>
      </c>
      <c r="B37" s="5" t="s">
        <v>23</v>
      </c>
      <c r="C37" s="5"/>
      <c r="D37" s="8"/>
      <c r="E37" s="5"/>
      <c r="F37" s="5"/>
      <c r="G37" s="5"/>
      <c r="H37" s="5"/>
      <c r="I37" s="5"/>
      <c r="J37" s="5"/>
      <c r="K37" s="59" t="s">
        <v>24</v>
      </c>
      <c r="L37" s="60"/>
      <c r="M37" s="60"/>
      <c r="N37" s="60"/>
      <c r="O37" s="60"/>
      <c r="P37" s="60"/>
      <c r="Q37" s="60"/>
    </row>
    <row r="38" spans="1:17" x14ac:dyDescent="0.35">
      <c r="A38" s="5">
        <v>8</v>
      </c>
      <c r="B38" s="5" t="s">
        <v>25</v>
      </c>
      <c r="C38" s="5"/>
      <c r="D38" s="8"/>
      <c r="E38" s="5"/>
      <c r="F38" s="5"/>
      <c r="G38" s="5"/>
      <c r="H38" s="5"/>
      <c r="I38" s="5"/>
      <c r="J38" s="5"/>
      <c r="K38" s="59" t="s">
        <v>26</v>
      </c>
      <c r="L38" s="60"/>
      <c r="M38" s="60"/>
      <c r="N38" s="60"/>
    </row>
    <row r="39" spans="1:17" x14ac:dyDescent="0.35">
      <c r="A39" s="5">
        <v>9</v>
      </c>
      <c r="B39" s="5" t="s">
        <v>160</v>
      </c>
      <c r="C39" s="5"/>
      <c r="D39" s="8">
        <f>D33</f>
        <v>44207</v>
      </c>
      <c r="E39" s="5"/>
      <c r="F39" s="5"/>
      <c r="G39" s="5"/>
      <c r="H39" s="5"/>
      <c r="I39" s="5"/>
      <c r="J39" s="5"/>
      <c r="K39" s="4"/>
      <c r="L39" s="4"/>
    </row>
    <row r="40" spans="1:17" x14ac:dyDescent="0.35">
      <c r="A40" s="5">
        <v>10</v>
      </c>
      <c r="B40" s="5" t="s">
        <v>22</v>
      </c>
      <c r="C40" s="5"/>
      <c r="D40" s="5"/>
      <c r="E40" s="5"/>
      <c r="F40" s="5"/>
      <c r="G40" s="5"/>
      <c r="H40" s="5"/>
      <c r="I40" s="5"/>
      <c r="J40" s="5"/>
    </row>
    <row r="41" spans="1:17" x14ac:dyDescent="0.35">
      <c r="A41" s="5">
        <v>11</v>
      </c>
      <c r="B41" s="5" t="s">
        <v>23</v>
      </c>
      <c r="C41" s="5"/>
      <c r="D41" s="5"/>
      <c r="E41" s="5"/>
      <c r="F41" s="5"/>
      <c r="G41" s="5"/>
      <c r="H41" s="5"/>
      <c r="I41" s="5"/>
      <c r="J41" s="5"/>
      <c r="K41" s="9" t="s">
        <v>24</v>
      </c>
    </row>
    <row r="42" spans="1:17" x14ac:dyDescent="0.35">
      <c r="A42" s="5">
        <v>12</v>
      </c>
      <c r="B42" s="5" t="s">
        <v>25</v>
      </c>
      <c r="C42" s="5"/>
      <c r="D42" s="5"/>
      <c r="E42" s="5"/>
      <c r="F42" s="5"/>
      <c r="G42" s="5"/>
      <c r="H42" s="5"/>
      <c r="I42" s="5"/>
      <c r="J42" s="5"/>
      <c r="K42" s="59" t="s">
        <v>30</v>
      </c>
      <c r="L42" s="60"/>
      <c r="M42" s="60"/>
      <c r="N42" s="60"/>
    </row>
    <row r="43" spans="1:17" x14ac:dyDescent="0.35">
      <c r="A43" s="5">
        <v>13</v>
      </c>
      <c r="B43" s="5" t="s">
        <v>285</v>
      </c>
      <c r="C43" s="5"/>
      <c r="D43" s="5"/>
      <c r="E43" s="5"/>
      <c r="F43" s="5"/>
      <c r="G43" s="5"/>
      <c r="H43" s="5"/>
      <c r="I43" s="5"/>
      <c r="J43" s="5"/>
      <c r="K43" s="4"/>
      <c r="L43" s="4"/>
    </row>
    <row r="44" spans="1:17" x14ac:dyDescent="0.35">
      <c r="A44" s="5">
        <v>14</v>
      </c>
      <c r="B44" s="5" t="s">
        <v>21</v>
      </c>
      <c r="C44" s="5"/>
      <c r="D44" s="5"/>
      <c r="E44" s="5"/>
      <c r="F44" s="5"/>
      <c r="G44" s="5"/>
      <c r="H44" s="5"/>
      <c r="I44" s="5"/>
      <c r="J44" s="5"/>
    </row>
    <row r="45" spans="1:17" x14ac:dyDescent="0.35">
      <c r="A45" s="5">
        <v>15</v>
      </c>
      <c r="B45" s="5" t="s">
        <v>23</v>
      </c>
      <c r="C45" s="5"/>
      <c r="D45" s="5"/>
      <c r="E45" s="5"/>
      <c r="F45" s="5"/>
      <c r="G45" s="5"/>
      <c r="H45" s="5"/>
      <c r="I45" s="5"/>
      <c r="J45" s="5"/>
      <c r="K45" s="9" t="s">
        <v>24</v>
      </c>
    </row>
    <row r="46" spans="1:17" x14ac:dyDescent="0.35">
      <c r="A46" s="5">
        <v>16</v>
      </c>
      <c r="B46" s="5" t="s">
        <v>25</v>
      </c>
      <c r="C46" s="5"/>
      <c r="D46" s="5"/>
      <c r="E46" s="5"/>
      <c r="F46" s="5"/>
      <c r="G46" s="5"/>
      <c r="H46" s="5"/>
      <c r="I46" s="5"/>
      <c r="J46" s="5"/>
      <c r="K46" s="59" t="s">
        <v>26</v>
      </c>
      <c r="L46" s="60"/>
      <c r="M46" s="60"/>
    </row>
    <row r="48" spans="1:17" x14ac:dyDescent="0.35">
      <c r="A48" s="2" t="s">
        <v>33</v>
      </c>
      <c r="B48" s="3" t="s">
        <v>144</v>
      </c>
    </row>
    <row r="49" spans="1:17" x14ac:dyDescent="0.35">
      <c r="A49" s="2"/>
      <c r="B49" t="s">
        <v>4</v>
      </c>
      <c r="C49" t="s">
        <v>52</v>
      </c>
    </row>
    <row r="50" spans="1:17" x14ac:dyDescent="0.35">
      <c r="B50" t="s">
        <v>5</v>
      </c>
      <c r="C50" s="4">
        <v>44205</v>
      </c>
    </row>
    <row r="51" spans="1:17" x14ac:dyDescent="0.35">
      <c r="B51" t="s">
        <v>6</v>
      </c>
      <c r="C51" s="4">
        <f>D53+1</f>
        <v>44207</v>
      </c>
    </row>
    <row r="52" spans="1:17" x14ac:dyDescent="0.35">
      <c r="A52" s="5"/>
      <c r="B52" s="5"/>
      <c r="C52" s="6" t="s">
        <v>7</v>
      </c>
      <c r="D52" s="6" t="s">
        <v>8</v>
      </c>
      <c r="E52" s="6" t="s">
        <v>9</v>
      </c>
      <c r="F52" s="6" t="s">
        <v>10</v>
      </c>
      <c r="G52" s="6" t="s">
        <v>11</v>
      </c>
      <c r="H52" s="6" t="s">
        <v>12</v>
      </c>
      <c r="I52" s="6" t="s">
        <v>156</v>
      </c>
      <c r="J52" s="6" t="s">
        <v>14</v>
      </c>
      <c r="K52" s="7" t="s">
        <v>146</v>
      </c>
      <c r="L52" s="7" t="s">
        <v>140</v>
      </c>
      <c r="M52" s="7" t="s">
        <v>15</v>
      </c>
      <c r="N52" s="7" t="s">
        <v>16</v>
      </c>
      <c r="O52" s="7" t="s">
        <v>17</v>
      </c>
    </row>
    <row r="53" spans="1:17" x14ac:dyDescent="0.35">
      <c r="A53" s="5">
        <v>1</v>
      </c>
      <c r="B53" s="5" t="s">
        <v>18</v>
      </c>
      <c r="C53" s="5" t="str">
        <f>C49</f>
        <v>HAXAGONMYR</v>
      </c>
      <c r="D53" s="8">
        <f>C50+1</f>
        <v>44206</v>
      </c>
      <c r="E53" s="5" t="s">
        <v>19</v>
      </c>
      <c r="F53" s="13" t="s">
        <v>47</v>
      </c>
      <c r="G53" s="5">
        <v>3</v>
      </c>
      <c r="H53" s="8">
        <f>D53+3</f>
        <v>44209</v>
      </c>
      <c r="I53" s="5">
        <v>2</v>
      </c>
      <c r="J53" s="5">
        <v>5000</v>
      </c>
      <c r="K53">
        <f>J53*(I53/100)*(3/365)</f>
        <v>0.82191780821917804</v>
      </c>
      <c r="M53">
        <f>J53+K53</f>
        <v>5000.821917808219</v>
      </c>
    </row>
    <row r="54" spans="1:17" x14ac:dyDescent="0.35">
      <c r="A54" s="5">
        <v>2</v>
      </c>
      <c r="B54" s="5" t="s">
        <v>21</v>
      </c>
      <c r="C54" s="5"/>
      <c r="D54" s="5"/>
      <c r="E54" s="5"/>
      <c r="F54" s="5"/>
      <c r="G54" s="5"/>
      <c r="H54" s="5"/>
      <c r="I54" s="5"/>
      <c r="J54" s="5"/>
      <c r="K54" s="4"/>
      <c r="L54" s="4"/>
      <c r="M54" s="4"/>
    </row>
    <row r="55" spans="1:17" x14ac:dyDescent="0.35">
      <c r="A55" s="5">
        <v>3</v>
      </c>
      <c r="B55" s="5" t="s">
        <v>28</v>
      </c>
      <c r="C55" s="5"/>
      <c r="D55" s="8">
        <f>D53+1</f>
        <v>44207</v>
      </c>
      <c r="E55" s="5"/>
      <c r="F55" s="5"/>
      <c r="G55" s="5"/>
      <c r="H55" s="5"/>
      <c r="I55" s="5">
        <v>2.5</v>
      </c>
      <c r="J55" s="5"/>
      <c r="K55">
        <f>J53*(I53/100)*(1/365)</f>
        <v>0.27397260273972601</v>
      </c>
      <c r="L55">
        <v>0</v>
      </c>
      <c r="M55">
        <f>J53+L55</f>
        <v>5000</v>
      </c>
      <c r="O55">
        <f>M55</f>
        <v>5000</v>
      </c>
    </row>
    <row r="56" spans="1:17" x14ac:dyDescent="0.35">
      <c r="A56" s="5">
        <v>4</v>
      </c>
      <c r="B56" s="5" t="s">
        <v>21</v>
      </c>
      <c r="C56" s="5"/>
      <c r="D56" s="5"/>
      <c r="E56" s="5"/>
      <c r="F56" s="5"/>
      <c r="G56" s="5"/>
      <c r="H56" s="5"/>
      <c r="I56" s="5"/>
      <c r="J56" s="5"/>
    </row>
    <row r="57" spans="1:17" x14ac:dyDescent="0.35">
      <c r="A57" s="5">
        <v>5</v>
      </c>
      <c r="B57" s="5" t="s">
        <v>159</v>
      </c>
      <c r="C57" s="5"/>
      <c r="D57" s="8">
        <f>D53</f>
        <v>44206</v>
      </c>
      <c r="E57" s="5"/>
      <c r="F57" s="5"/>
      <c r="G57" s="5"/>
      <c r="H57" s="5"/>
      <c r="I57" s="5"/>
      <c r="J57" s="5"/>
    </row>
    <row r="58" spans="1:17" x14ac:dyDescent="0.35">
      <c r="A58" s="5">
        <v>6</v>
      </c>
      <c r="B58" s="5" t="s">
        <v>22</v>
      </c>
      <c r="C58" s="5"/>
      <c r="D58" s="5"/>
      <c r="E58" s="5"/>
      <c r="F58" s="5"/>
      <c r="G58" s="5"/>
      <c r="H58" s="5"/>
      <c r="I58" s="5"/>
      <c r="J58" s="5"/>
      <c r="K58" s="2"/>
      <c r="L58" s="2"/>
      <c r="M58" s="2"/>
      <c r="N58" s="2"/>
    </row>
    <row r="59" spans="1:17" x14ac:dyDescent="0.35">
      <c r="A59" s="5">
        <v>7</v>
      </c>
      <c r="B59" s="5" t="s">
        <v>23</v>
      </c>
      <c r="C59" s="5"/>
      <c r="D59" s="8"/>
      <c r="E59" s="5"/>
      <c r="F59" s="5"/>
      <c r="G59" s="5"/>
      <c r="H59" s="5"/>
      <c r="I59" s="5"/>
      <c r="J59" s="5"/>
      <c r="K59" s="59" t="s">
        <v>24</v>
      </c>
      <c r="L59" s="60"/>
      <c r="M59" s="60"/>
      <c r="N59" s="60"/>
      <c r="O59" s="60"/>
      <c r="P59" s="60"/>
      <c r="Q59" s="60"/>
    </row>
    <row r="60" spans="1:17" x14ac:dyDescent="0.35">
      <c r="A60" s="5">
        <v>8</v>
      </c>
      <c r="B60" s="5" t="s">
        <v>25</v>
      </c>
      <c r="C60" s="5"/>
      <c r="D60" s="8"/>
      <c r="E60" s="5"/>
      <c r="F60" s="5"/>
      <c r="G60" s="5"/>
      <c r="H60" s="5"/>
      <c r="I60" s="5"/>
      <c r="J60" s="5"/>
      <c r="K60" s="59" t="s">
        <v>26</v>
      </c>
      <c r="L60" s="60"/>
      <c r="M60" s="60"/>
      <c r="N60" s="60"/>
    </row>
    <row r="61" spans="1:17" x14ac:dyDescent="0.35">
      <c r="A61" s="5">
        <v>9</v>
      </c>
      <c r="B61" s="5" t="s">
        <v>160</v>
      </c>
      <c r="C61" s="5"/>
      <c r="D61" s="8">
        <f>D55</f>
        <v>44207</v>
      </c>
      <c r="E61" s="5"/>
      <c r="F61" s="5"/>
      <c r="G61" s="5"/>
      <c r="H61" s="5"/>
      <c r="I61" s="5"/>
      <c r="J61" s="5"/>
      <c r="K61" s="4"/>
      <c r="L61" s="4"/>
    </row>
    <row r="62" spans="1:17" x14ac:dyDescent="0.35">
      <c r="A62" s="5">
        <v>10</v>
      </c>
      <c r="B62" s="5" t="s">
        <v>22</v>
      </c>
      <c r="C62" s="5"/>
      <c r="D62" s="5"/>
      <c r="E62" s="5"/>
      <c r="F62" s="5"/>
      <c r="G62" s="5"/>
      <c r="H62" s="5"/>
      <c r="I62" s="5"/>
      <c r="J62" s="5"/>
    </row>
    <row r="63" spans="1:17" x14ac:dyDescent="0.35">
      <c r="A63" s="5">
        <v>11</v>
      </c>
      <c r="B63" s="5" t="s">
        <v>23</v>
      </c>
      <c r="C63" s="5"/>
      <c r="D63" s="5"/>
      <c r="E63" s="5"/>
      <c r="F63" s="5"/>
      <c r="G63" s="5"/>
      <c r="H63" s="5"/>
      <c r="I63" s="5"/>
      <c r="J63" s="5"/>
      <c r="K63" s="9" t="s">
        <v>24</v>
      </c>
    </row>
    <row r="64" spans="1:17" x14ac:dyDescent="0.35">
      <c r="A64" s="5">
        <v>12</v>
      </c>
      <c r="B64" s="5" t="s">
        <v>25</v>
      </c>
      <c r="C64" s="5"/>
      <c r="D64" s="5"/>
      <c r="E64" s="5"/>
      <c r="F64" s="5"/>
      <c r="G64" s="5"/>
      <c r="H64" s="5"/>
      <c r="I64" s="5"/>
      <c r="J64" s="5"/>
      <c r="K64" s="59" t="s">
        <v>30</v>
      </c>
      <c r="L64" s="60"/>
      <c r="M64" s="60"/>
      <c r="N64" s="60"/>
    </row>
    <row r="65" spans="1:15" x14ac:dyDescent="0.35">
      <c r="A65" s="5">
        <v>13</v>
      </c>
      <c r="B65" s="5" t="s">
        <v>285</v>
      </c>
      <c r="C65" s="5"/>
      <c r="D65" s="5"/>
      <c r="E65" s="5"/>
      <c r="F65" s="5"/>
      <c r="G65" s="5"/>
      <c r="H65" s="5"/>
      <c r="I65" s="5"/>
      <c r="J65" s="5"/>
      <c r="K65" s="4"/>
      <c r="L65" s="4"/>
    </row>
    <row r="66" spans="1:15" x14ac:dyDescent="0.35">
      <c r="A66" s="5">
        <v>14</v>
      </c>
      <c r="B66" s="5" t="s">
        <v>21</v>
      </c>
      <c r="C66" s="5"/>
      <c r="D66" s="5"/>
      <c r="E66" s="5"/>
      <c r="F66" s="5"/>
      <c r="G66" s="5"/>
      <c r="H66" s="5"/>
      <c r="I66" s="5"/>
      <c r="J66" s="5"/>
    </row>
    <row r="67" spans="1:15" x14ac:dyDescent="0.35">
      <c r="A67" s="5">
        <v>15</v>
      </c>
      <c r="B67" s="5" t="s">
        <v>23</v>
      </c>
      <c r="C67" s="5"/>
      <c r="D67" s="5"/>
      <c r="E67" s="5"/>
      <c r="F67" s="5"/>
      <c r="G67" s="5"/>
      <c r="H67" s="5"/>
      <c r="I67" s="5"/>
      <c r="J67" s="5"/>
      <c r="K67" s="9" t="s">
        <v>24</v>
      </c>
    </row>
    <row r="68" spans="1:15" x14ac:dyDescent="0.35">
      <c r="A68" s="5">
        <v>16</v>
      </c>
      <c r="B68" s="5" t="s">
        <v>25</v>
      </c>
      <c r="C68" s="5"/>
      <c r="D68" s="5"/>
      <c r="E68" s="5"/>
      <c r="F68" s="5"/>
      <c r="G68" s="5"/>
      <c r="H68" s="5"/>
      <c r="I68" s="5"/>
      <c r="J68" s="5"/>
      <c r="K68" s="59" t="s">
        <v>26</v>
      </c>
      <c r="L68" s="60"/>
      <c r="M68" s="60"/>
    </row>
    <row r="69" spans="1:15" x14ac:dyDescent="0.35">
      <c r="K69" s="2"/>
      <c r="L69" s="2"/>
      <c r="M69" s="2"/>
      <c r="N69" s="2"/>
    </row>
    <row r="70" spans="1:15" x14ac:dyDescent="0.35">
      <c r="K70" s="2"/>
      <c r="L70" s="2"/>
      <c r="M70" s="2"/>
      <c r="N70" s="2"/>
    </row>
    <row r="71" spans="1:15" x14ac:dyDescent="0.35">
      <c r="A71" s="2">
        <v>2</v>
      </c>
      <c r="B71" t="s">
        <v>157</v>
      </c>
    </row>
    <row r="72" spans="1:15" x14ac:dyDescent="0.35">
      <c r="A72" s="2" t="s">
        <v>36</v>
      </c>
      <c r="B72" s="3" t="s">
        <v>3</v>
      </c>
    </row>
    <row r="73" spans="1:15" x14ac:dyDescent="0.35">
      <c r="A73" s="2"/>
      <c r="B73" t="s">
        <v>4</v>
      </c>
      <c r="C73" t="s">
        <v>52</v>
      </c>
    </row>
    <row r="74" spans="1:15" x14ac:dyDescent="0.35">
      <c r="B74" t="s">
        <v>5</v>
      </c>
      <c r="C74" s="4">
        <v>44207</v>
      </c>
    </row>
    <row r="75" spans="1:15" x14ac:dyDescent="0.35">
      <c r="B75" t="s">
        <v>37</v>
      </c>
      <c r="C75" s="4">
        <f>D77+2</f>
        <v>44210</v>
      </c>
    </row>
    <row r="76" spans="1:15" x14ac:dyDescent="0.35">
      <c r="A76" s="5"/>
      <c r="B76" s="5"/>
      <c r="C76" s="6" t="s">
        <v>7</v>
      </c>
      <c r="D76" s="6" t="s">
        <v>8</v>
      </c>
      <c r="E76" s="6" t="s">
        <v>9</v>
      </c>
      <c r="F76" s="6" t="s">
        <v>10</v>
      </c>
      <c r="G76" s="6" t="s">
        <v>11</v>
      </c>
      <c r="H76" s="6" t="s">
        <v>12</v>
      </c>
      <c r="I76" s="6" t="s">
        <v>156</v>
      </c>
      <c r="J76" s="6" t="s">
        <v>14</v>
      </c>
      <c r="K76" s="7" t="s">
        <v>146</v>
      </c>
      <c r="L76" s="7" t="s">
        <v>140</v>
      </c>
      <c r="M76" s="7" t="s">
        <v>15</v>
      </c>
      <c r="N76" s="7" t="s">
        <v>16</v>
      </c>
      <c r="O76" s="7" t="s">
        <v>17</v>
      </c>
    </row>
    <row r="77" spans="1:15" x14ac:dyDescent="0.35">
      <c r="A77" s="5">
        <v>1</v>
      </c>
      <c r="B77" s="5" t="s">
        <v>18</v>
      </c>
      <c r="C77" s="5" t="str">
        <f>C73</f>
        <v>HAXAGONMYR</v>
      </c>
      <c r="D77" s="8">
        <f>C74+1</f>
        <v>44208</v>
      </c>
      <c r="E77" s="5" t="s">
        <v>19</v>
      </c>
      <c r="F77" s="5" t="s">
        <v>132</v>
      </c>
      <c r="G77" s="5">
        <v>3</v>
      </c>
      <c r="H77" s="8">
        <f>D77+3</f>
        <v>44211</v>
      </c>
      <c r="I77" s="5">
        <v>2.5</v>
      </c>
      <c r="J77" s="5">
        <v>10000</v>
      </c>
      <c r="K77">
        <f>J77*(I77/100)*(3/365)</f>
        <v>2.054794520547945</v>
      </c>
      <c r="M77">
        <f>J77+K77</f>
        <v>10002.054794520547</v>
      </c>
    </row>
    <row r="78" spans="1:15" x14ac:dyDescent="0.35">
      <c r="A78" s="5">
        <v>2</v>
      </c>
      <c r="B78" s="5" t="s">
        <v>21</v>
      </c>
      <c r="C78" s="5"/>
      <c r="D78" s="5"/>
      <c r="E78" s="5"/>
      <c r="F78" s="5"/>
      <c r="G78" s="5"/>
      <c r="H78" s="5"/>
      <c r="I78" s="5"/>
      <c r="J78" s="5"/>
      <c r="K78" s="4"/>
      <c r="L78" s="4"/>
      <c r="M78" s="4"/>
    </row>
    <row r="79" spans="1:15" x14ac:dyDescent="0.35">
      <c r="A79" s="5">
        <v>3</v>
      </c>
      <c r="B79" s="5" t="s">
        <v>28</v>
      </c>
      <c r="C79" s="5"/>
      <c r="D79" s="8">
        <f>D77+2</f>
        <v>44210</v>
      </c>
      <c r="E79" s="5"/>
      <c r="F79" s="5"/>
      <c r="G79" s="5"/>
      <c r="H79" s="5"/>
      <c r="I79" s="5">
        <v>3</v>
      </c>
      <c r="J79" s="5"/>
      <c r="K79">
        <f>J77*(I77/100)*(2/365)</f>
        <v>1.3698630136986301</v>
      </c>
      <c r="L79">
        <f>K79</f>
        <v>1.3698630136986301</v>
      </c>
      <c r="M79">
        <f>J77+K79</f>
        <v>10001.369863013699</v>
      </c>
      <c r="O79">
        <f>M79</f>
        <v>10001.369863013699</v>
      </c>
    </row>
    <row r="80" spans="1:15" x14ac:dyDescent="0.35">
      <c r="A80" s="5">
        <v>4</v>
      </c>
      <c r="B80" s="5" t="s">
        <v>21</v>
      </c>
      <c r="C80" s="5"/>
      <c r="D80" s="5"/>
      <c r="E80" s="5"/>
      <c r="F80" s="5"/>
      <c r="G80" s="5"/>
      <c r="H80" s="5"/>
      <c r="I80" s="5"/>
      <c r="J80" s="5"/>
    </row>
    <row r="81" spans="1:17" x14ac:dyDescent="0.35">
      <c r="A81" s="5">
        <v>5</v>
      </c>
      <c r="B81" s="5" t="s">
        <v>159</v>
      </c>
      <c r="C81" s="5"/>
      <c r="D81" s="8">
        <f>D77</f>
        <v>44208</v>
      </c>
      <c r="E81" s="5"/>
      <c r="F81" s="5"/>
      <c r="G81" s="5"/>
      <c r="H81" s="5"/>
      <c r="I81" s="5"/>
      <c r="J81" s="5"/>
    </row>
    <row r="82" spans="1:17" x14ac:dyDescent="0.35">
      <c r="A82" s="5">
        <v>6</v>
      </c>
      <c r="B82" s="5" t="s">
        <v>22</v>
      </c>
      <c r="C82" s="5"/>
      <c r="D82" s="5"/>
      <c r="E82" s="5"/>
      <c r="F82" s="5"/>
      <c r="G82" s="5"/>
      <c r="H82" s="5"/>
      <c r="I82" s="5"/>
      <c r="J82" s="5"/>
      <c r="K82" s="2"/>
      <c r="L82" s="2"/>
      <c r="M82" s="2"/>
      <c r="N82" s="2"/>
    </row>
    <row r="83" spans="1:17" x14ac:dyDescent="0.35">
      <c r="A83" s="5">
        <v>7</v>
      </c>
      <c r="B83" s="5" t="s">
        <v>23</v>
      </c>
      <c r="C83" s="5"/>
      <c r="D83" s="8"/>
      <c r="E83" s="5"/>
      <c r="F83" s="5"/>
      <c r="G83" s="5"/>
      <c r="H83" s="5"/>
      <c r="I83" s="5"/>
      <c r="J83" s="5"/>
      <c r="K83" s="59" t="s">
        <v>24</v>
      </c>
      <c r="L83" s="60"/>
      <c r="M83" s="60"/>
      <c r="N83" s="60"/>
      <c r="O83" s="60"/>
      <c r="P83" s="60"/>
      <c r="Q83" s="60"/>
    </row>
    <row r="84" spans="1:17" x14ac:dyDescent="0.35">
      <c r="A84" s="5">
        <v>8</v>
      </c>
      <c r="B84" s="5" t="s">
        <v>25</v>
      </c>
      <c r="C84" s="5"/>
      <c r="D84" s="8"/>
      <c r="E84" s="5"/>
      <c r="F84" s="5"/>
      <c r="G84" s="5"/>
      <c r="H84" s="5"/>
      <c r="I84" s="5"/>
      <c r="J84" s="5"/>
      <c r="K84" s="59" t="s">
        <v>26</v>
      </c>
      <c r="L84" s="60"/>
      <c r="M84" s="60"/>
      <c r="N84" s="60"/>
    </row>
    <row r="85" spans="1:17" x14ac:dyDescent="0.35">
      <c r="A85" s="5">
        <v>9</v>
      </c>
      <c r="B85" s="5" t="s">
        <v>160</v>
      </c>
      <c r="C85" s="5"/>
      <c r="D85" s="8">
        <f>D79</f>
        <v>44210</v>
      </c>
      <c r="E85" s="5"/>
      <c r="F85" s="5"/>
      <c r="G85" s="5"/>
      <c r="H85" s="5"/>
      <c r="I85" s="5"/>
      <c r="J85" s="5"/>
      <c r="K85" s="4"/>
      <c r="L85" s="4"/>
    </row>
    <row r="86" spans="1:17" x14ac:dyDescent="0.35">
      <c r="A86" s="5">
        <v>10</v>
      </c>
      <c r="B86" s="5" t="s">
        <v>22</v>
      </c>
      <c r="C86" s="5"/>
      <c r="D86" s="5"/>
      <c r="E86" s="5"/>
      <c r="F86" s="5"/>
      <c r="G86" s="5"/>
      <c r="H86" s="5"/>
      <c r="I86" s="5"/>
      <c r="J86" s="5"/>
    </row>
    <row r="87" spans="1:17" x14ac:dyDescent="0.35">
      <c r="A87" s="5">
        <v>11</v>
      </c>
      <c r="B87" s="5" t="s">
        <v>23</v>
      </c>
      <c r="C87" s="5"/>
      <c r="D87" s="5"/>
      <c r="E87" s="5"/>
      <c r="F87" s="5"/>
      <c r="G87" s="5"/>
      <c r="H87" s="5"/>
      <c r="I87" s="5"/>
      <c r="J87" s="5"/>
      <c r="K87" s="9" t="s">
        <v>24</v>
      </c>
    </row>
    <row r="88" spans="1:17" x14ac:dyDescent="0.35">
      <c r="A88" s="5">
        <v>12</v>
      </c>
      <c r="B88" s="5" t="s">
        <v>25</v>
      </c>
      <c r="C88" s="5"/>
      <c r="D88" s="5"/>
      <c r="E88" s="5"/>
      <c r="F88" s="5"/>
      <c r="G88" s="5"/>
      <c r="H88" s="5"/>
      <c r="I88" s="5"/>
      <c r="J88" s="5"/>
      <c r="K88" s="59" t="s">
        <v>30</v>
      </c>
      <c r="L88" s="60"/>
      <c r="M88" s="60"/>
      <c r="N88" s="60"/>
    </row>
    <row r="89" spans="1:17" x14ac:dyDescent="0.35">
      <c r="A89" s="5">
        <v>13</v>
      </c>
      <c r="B89" s="5" t="s">
        <v>285</v>
      </c>
      <c r="C89" s="5"/>
      <c r="D89" s="5"/>
      <c r="E89" s="5"/>
      <c r="F89" s="5"/>
      <c r="G89" s="5"/>
      <c r="H89" s="5"/>
      <c r="I89" s="5"/>
      <c r="J89" s="5"/>
      <c r="K89" s="4"/>
      <c r="L89" s="4"/>
    </row>
    <row r="90" spans="1:17" x14ac:dyDescent="0.35">
      <c r="A90" s="5">
        <v>14</v>
      </c>
      <c r="B90" s="5" t="s">
        <v>21</v>
      </c>
      <c r="C90" s="5"/>
      <c r="D90" s="5"/>
      <c r="E90" s="5"/>
      <c r="F90" s="5"/>
      <c r="G90" s="5"/>
      <c r="H90" s="5"/>
      <c r="I90" s="5"/>
      <c r="J90" s="5"/>
    </row>
    <row r="91" spans="1:17" x14ac:dyDescent="0.35">
      <c r="A91" s="5">
        <v>15</v>
      </c>
      <c r="B91" s="5" t="s">
        <v>23</v>
      </c>
      <c r="C91" s="5"/>
      <c r="D91" s="5"/>
      <c r="E91" s="5"/>
      <c r="F91" s="5"/>
      <c r="G91" s="5"/>
      <c r="H91" s="5"/>
      <c r="I91" s="5"/>
      <c r="J91" s="5"/>
      <c r="K91" s="9" t="s">
        <v>24</v>
      </c>
    </row>
    <row r="92" spans="1:17" x14ac:dyDescent="0.35">
      <c r="A92" s="5">
        <v>16</v>
      </c>
      <c r="B92" s="5" t="s">
        <v>25</v>
      </c>
      <c r="C92" s="5"/>
      <c r="D92" s="5"/>
      <c r="E92" s="5"/>
      <c r="F92" s="5"/>
      <c r="G92" s="5"/>
      <c r="H92" s="5"/>
      <c r="I92" s="5"/>
      <c r="J92" s="5"/>
      <c r="K92" s="59" t="s">
        <v>26</v>
      </c>
      <c r="L92" s="60"/>
      <c r="M92" s="60"/>
    </row>
    <row r="94" spans="1:17" x14ac:dyDescent="0.35">
      <c r="A94" s="2" t="s">
        <v>40</v>
      </c>
      <c r="B94" s="3" t="s">
        <v>143</v>
      </c>
    </row>
    <row r="95" spans="1:17" x14ac:dyDescent="0.35">
      <c r="A95" s="2"/>
      <c r="B95" t="s">
        <v>4</v>
      </c>
      <c r="C95" t="s">
        <v>52</v>
      </c>
    </row>
    <row r="96" spans="1:17" x14ac:dyDescent="0.35">
      <c r="B96" t="s">
        <v>5</v>
      </c>
      <c r="C96" s="4">
        <v>44207</v>
      </c>
    </row>
    <row r="97" spans="1:17" x14ac:dyDescent="0.35">
      <c r="B97" t="s">
        <v>37</v>
      </c>
      <c r="C97" s="4">
        <f>D99+2</f>
        <v>44210</v>
      </c>
    </row>
    <row r="98" spans="1:17" x14ac:dyDescent="0.35">
      <c r="A98" s="5"/>
      <c r="B98" s="5"/>
      <c r="C98" s="6" t="s">
        <v>7</v>
      </c>
      <c r="D98" s="6" t="s">
        <v>8</v>
      </c>
      <c r="E98" s="6" t="s">
        <v>9</v>
      </c>
      <c r="F98" s="6" t="s">
        <v>10</v>
      </c>
      <c r="G98" s="6" t="s">
        <v>11</v>
      </c>
      <c r="H98" s="6" t="s">
        <v>12</v>
      </c>
      <c r="I98" s="6" t="s">
        <v>156</v>
      </c>
      <c r="J98" s="6" t="s">
        <v>14</v>
      </c>
      <c r="K98" s="7" t="s">
        <v>146</v>
      </c>
      <c r="L98" s="7" t="s">
        <v>140</v>
      </c>
      <c r="M98" s="7" t="s">
        <v>15</v>
      </c>
      <c r="N98" s="7" t="s">
        <v>16</v>
      </c>
      <c r="O98" s="7" t="s">
        <v>17</v>
      </c>
    </row>
    <row r="99" spans="1:17" x14ac:dyDescent="0.35">
      <c r="A99" s="5">
        <v>1</v>
      </c>
      <c r="B99" s="5" t="s">
        <v>18</v>
      </c>
      <c r="C99" s="5" t="str">
        <f>C95</f>
        <v>HAXAGONMYR</v>
      </c>
      <c r="D99" s="8">
        <f>C96+1</f>
        <v>44208</v>
      </c>
      <c r="E99" s="5" t="s">
        <v>19</v>
      </c>
      <c r="F99" s="5" t="s">
        <v>132</v>
      </c>
      <c r="G99" s="5">
        <v>3</v>
      </c>
      <c r="H99" s="8">
        <f>D99+3</f>
        <v>44211</v>
      </c>
      <c r="I99" s="5">
        <v>2.5</v>
      </c>
      <c r="J99" s="5">
        <v>10000</v>
      </c>
      <c r="K99">
        <f>J99*(I99/100)*(3/365)</f>
        <v>2.054794520547945</v>
      </c>
      <c r="M99">
        <f>J99+K99</f>
        <v>10002.054794520547</v>
      </c>
    </row>
    <row r="100" spans="1:17" x14ac:dyDescent="0.35">
      <c r="A100" s="5">
        <v>2</v>
      </c>
      <c r="B100" s="5" t="s">
        <v>21</v>
      </c>
      <c r="C100" s="5"/>
      <c r="D100" s="5"/>
      <c r="E100" s="5"/>
      <c r="F100" s="5"/>
      <c r="G100" s="5"/>
      <c r="H100" s="5"/>
      <c r="I100" s="5"/>
      <c r="J100" s="5"/>
      <c r="K100" s="4"/>
      <c r="L100" s="4"/>
      <c r="M100" s="4"/>
    </row>
    <row r="101" spans="1:17" x14ac:dyDescent="0.35">
      <c r="A101" s="5">
        <v>3</v>
      </c>
      <c r="B101" s="5" t="s">
        <v>28</v>
      </c>
      <c r="C101" s="5"/>
      <c r="D101" s="8">
        <f>D99+2</f>
        <v>44210</v>
      </c>
      <c r="E101" s="5"/>
      <c r="F101" s="5"/>
      <c r="G101" s="5"/>
      <c r="H101" s="5"/>
      <c r="I101" s="5">
        <v>3</v>
      </c>
      <c r="J101" s="5"/>
      <c r="K101">
        <f>J99*(I99/100)*(2/365)</f>
        <v>1.3698630136986301</v>
      </c>
      <c r="L101">
        <v>1.5</v>
      </c>
      <c r="M101">
        <f>J99+L101</f>
        <v>10001.5</v>
      </c>
      <c r="O101">
        <f>M101</f>
        <v>10001.5</v>
      </c>
    </row>
    <row r="102" spans="1:17" x14ac:dyDescent="0.35">
      <c r="A102" s="5">
        <v>4</v>
      </c>
      <c r="B102" s="5" t="s">
        <v>21</v>
      </c>
      <c r="C102" s="5"/>
      <c r="D102" s="5"/>
      <c r="E102" s="5"/>
      <c r="F102" s="5"/>
      <c r="G102" s="5"/>
      <c r="H102" s="5"/>
      <c r="I102" s="5"/>
      <c r="J102" s="5"/>
    </row>
    <row r="103" spans="1:17" x14ac:dyDescent="0.35">
      <c r="A103" s="5">
        <v>5</v>
      </c>
      <c r="B103" s="5" t="s">
        <v>159</v>
      </c>
      <c r="C103" s="5"/>
      <c r="D103" s="8">
        <f>D99</f>
        <v>44208</v>
      </c>
      <c r="E103" s="5"/>
      <c r="F103" s="5"/>
      <c r="G103" s="5"/>
      <c r="H103" s="5"/>
      <c r="I103" s="5"/>
      <c r="J103" s="5"/>
    </row>
    <row r="104" spans="1:17" x14ac:dyDescent="0.35">
      <c r="A104" s="5">
        <v>6</v>
      </c>
      <c r="B104" s="5" t="s">
        <v>22</v>
      </c>
      <c r="C104" s="5"/>
      <c r="D104" s="5"/>
      <c r="E104" s="5"/>
      <c r="F104" s="5"/>
      <c r="G104" s="5"/>
      <c r="H104" s="5"/>
      <c r="I104" s="5"/>
      <c r="J104" s="5"/>
      <c r="K104" s="2"/>
      <c r="L104" s="2"/>
      <c r="M104" s="2"/>
      <c r="N104" s="2"/>
    </row>
    <row r="105" spans="1:17" x14ac:dyDescent="0.35">
      <c r="A105" s="5">
        <v>7</v>
      </c>
      <c r="B105" s="5" t="s">
        <v>23</v>
      </c>
      <c r="C105" s="5"/>
      <c r="D105" s="8"/>
      <c r="E105" s="5"/>
      <c r="F105" s="5"/>
      <c r="G105" s="5"/>
      <c r="H105" s="5"/>
      <c r="I105" s="5"/>
      <c r="J105" s="5"/>
      <c r="K105" s="59" t="s">
        <v>24</v>
      </c>
      <c r="L105" s="60"/>
      <c r="M105" s="60"/>
      <c r="N105" s="60"/>
      <c r="O105" s="60"/>
      <c r="P105" s="60"/>
      <c r="Q105" s="60"/>
    </row>
    <row r="106" spans="1:17" x14ac:dyDescent="0.35">
      <c r="A106" s="5">
        <v>8</v>
      </c>
      <c r="B106" s="5" t="s">
        <v>25</v>
      </c>
      <c r="C106" s="5"/>
      <c r="D106" s="8"/>
      <c r="E106" s="5"/>
      <c r="F106" s="5"/>
      <c r="G106" s="5"/>
      <c r="H106" s="5"/>
      <c r="I106" s="5"/>
      <c r="J106" s="5"/>
      <c r="K106" s="59" t="s">
        <v>26</v>
      </c>
      <c r="L106" s="60"/>
      <c r="M106" s="60"/>
      <c r="N106" s="60"/>
    </row>
    <row r="107" spans="1:17" x14ac:dyDescent="0.35">
      <c r="A107" s="5">
        <v>9</v>
      </c>
      <c r="B107" s="5" t="s">
        <v>160</v>
      </c>
      <c r="C107" s="5"/>
      <c r="D107" s="8">
        <f>D101</f>
        <v>44210</v>
      </c>
      <c r="E107" s="5"/>
      <c r="F107" s="5"/>
      <c r="G107" s="5"/>
      <c r="H107" s="5"/>
      <c r="I107" s="5"/>
      <c r="J107" s="5"/>
      <c r="K107" s="4"/>
      <c r="L107" s="4"/>
    </row>
    <row r="108" spans="1:17" x14ac:dyDescent="0.35">
      <c r="A108" s="5">
        <v>10</v>
      </c>
      <c r="B108" s="5" t="s">
        <v>22</v>
      </c>
      <c r="C108" s="5"/>
      <c r="D108" s="5"/>
      <c r="E108" s="5"/>
      <c r="F108" s="5"/>
      <c r="G108" s="5"/>
      <c r="H108" s="5"/>
      <c r="I108" s="5"/>
      <c r="J108" s="5"/>
    </row>
    <row r="109" spans="1:17" x14ac:dyDescent="0.35">
      <c r="A109" s="5">
        <v>11</v>
      </c>
      <c r="B109" s="5" t="s">
        <v>23</v>
      </c>
      <c r="C109" s="5"/>
      <c r="D109" s="5"/>
      <c r="E109" s="5"/>
      <c r="F109" s="5"/>
      <c r="G109" s="5"/>
      <c r="H109" s="5"/>
      <c r="I109" s="5"/>
      <c r="J109" s="5"/>
      <c r="K109" s="9" t="s">
        <v>24</v>
      </c>
    </row>
    <row r="110" spans="1:17" x14ac:dyDescent="0.35">
      <c r="A110" s="5">
        <v>12</v>
      </c>
      <c r="B110" s="5" t="s">
        <v>25</v>
      </c>
      <c r="C110" s="5"/>
      <c r="D110" s="5"/>
      <c r="E110" s="5"/>
      <c r="F110" s="5"/>
      <c r="G110" s="5"/>
      <c r="H110" s="5"/>
      <c r="I110" s="5"/>
      <c r="J110" s="5"/>
      <c r="K110" s="59" t="s">
        <v>30</v>
      </c>
      <c r="L110" s="60"/>
      <c r="M110" s="60"/>
      <c r="N110" s="60"/>
    </row>
    <row r="111" spans="1:17" x14ac:dyDescent="0.35">
      <c r="A111" s="5">
        <v>13</v>
      </c>
      <c r="B111" s="5" t="s">
        <v>285</v>
      </c>
      <c r="C111" s="5"/>
      <c r="D111" s="5"/>
      <c r="E111" s="5"/>
      <c r="F111" s="5"/>
      <c r="G111" s="5"/>
      <c r="H111" s="5"/>
      <c r="I111" s="5"/>
      <c r="J111" s="5"/>
      <c r="K111" s="4"/>
      <c r="L111" s="4"/>
    </row>
    <row r="112" spans="1:17" x14ac:dyDescent="0.35">
      <c r="A112" s="5">
        <v>14</v>
      </c>
      <c r="B112" s="5" t="s">
        <v>21</v>
      </c>
      <c r="C112" s="5"/>
      <c r="D112" s="5"/>
      <c r="E112" s="5"/>
      <c r="F112" s="5"/>
      <c r="G112" s="5"/>
      <c r="H112" s="5"/>
      <c r="I112" s="5"/>
      <c r="J112" s="5"/>
    </row>
    <row r="113" spans="1:17" x14ac:dyDescent="0.35">
      <c r="A113" s="5">
        <v>15</v>
      </c>
      <c r="B113" s="5" t="s">
        <v>23</v>
      </c>
      <c r="C113" s="5"/>
      <c r="D113" s="5"/>
      <c r="E113" s="5"/>
      <c r="F113" s="5"/>
      <c r="G113" s="5"/>
      <c r="H113" s="5"/>
      <c r="I113" s="5"/>
      <c r="J113" s="5"/>
      <c r="K113" s="9" t="s">
        <v>24</v>
      </c>
    </row>
    <row r="114" spans="1:17" x14ac:dyDescent="0.35">
      <c r="A114" s="5">
        <v>16</v>
      </c>
      <c r="B114" s="5" t="s">
        <v>25</v>
      </c>
      <c r="C114" s="5"/>
      <c r="D114" s="5"/>
      <c r="E114" s="5"/>
      <c r="F114" s="5"/>
      <c r="G114" s="5"/>
      <c r="H114" s="5"/>
      <c r="I114" s="5"/>
      <c r="J114" s="5"/>
      <c r="K114" s="59" t="s">
        <v>26</v>
      </c>
      <c r="L114" s="60"/>
      <c r="M114" s="60"/>
    </row>
    <row r="115" spans="1:17" x14ac:dyDescent="0.35">
      <c r="K115" s="2"/>
      <c r="L115" s="2"/>
      <c r="M115" s="2"/>
      <c r="N115" s="2"/>
    </row>
    <row r="116" spans="1:17" x14ac:dyDescent="0.35">
      <c r="A116" s="2" t="s">
        <v>41</v>
      </c>
      <c r="B116" s="3" t="s">
        <v>144</v>
      </c>
    </row>
    <row r="117" spans="1:17" x14ac:dyDescent="0.35">
      <c r="A117" s="2"/>
      <c r="B117" t="s">
        <v>4</v>
      </c>
      <c r="C117" t="s">
        <v>52</v>
      </c>
    </row>
    <row r="118" spans="1:17" x14ac:dyDescent="0.35">
      <c r="B118" t="s">
        <v>5</v>
      </c>
      <c r="C118" s="4">
        <v>44207</v>
      </c>
    </row>
    <row r="119" spans="1:17" x14ac:dyDescent="0.35">
      <c r="B119" t="s">
        <v>37</v>
      </c>
      <c r="C119" s="4">
        <f>D121+2</f>
        <v>44210</v>
      </c>
    </row>
    <row r="120" spans="1:17" x14ac:dyDescent="0.35">
      <c r="A120" s="5"/>
      <c r="B120" s="5"/>
      <c r="C120" s="6" t="s">
        <v>7</v>
      </c>
      <c r="D120" s="6" t="s">
        <v>8</v>
      </c>
      <c r="E120" s="6" t="s">
        <v>9</v>
      </c>
      <c r="F120" s="6" t="s">
        <v>10</v>
      </c>
      <c r="G120" s="6" t="s">
        <v>11</v>
      </c>
      <c r="H120" s="6" t="s">
        <v>12</v>
      </c>
      <c r="I120" s="6" t="s">
        <v>156</v>
      </c>
      <c r="J120" s="6" t="s">
        <v>14</v>
      </c>
      <c r="K120" s="7" t="s">
        <v>146</v>
      </c>
      <c r="L120" s="7" t="s">
        <v>140</v>
      </c>
      <c r="M120" s="7" t="s">
        <v>15</v>
      </c>
      <c r="N120" s="7" t="s">
        <v>16</v>
      </c>
      <c r="O120" s="7" t="s">
        <v>17</v>
      </c>
    </row>
    <row r="121" spans="1:17" x14ac:dyDescent="0.35">
      <c r="A121" s="5">
        <v>1</v>
      </c>
      <c r="B121" s="5" t="s">
        <v>18</v>
      </c>
      <c r="C121" s="5" t="str">
        <f>C117</f>
        <v>HAXAGONMYR</v>
      </c>
      <c r="D121" s="8">
        <f>C118+1</f>
        <v>44208</v>
      </c>
      <c r="E121" s="5" t="s">
        <v>19</v>
      </c>
      <c r="F121" s="5" t="s">
        <v>132</v>
      </c>
      <c r="G121" s="5">
        <v>3</v>
      </c>
      <c r="H121" s="8">
        <f>D121+3</f>
        <v>44211</v>
      </c>
      <c r="I121" s="5">
        <v>2.5</v>
      </c>
      <c r="J121" s="5">
        <v>10000</v>
      </c>
      <c r="K121">
        <f>J121*(I121/100)*(3/365)</f>
        <v>2.054794520547945</v>
      </c>
      <c r="M121">
        <f>J121+K121</f>
        <v>10002.054794520547</v>
      </c>
    </row>
    <row r="122" spans="1:17" x14ac:dyDescent="0.35">
      <c r="A122" s="5">
        <v>2</v>
      </c>
      <c r="B122" s="5" t="s">
        <v>21</v>
      </c>
      <c r="C122" s="5"/>
      <c r="D122" s="5"/>
      <c r="E122" s="5"/>
      <c r="F122" s="5"/>
      <c r="G122" s="5"/>
      <c r="H122" s="5"/>
      <c r="I122" s="5"/>
      <c r="J122" s="5"/>
      <c r="K122" s="4"/>
      <c r="L122" s="4"/>
      <c r="M122" s="4"/>
    </row>
    <row r="123" spans="1:17" x14ac:dyDescent="0.35">
      <c r="A123" s="5">
        <v>3</v>
      </c>
      <c r="B123" s="5" t="s">
        <v>28</v>
      </c>
      <c r="C123" s="5"/>
      <c r="D123" s="8">
        <f>D121+2</f>
        <v>44210</v>
      </c>
      <c r="E123" s="5"/>
      <c r="F123" s="5"/>
      <c r="G123" s="5"/>
      <c r="H123" s="5"/>
      <c r="I123" s="5">
        <v>3</v>
      </c>
      <c r="J123" s="5"/>
      <c r="K123">
        <f>J121*(I121/100)*(2/365)</f>
        <v>1.3698630136986301</v>
      </c>
      <c r="L123">
        <v>0</v>
      </c>
      <c r="M123">
        <f>J121+L123</f>
        <v>10000</v>
      </c>
      <c r="O123">
        <f>M123</f>
        <v>10000</v>
      </c>
    </row>
    <row r="124" spans="1:17" x14ac:dyDescent="0.35">
      <c r="A124" s="5">
        <v>4</v>
      </c>
      <c r="B124" s="5" t="s">
        <v>21</v>
      </c>
      <c r="C124" s="5"/>
      <c r="D124" s="5"/>
      <c r="E124" s="5"/>
      <c r="F124" s="5"/>
      <c r="G124" s="5"/>
      <c r="H124" s="5"/>
      <c r="I124" s="5"/>
      <c r="J124" s="5"/>
    </row>
    <row r="125" spans="1:17" x14ac:dyDescent="0.35">
      <c r="A125" s="5">
        <v>5</v>
      </c>
      <c r="B125" s="5" t="s">
        <v>159</v>
      </c>
      <c r="C125" s="5"/>
      <c r="D125" s="8">
        <f>D121</f>
        <v>44208</v>
      </c>
      <c r="E125" s="5"/>
      <c r="F125" s="5"/>
      <c r="G125" s="5"/>
      <c r="H125" s="5"/>
      <c r="I125" s="5"/>
      <c r="J125" s="5"/>
    </row>
    <row r="126" spans="1:17" x14ac:dyDescent="0.35">
      <c r="A126" s="5">
        <v>6</v>
      </c>
      <c r="B126" s="5" t="s">
        <v>22</v>
      </c>
      <c r="C126" s="5"/>
      <c r="D126" s="5"/>
      <c r="E126" s="5"/>
      <c r="F126" s="5"/>
      <c r="G126" s="5"/>
      <c r="H126" s="5"/>
      <c r="I126" s="5"/>
      <c r="J126" s="5"/>
      <c r="K126" s="2"/>
      <c r="L126" s="2"/>
      <c r="M126" s="2"/>
      <c r="N126" s="2"/>
    </row>
    <row r="127" spans="1:17" x14ac:dyDescent="0.35">
      <c r="A127" s="5">
        <v>7</v>
      </c>
      <c r="B127" s="5" t="s">
        <v>23</v>
      </c>
      <c r="C127" s="5"/>
      <c r="D127" s="8"/>
      <c r="E127" s="5"/>
      <c r="F127" s="5"/>
      <c r="G127" s="5"/>
      <c r="H127" s="5"/>
      <c r="I127" s="5"/>
      <c r="J127" s="5"/>
      <c r="K127" s="59" t="s">
        <v>24</v>
      </c>
      <c r="L127" s="60"/>
      <c r="M127" s="60"/>
      <c r="N127" s="60"/>
      <c r="O127" s="60"/>
      <c r="P127" s="60"/>
      <c r="Q127" s="60"/>
    </row>
    <row r="128" spans="1:17" x14ac:dyDescent="0.35">
      <c r="A128" s="5">
        <v>8</v>
      </c>
      <c r="B128" s="5" t="s">
        <v>25</v>
      </c>
      <c r="C128" s="5"/>
      <c r="D128" s="8"/>
      <c r="E128" s="5"/>
      <c r="F128" s="5"/>
      <c r="G128" s="5"/>
      <c r="H128" s="5"/>
      <c r="I128" s="5"/>
      <c r="J128" s="5"/>
      <c r="K128" s="59" t="s">
        <v>26</v>
      </c>
      <c r="L128" s="60"/>
      <c r="M128" s="60"/>
      <c r="N128" s="60"/>
    </row>
    <row r="129" spans="1:14" x14ac:dyDescent="0.35">
      <c r="A129" s="5">
        <v>9</v>
      </c>
      <c r="B129" s="5" t="s">
        <v>160</v>
      </c>
      <c r="C129" s="5"/>
      <c r="D129" s="8">
        <f>D123</f>
        <v>44210</v>
      </c>
      <c r="E129" s="5"/>
      <c r="F129" s="5"/>
      <c r="G129" s="5"/>
      <c r="H129" s="5"/>
      <c r="I129" s="5"/>
      <c r="J129" s="5"/>
      <c r="K129" s="4"/>
      <c r="L129" s="4"/>
    </row>
    <row r="130" spans="1:14" x14ac:dyDescent="0.35">
      <c r="A130" s="5">
        <v>10</v>
      </c>
      <c r="B130" s="5" t="s">
        <v>22</v>
      </c>
      <c r="C130" s="5"/>
      <c r="D130" s="5"/>
      <c r="E130" s="5"/>
      <c r="F130" s="5"/>
      <c r="G130" s="5"/>
      <c r="H130" s="5"/>
      <c r="I130" s="5"/>
      <c r="J130" s="5"/>
    </row>
    <row r="131" spans="1:14" x14ac:dyDescent="0.35">
      <c r="A131" s="5">
        <v>11</v>
      </c>
      <c r="B131" s="5" t="s">
        <v>23</v>
      </c>
      <c r="C131" s="5"/>
      <c r="D131" s="5"/>
      <c r="E131" s="5"/>
      <c r="F131" s="5"/>
      <c r="G131" s="5"/>
      <c r="H131" s="5"/>
      <c r="I131" s="5"/>
      <c r="J131" s="5"/>
      <c r="K131" s="9" t="s">
        <v>24</v>
      </c>
    </row>
    <row r="132" spans="1:14" x14ac:dyDescent="0.35">
      <c r="A132" s="5">
        <v>12</v>
      </c>
      <c r="B132" s="5" t="s">
        <v>25</v>
      </c>
      <c r="C132" s="5"/>
      <c r="D132" s="5"/>
      <c r="E132" s="5"/>
      <c r="F132" s="5"/>
      <c r="G132" s="5"/>
      <c r="H132" s="5"/>
      <c r="I132" s="5"/>
      <c r="J132" s="5"/>
      <c r="K132" s="59" t="s">
        <v>30</v>
      </c>
      <c r="L132" s="60"/>
      <c r="M132" s="60"/>
      <c r="N132" s="60"/>
    </row>
    <row r="133" spans="1:14" x14ac:dyDescent="0.35">
      <c r="A133" s="5">
        <v>13</v>
      </c>
      <c r="B133" s="5" t="s">
        <v>285</v>
      </c>
      <c r="C133" s="5"/>
      <c r="D133" s="5"/>
      <c r="E133" s="5"/>
      <c r="F133" s="5"/>
      <c r="G133" s="5"/>
      <c r="H133" s="5"/>
      <c r="I133" s="5"/>
      <c r="J133" s="5"/>
      <c r="K133" s="4"/>
      <c r="L133" s="4"/>
    </row>
    <row r="134" spans="1:14" x14ac:dyDescent="0.35">
      <c r="A134" s="5">
        <v>14</v>
      </c>
      <c r="B134" s="5" t="s">
        <v>21</v>
      </c>
      <c r="C134" s="5"/>
      <c r="D134" s="5"/>
      <c r="E134" s="5"/>
      <c r="F134" s="5"/>
      <c r="G134" s="5"/>
      <c r="H134" s="5"/>
      <c r="I134" s="5"/>
      <c r="J134" s="5"/>
    </row>
    <row r="135" spans="1:14" x14ac:dyDescent="0.35">
      <c r="A135" s="5">
        <v>15</v>
      </c>
      <c r="B135" s="5" t="s">
        <v>23</v>
      </c>
      <c r="C135" s="5"/>
      <c r="D135" s="5"/>
      <c r="E135" s="5"/>
      <c r="F135" s="5"/>
      <c r="G135" s="5"/>
      <c r="H135" s="5"/>
      <c r="I135" s="5"/>
      <c r="J135" s="5"/>
      <c r="K135" s="9" t="s">
        <v>24</v>
      </c>
    </row>
    <row r="136" spans="1:14" x14ac:dyDescent="0.35">
      <c r="A136" s="5">
        <v>16</v>
      </c>
      <c r="B136" s="5" t="s">
        <v>25</v>
      </c>
      <c r="C136" s="5"/>
      <c r="D136" s="5"/>
      <c r="E136" s="5"/>
      <c r="F136" s="5"/>
      <c r="G136" s="5"/>
      <c r="H136" s="5"/>
      <c r="I136" s="5"/>
      <c r="J136" s="5"/>
      <c r="K136" s="59" t="s">
        <v>26</v>
      </c>
      <c r="L136" s="60"/>
      <c r="M136" s="60"/>
    </row>
    <row r="137" spans="1:14" x14ac:dyDescent="0.35">
      <c r="K137" s="2"/>
      <c r="L137" s="2"/>
      <c r="M137" s="2"/>
      <c r="N137" s="2"/>
    </row>
    <row r="138" spans="1:14" x14ac:dyDescent="0.35">
      <c r="K138" s="2"/>
      <c r="L138" s="2"/>
      <c r="M138" s="2"/>
      <c r="N138" s="2"/>
    </row>
    <row r="139" spans="1:14" x14ac:dyDescent="0.35">
      <c r="A139" s="2">
        <v>3</v>
      </c>
      <c r="B139" t="s">
        <v>129</v>
      </c>
      <c r="K139" s="2"/>
      <c r="L139" s="2"/>
      <c r="M139" s="2"/>
      <c r="N139" s="2"/>
    </row>
    <row r="140" spans="1:14" x14ac:dyDescent="0.35">
      <c r="A140" s="2" t="s">
        <v>43</v>
      </c>
      <c r="B140" s="3" t="s">
        <v>3</v>
      </c>
    </row>
    <row r="141" spans="1:14" x14ac:dyDescent="0.35">
      <c r="A141" s="2"/>
      <c r="B141" t="s">
        <v>4</v>
      </c>
      <c r="C141" t="s">
        <v>52</v>
      </c>
    </row>
    <row r="142" spans="1:14" x14ac:dyDescent="0.35">
      <c r="B142" t="s">
        <v>5</v>
      </c>
      <c r="C142" s="4">
        <v>44210</v>
      </c>
    </row>
    <row r="143" spans="1:14" x14ac:dyDescent="0.35">
      <c r="B143" t="s">
        <v>158</v>
      </c>
      <c r="C143" s="4">
        <f>D146+3</f>
        <v>44214</v>
      </c>
    </row>
    <row r="144" spans="1:14" x14ac:dyDescent="0.35">
      <c r="K144" s="12" t="s">
        <v>46</v>
      </c>
      <c r="L144" s="56"/>
      <c r="M144" s="4"/>
      <c r="N144" s="4"/>
    </row>
    <row r="145" spans="1:17" x14ac:dyDescent="0.35">
      <c r="A145" s="5"/>
      <c r="B145" s="5"/>
      <c r="C145" s="6" t="s">
        <v>7</v>
      </c>
      <c r="D145" s="6" t="s">
        <v>8</v>
      </c>
      <c r="E145" s="6" t="s">
        <v>9</v>
      </c>
      <c r="F145" s="6" t="s">
        <v>10</v>
      </c>
      <c r="G145" s="6" t="s">
        <v>11</v>
      </c>
      <c r="H145" s="6" t="s">
        <v>12</v>
      </c>
      <c r="I145" s="6" t="s">
        <v>156</v>
      </c>
      <c r="J145" s="6" t="s">
        <v>14</v>
      </c>
      <c r="K145" s="7" t="s">
        <v>146</v>
      </c>
      <c r="L145" s="7" t="s">
        <v>140</v>
      </c>
      <c r="M145" s="7" t="s">
        <v>15</v>
      </c>
      <c r="N145" s="7" t="s">
        <v>16</v>
      </c>
      <c r="O145" s="7" t="s">
        <v>17</v>
      </c>
    </row>
    <row r="146" spans="1:17" x14ac:dyDescent="0.35">
      <c r="A146" s="5">
        <v>1</v>
      </c>
      <c r="B146" s="5" t="s">
        <v>18</v>
      </c>
      <c r="C146" s="5" t="str">
        <f>C141</f>
        <v>HAXAGONMYR</v>
      </c>
      <c r="D146" s="8">
        <f>C142+1</f>
        <v>44211</v>
      </c>
      <c r="E146" s="5" t="s">
        <v>19</v>
      </c>
      <c r="F146" s="5" t="s">
        <v>130</v>
      </c>
      <c r="G146" s="5">
        <v>3</v>
      </c>
      <c r="H146" s="8">
        <f>D146+3</f>
        <v>44214</v>
      </c>
      <c r="I146" s="5">
        <v>3</v>
      </c>
      <c r="J146" s="5">
        <v>15000</v>
      </c>
      <c r="K146">
        <f>J146*(I146/100)*(3/365)</f>
        <v>3.6986301369863011</v>
      </c>
      <c r="M146">
        <f>J146+K146</f>
        <v>15003.698630136987</v>
      </c>
    </row>
    <row r="147" spans="1:17" x14ac:dyDescent="0.35">
      <c r="A147" s="5">
        <v>2</v>
      </c>
      <c r="B147" s="5" t="s">
        <v>21</v>
      </c>
      <c r="C147" s="5"/>
      <c r="D147" s="5"/>
      <c r="E147" s="5"/>
      <c r="F147" s="5"/>
      <c r="G147" s="5"/>
      <c r="H147" s="5"/>
      <c r="I147" s="5"/>
      <c r="J147" s="5"/>
      <c r="K147" s="4"/>
      <c r="L147" s="4"/>
      <c r="M147" s="4"/>
    </row>
    <row r="148" spans="1:17" x14ac:dyDescent="0.35">
      <c r="A148" s="5">
        <v>3</v>
      </c>
      <c r="B148" s="5" t="s">
        <v>49</v>
      </c>
      <c r="C148" s="5"/>
      <c r="D148" s="8">
        <f>D146+3</f>
        <v>44214</v>
      </c>
      <c r="E148" s="5"/>
      <c r="F148" s="5"/>
      <c r="G148" s="5"/>
      <c r="H148" s="5"/>
      <c r="I148" s="5">
        <v>3.5</v>
      </c>
      <c r="J148" s="5"/>
      <c r="K148">
        <f>J146*(I146/100)*(3/365)</f>
        <v>3.6986301369863011</v>
      </c>
      <c r="L148">
        <f>K148</f>
        <v>3.6986301369863011</v>
      </c>
      <c r="M148">
        <f>J146+K148</f>
        <v>15003.698630136987</v>
      </c>
      <c r="O148">
        <f>M148</f>
        <v>15003.698630136987</v>
      </c>
    </row>
    <row r="149" spans="1:17" x14ac:dyDescent="0.35">
      <c r="A149" s="5">
        <v>4</v>
      </c>
      <c r="B149" s="5" t="s">
        <v>21</v>
      </c>
      <c r="C149" s="5"/>
      <c r="D149" s="5"/>
      <c r="E149" s="5"/>
      <c r="F149" s="5"/>
      <c r="G149" s="5"/>
      <c r="H149" s="5"/>
      <c r="I149" s="5"/>
      <c r="J149" s="5"/>
    </row>
    <row r="150" spans="1:17" x14ac:dyDescent="0.35">
      <c r="A150" s="5">
        <v>5</v>
      </c>
      <c r="B150" s="5" t="s">
        <v>159</v>
      </c>
      <c r="C150" s="5"/>
      <c r="D150" s="8">
        <f>D146</f>
        <v>44211</v>
      </c>
      <c r="E150" s="5"/>
      <c r="F150" s="5"/>
      <c r="G150" s="5"/>
      <c r="H150" s="5"/>
      <c r="I150" s="5"/>
      <c r="J150" s="5"/>
    </row>
    <row r="151" spans="1:17" x14ac:dyDescent="0.35">
      <c r="A151" s="5">
        <v>6</v>
      </c>
      <c r="B151" s="5" t="s">
        <v>22</v>
      </c>
      <c r="C151" s="5"/>
      <c r="D151" s="5"/>
      <c r="E151" s="5"/>
      <c r="F151" s="5"/>
      <c r="G151" s="5"/>
      <c r="H151" s="5"/>
      <c r="I151" s="5"/>
      <c r="J151" s="5"/>
      <c r="K151" s="2"/>
      <c r="L151" s="2"/>
      <c r="M151" s="2"/>
      <c r="N151" s="2"/>
    </row>
    <row r="152" spans="1:17" x14ac:dyDescent="0.35">
      <c r="A152" s="5">
        <v>7</v>
      </c>
      <c r="B152" s="5" t="s">
        <v>23</v>
      </c>
      <c r="C152" s="5"/>
      <c r="D152" s="8"/>
      <c r="E152" s="5"/>
      <c r="F152" s="5"/>
      <c r="G152" s="5"/>
      <c r="H152" s="5"/>
      <c r="I152" s="5"/>
      <c r="J152" s="5"/>
      <c r="K152" s="59" t="s">
        <v>24</v>
      </c>
      <c r="L152" s="60"/>
      <c r="M152" s="60"/>
      <c r="N152" s="60"/>
      <c r="O152" s="60"/>
      <c r="P152" s="60"/>
      <c r="Q152" s="60"/>
    </row>
    <row r="153" spans="1:17" x14ac:dyDescent="0.35">
      <c r="A153" s="5">
        <v>8</v>
      </c>
      <c r="B153" s="5" t="s">
        <v>25</v>
      </c>
      <c r="C153" s="5"/>
      <c r="D153" s="8"/>
      <c r="E153" s="5"/>
      <c r="F153" s="5"/>
      <c r="G153" s="5"/>
      <c r="H153" s="5"/>
      <c r="I153" s="5"/>
      <c r="J153" s="5"/>
      <c r="K153" s="59" t="s">
        <v>26</v>
      </c>
      <c r="L153" s="60"/>
      <c r="M153" s="60"/>
      <c r="N153" s="60"/>
    </row>
    <row r="154" spans="1:17" x14ac:dyDescent="0.35">
      <c r="A154" s="5">
        <v>9</v>
      </c>
      <c r="B154" s="5" t="s">
        <v>160</v>
      </c>
      <c r="C154" s="5"/>
      <c r="D154" s="8">
        <f>D148</f>
        <v>44214</v>
      </c>
      <c r="E154" s="5"/>
      <c r="F154" s="5"/>
      <c r="G154" s="5"/>
      <c r="H154" s="5"/>
      <c r="I154" s="5"/>
      <c r="J154" s="5"/>
      <c r="K154" s="4"/>
      <c r="L154" s="4"/>
    </row>
    <row r="155" spans="1:17" x14ac:dyDescent="0.35">
      <c r="A155" s="5">
        <v>10</v>
      </c>
      <c r="B155" s="5" t="s">
        <v>22</v>
      </c>
      <c r="C155" s="5"/>
      <c r="D155" s="5"/>
      <c r="E155" s="5"/>
      <c r="F155" s="5"/>
      <c r="G155" s="5"/>
      <c r="H155" s="5"/>
      <c r="I155" s="5"/>
      <c r="J155" s="5"/>
    </row>
    <row r="156" spans="1:17" x14ac:dyDescent="0.35">
      <c r="A156" s="5">
        <v>11</v>
      </c>
      <c r="B156" s="5" t="s">
        <v>23</v>
      </c>
      <c r="C156" s="5"/>
      <c r="D156" s="5"/>
      <c r="E156" s="5"/>
      <c r="F156" s="5"/>
      <c r="G156" s="5"/>
      <c r="H156" s="5"/>
      <c r="I156" s="5"/>
      <c r="J156" s="5"/>
      <c r="K156" s="9" t="s">
        <v>24</v>
      </c>
    </row>
    <row r="157" spans="1:17" x14ac:dyDescent="0.35">
      <c r="A157" s="5">
        <v>12</v>
      </c>
      <c r="B157" s="5" t="s">
        <v>25</v>
      </c>
      <c r="C157" s="5"/>
      <c r="D157" s="5"/>
      <c r="E157" s="5"/>
      <c r="F157" s="5"/>
      <c r="G157" s="5"/>
      <c r="H157" s="5"/>
      <c r="I157" s="5"/>
      <c r="J157" s="5"/>
      <c r="K157" s="59" t="s">
        <v>30</v>
      </c>
      <c r="L157" s="60"/>
      <c r="M157" s="60"/>
      <c r="N157" s="60"/>
    </row>
    <row r="158" spans="1:17" x14ac:dyDescent="0.35">
      <c r="A158" s="5">
        <v>13</v>
      </c>
      <c r="B158" s="5" t="s">
        <v>285</v>
      </c>
      <c r="C158" s="5"/>
      <c r="D158" s="5"/>
      <c r="E158" s="5"/>
      <c r="F158" s="5"/>
      <c r="G158" s="5"/>
      <c r="H158" s="5"/>
      <c r="I158" s="5"/>
      <c r="J158" s="5"/>
      <c r="K158" s="4"/>
      <c r="L158" s="4"/>
    </row>
    <row r="159" spans="1:17" x14ac:dyDescent="0.35">
      <c r="A159" s="5">
        <v>14</v>
      </c>
      <c r="B159" s="5" t="s">
        <v>21</v>
      </c>
      <c r="C159" s="5"/>
      <c r="D159" s="5"/>
      <c r="E159" s="5"/>
      <c r="F159" s="5"/>
      <c r="G159" s="5"/>
      <c r="H159" s="5"/>
      <c r="I159" s="5"/>
      <c r="J159" s="5"/>
    </row>
    <row r="160" spans="1:17" x14ac:dyDescent="0.35">
      <c r="A160" s="5">
        <v>15</v>
      </c>
      <c r="B160" s="5" t="s">
        <v>23</v>
      </c>
      <c r="C160" s="5"/>
      <c r="D160" s="5"/>
      <c r="E160" s="5"/>
      <c r="F160" s="5"/>
      <c r="G160" s="5"/>
      <c r="H160" s="5"/>
      <c r="I160" s="5"/>
      <c r="J160" s="5"/>
      <c r="K160" s="9" t="s">
        <v>24</v>
      </c>
    </row>
    <row r="161" spans="1:17" x14ac:dyDescent="0.35">
      <c r="A161" s="5">
        <v>16</v>
      </c>
      <c r="B161" s="5" t="s">
        <v>25</v>
      </c>
      <c r="C161" s="5"/>
      <c r="D161" s="5"/>
      <c r="E161" s="5"/>
      <c r="F161" s="5"/>
      <c r="G161" s="5"/>
      <c r="H161" s="5"/>
      <c r="I161" s="5"/>
      <c r="J161" s="5"/>
      <c r="K161" s="59" t="s">
        <v>26</v>
      </c>
      <c r="L161" s="60"/>
      <c r="M161" s="60"/>
    </row>
    <row r="164" spans="1:17" x14ac:dyDescent="0.35">
      <c r="A164" s="2" t="s">
        <v>50</v>
      </c>
      <c r="B164" s="3" t="s">
        <v>143</v>
      </c>
    </row>
    <row r="165" spans="1:17" x14ac:dyDescent="0.35">
      <c r="A165" s="2"/>
      <c r="B165" t="s">
        <v>4</v>
      </c>
      <c r="C165" t="s">
        <v>52</v>
      </c>
    </row>
    <row r="166" spans="1:17" x14ac:dyDescent="0.35">
      <c r="B166" t="s">
        <v>5</v>
      </c>
      <c r="C166" s="4">
        <v>44210</v>
      </c>
    </row>
    <row r="167" spans="1:17" x14ac:dyDescent="0.35">
      <c r="B167" t="s">
        <v>158</v>
      </c>
      <c r="C167" s="4">
        <f>D170+3</f>
        <v>44214</v>
      </c>
    </row>
    <row r="168" spans="1:17" x14ac:dyDescent="0.35">
      <c r="K168" s="12" t="s">
        <v>46</v>
      </c>
      <c r="L168" s="56"/>
      <c r="M168" s="4"/>
      <c r="N168" s="4"/>
    </row>
    <row r="169" spans="1:17" x14ac:dyDescent="0.35">
      <c r="A169" s="5"/>
      <c r="B169" s="5"/>
      <c r="C169" s="6" t="s">
        <v>7</v>
      </c>
      <c r="D169" s="6" t="s">
        <v>8</v>
      </c>
      <c r="E169" s="6" t="s">
        <v>9</v>
      </c>
      <c r="F169" s="6" t="s">
        <v>10</v>
      </c>
      <c r="G169" s="6" t="s">
        <v>11</v>
      </c>
      <c r="H169" s="6" t="s">
        <v>12</v>
      </c>
      <c r="I169" s="6" t="s">
        <v>156</v>
      </c>
      <c r="J169" s="6" t="s">
        <v>14</v>
      </c>
      <c r="K169" s="7" t="s">
        <v>146</v>
      </c>
      <c r="L169" s="7" t="s">
        <v>140</v>
      </c>
      <c r="M169" s="7" t="s">
        <v>15</v>
      </c>
      <c r="N169" s="7" t="s">
        <v>16</v>
      </c>
      <c r="O169" s="7" t="s">
        <v>17</v>
      </c>
    </row>
    <row r="170" spans="1:17" x14ac:dyDescent="0.35">
      <c r="A170" s="5">
        <v>1</v>
      </c>
      <c r="B170" s="5" t="s">
        <v>18</v>
      </c>
      <c r="C170" s="5" t="str">
        <f>C165</f>
        <v>HAXAGONMYR</v>
      </c>
      <c r="D170" s="8">
        <f>C166+1</f>
        <v>44211</v>
      </c>
      <c r="E170" s="5" t="s">
        <v>19</v>
      </c>
      <c r="F170" s="5" t="s">
        <v>130</v>
      </c>
      <c r="G170" s="5">
        <v>3</v>
      </c>
      <c r="H170" s="8">
        <f>D170+3</f>
        <v>44214</v>
      </c>
      <c r="I170" s="5">
        <v>3</v>
      </c>
      <c r="J170" s="5">
        <v>15000</v>
      </c>
      <c r="K170">
        <f>J170*(I170/100)*(3/365)</f>
        <v>3.6986301369863011</v>
      </c>
      <c r="M170">
        <f>J170+K170</f>
        <v>15003.698630136987</v>
      </c>
    </row>
    <row r="171" spans="1:17" x14ac:dyDescent="0.35">
      <c r="A171" s="5">
        <v>2</v>
      </c>
      <c r="B171" s="5" t="s">
        <v>21</v>
      </c>
      <c r="C171" s="5"/>
      <c r="D171" s="5"/>
      <c r="E171" s="5"/>
      <c r="F171" s="5"/>
      <c r="G171" s="5"/>
      <c r="H171" s="5"/>
      <c r="I171" s="5"/>
      <c r="J171" s="5"/>
      <c r="K171" s="4"/>
      <c r="L171" s="4"/>
      <c r="M171" s="4"/>
    </row>
    <row r="172" spans="1:17" x14ac:dyDescent="0.35">
      <c r="A172" s="5">
        <v>3</v>
      </c>
      <c r="B172" s="5" t="s">
        <v>49</v>
      </c>
      <c r="C172" s="5"/>
      <c r="D172" s="8">
        <f>D170+3</f>
        <v>44214</v>
      </c>
      <c r="E172" s="5"/>
      <c r="F172" s="5"/>
      <c r="G172" s="5"/>
      <c r="H172" s="5"/>
      <c r="I172" s="5">
        <v>3.5</v>
      </c>
      <c r="J172" s="5"/>
      <c r="K172">
        <f>J170*(I170/100)*(3/365)</f>
        <v>3.6986301369863011</v>
      </c>
      <c r="L172">
        <v>4</v>
      </c>
      <c r="M172">
        <f>J170+L172</f>
        <v>15004</v>
      </c>
      <c r="O172">
        <f>M172</f>
        <v>15004</v>
      </c>
    </row>
    <row r="173" spans="1:17" x14ac:dyDescent="0.35">
      <c r="A173" s="5">
        <v>4</v>
      </c>
      <c r="B173" s="5" t="s">
        <v>21</v>
      </c>
      <c r="C173" s="5"/>
      <c r="D173" s="5"/>
      <c r="E173" s="5"/>
      <c r="F173" s="5"/>
      <c r="G173" s="5"/>
      <c r="H173" s="5"/>
      <c r="I173" s="5"/>
      <c r="J173" s="5"/>
    </row>
    <row r="174" spans="1:17" x14ac:dyDescent="0.35">
      <c r="A174" s="5">
        <v>5</v>
      </c>
      <c r="B174" s="5" t="s">
        <v>159</v>
      </c>
      <c r="C174" s="5"/>
      <c r="D174" s="8">
        <f>D170</f>
        <v>44211</v>
      </c>
      <c r="E174" s="5"/>
      <c r="F174" s="5"/>
      <c r="G174" s="5"/>
      <c r="H174" s="5"/>
      <c r="I174" s="5"/>
      <c r="J174" s="5"/>
    </row>
    <row r="175" spans="1:17" x14ac:dyDescent="0.35">
      <c r="A175" s="5">
        <v>6</v>
      </c>
      <c r="B175" s="5" t="s">
        <v>22</v>
      </c>
      <c r="C175" s="5"/>
      <c r="D175" s="5"/>
      <c r="E175" s="5"/>
      <c r="F175" s="5"/>
      <c r="G175" s="5"/>
      <c r="H175" s="5"/>
      <c r="I175" s="5"/>
      <c r="J175" s="5"/>
      <c r="K175" s="2"/>
      <c r="L175" s="2"/>
      <c r="M175" s="2"/>
      <c r="N175" s="2"/>
    </row>
    <row r="176" spans="1:17" x14ac:dyDescent="0.35">
      <c r="A176" s="5">
        <v>7</v>
      </c>
      <c r="B176" s="5" t="s">
        <v>23</v>
      </c>
      <c r="C176" s="5"/>
      <c r="D176" s="8"/>
      <c r="E176" s="5"/>
      <c r="F176" s="5"/>
      <c r="G176" s="5"/>
      <c r="H176" s="5"/>
      <c r="I176" s="5"/>
      <c r="J176" s="5"/>
      <c r="K176" s="59" t="s">
        <v>24</v>
      </c>
      <c r="L176" s="60"/>
      <c r="M176" s="60"/>
      <c r="N176" s="60"/>
      <c r="O176" s="60"/>
      <c r="P176" s="60"/>
      <c r="Q176" s="60"/>
    </row>
    <row r="177" spans="1:14" x14ac:dyDescent="0.35">
      <c r="A177" s="5">
        <v>8</v>
      </c>
      <c r="B177" s="5" t="s">
        <v>25</v>
      </c>
      <c r="C177" s="5"/>
      <c r="D177" s="8"/>
      <c r="E177" s="5"/>
      <c r="F177" s="5"/>
      <c r="G177" s="5"/>
      <c r="H177" s="5"/>
      <c r="I177" s="5"/>
      <c r="J177" s="5"/>
      <c r="K177" s="59" t="s">
        <v>26</v>
      </c>
      <c r="L177" s="60"/>
      <c r="M177" s="60"/>
      <c r="N177" s="60"/>
    </row>
    <row r="178" spans="1:14" x14ac:dyDescent="0.35">
      <c r="A178" s="5">
        <v>9</v>
      </c>
      <c r="B178" s="5" t="s">
        <v>160</v>
      </c>
      <c r="C178" s="5"/>
      <c r="D178" s="8">
        <f>D172</f>
        <v>44214</v>
      </c>
      <c r="E178" s="5"/>
      <c r="F178" s="5"/>
      <c r="G178" s="5"/>
      <c r="H178" s="5"/>
      <c r="I178" s="5"/>
      <c r="J178" s="5"/>
      <c r="K178" s="4"/>
      <c r="L178" s="4"/>
    </row>
    <row r="179" spans="1:14" x14ac:dyDescent="0.35">
      <c r="A179" s="5">
        <v>10</v>
      </c>
      <c r="B179" s="5" t="s">
        <v>22</v>
      </c>
      <c r="C179" s="5"/>
      <c r="D179" s="5"/>
      <c r="E179" s="5"/>
      <c r="F179" s="5"/>
      <c r="G179" s="5"/>
      <c r="H179" s="5"/>
      <c r="I179" s="5"/>
      <c r="J179" s="5"/>
    </row>
    <row r="180" spans="1:14" x14ac:dyDescent="0.35">
      <c r="A180" s="5">
        <v>11</v>
      </c>
      <c r="B180" s="5" t="s">
        <v>23</v>
      </c>
      <c r="C180" s="5"/>
      <c r="D180" s="5"/>
      <c r="E180" s="5"/>
      <c r="F180" s="5"/>
      <c r="G180" s="5"/>
      <c r="H180" s="5"/>
      <c r="I180" s="5"/>
      <c r="J180" s="5"/>
      <c r="K180" s="9" t="s">
        <v>24</v>
      </c>
    </row>
    <row r="181" spans="1:14" x14ac:dyDescent="0.35">
      <c r="A181" s="5">
        <v>12</v>
      </c>
      <c r="B181" s="5" t="s">
        <v>25</v>
      </c>
      <c r="C181" s="5"/>
      <c r="D181" s="5"/>
      <c r="E181" s="5"/>
      <c r="F181" s="5"/>
      <c r="G181" s="5"/>
      <c r="H181" s="5"/>
      <c r="I181" s="5"/>
      <c r="J181" s="5"/>
      <c r="K181" s="59" t="s">
        <v>30</v>
      </c>
      <c r="L181" s="60"/>
      <c r="M181" s="60"/>
      <c r="N181" s="60"/>
    </row>
    <row r="182" spans="1:14" x14ac:dyDescent="0.35">
      <c r="A182" s="5">
        <v>13</v>
      </c>
      <c r="B182" s="5" t="s">
        <v>285</v>
      </c>
      <c r="C182" s="5"/>
      <c r="D182" s="5"/>
      <c r="E182" s="5"/>
      <c r="F182" s="5"/>
      <c r="G182" s="5"/>
      <c r="H182" s="5"/>
      <c r="I182" s="5"/>
      <c r="J182" s="5"/>
      <c r="K182" s="4"/>
      <c r="L182" s="4"/>
    </row>
    <row r="183" spans="1:14" x14ac:dyDescent="0.35">
      <c r="A183" s="5">
        <v>14</v>
      </c>
      <c r="B183" s="5" t="s">
        <v>21</v>
      </c>
      <c r="C183" s="5"/>
      <c r="D183" s="5"/>
      <c r="E183" s="5"/>
      <c r="F183" s="5"/>
      <c r="G183" s="5"/>
      <c r="H183" s="5"/>
      <c r="I183" s="5"/>
      <c r="J183" s="5"/>
    </row>
    <row r="184" spans="1:14" x14ac:dyDescent="0.35">
      <c r="A184" s="5">
        <v>15</v>
      </c>
      <c r="B184" s="5" t="s">
        <v>23</v>
      </c>
      <c r="C184" s="5"/>
      <c r="D184" s="5"/>
      <c r="E184" s="5"/>
      <c r="F184" s="5"/>
      <c r="G184" s="5"/>
      <c r="H184" s="5"/>
      <c r="I184" s="5"/>
      <c r="J184" s="5"/>
      <c r="K184" s="9" t="s">
        <v>24</v>
      </c>
    </row>
    <row r="185" spans="1:14" x14ac:dyDescent="0.35">
      <c r="A185" s="5">
        <v>16</v>
      </c>
      <c r="B185" s="5" t="s">
        <v>25</v>
      </c>
      <c r="C185" s="5"/>
      <c r="D185" s="5"/>
      <c r="E185" s="5"/>
      <c r="F185" s="5"/>
      <c r="G185" s="5"/>
      <c r="H185" s="5"/>
      <c r="I185" s="5"/>
      <c r="J185" s="5"/>
      <c r="K185" s="59" t="s">
        <v>26</v>
      </c>
      <c r="L185" s="60"/>
      <c r="M185" s="60"/>
    </row>
    <row r="188" spans="1:14" x14ac:dyDescent="0.35">
      <c r="A188" s="2" t="s">
        <v>51</v>
      </c>
      <c r="B188" s="3" t="s">
        <v>144</v>
      </c>
    </row>
    <row r="189" spans="1:14" x14ac:dyDescent="0.35">
      <c r="A189" s="2"/>
      <c r="B189" t="s">
        <v>4</v>
      </c>
      <c r="C189" t="s">
        <v>52</v>
      </c>
    </row>
    <row r="190" spans="1:14" x14ac:dyDescent="0.35">
      <c r="B190" t="s">
        <v>5</v>
      </c>
      <c r="C190" s="4">
        <v>44210</v>
      </c>
    </row>
    <row r="191" spans="1:14" x14ac:dyDescent="0.35">
      <c r="B191" t="s">
        <v>158</v>
      </c>
      <c r="C191" s="4">
        <f>D194+3</f>
        <v>44214</v>
      </c>
    </row>
    <row r="192" spans="1:14" x14ac:dyDescent="0.35">
      <c r="K192" s="12" t="s">
        <v>46</v>
      </c>
      <c r="L192" s="56"/>
      <c r="M192" s="4"/>
      <c r="N192" s="4"/>
    </row>
    <row r="193" spans="1:17" x14ac:dyDescent="0.35">
      <c r="A193" s="5"/>
      <c r="B193" s="5"/>
      <c r="C193" s="6" t="s">
        <v>7</v>
      </c>
      <c r="D193" s="6" t="s">
        <v>8</v>
      </c>
      <c r="E193" s="6" t="s">
        <v>9</v>
      </c>
      <c r="F193" s="6" t="s">
        <v>10</v>
      </c>
      <c r="G193" s="6" t="s">
        <v>11</v>
      </c>
      <c r="H193" s="6" t="s">
        <v>12</v>
      </c>
      <c r="I193" s="6" t="s">
        <v>156</v>
      </c>
      <c r="J193" s="6" t="s">
        <v>14</v>
      </c>
      <c r="K193" s="7" t="s">
        <v>146</v>
      </c>
      <c r="L193" s="7" t="s">
        <v>140</v>
      </c>
      <c r="M193" s="7" t="s">
        <v>15</v>
      </c>
      <c r="N193" s="7" t="s">
        <v>16</v>
      </c>
      <c r="O193" s="7" t="s">
        <v>17</v>
      </c>
    </row>
    <row r="194" spans="1:17" x14ac:dyDescent="0.35">
      <c r="A194" s="5">
        <v>1</v>
      </c>
      <c r="B194" s="5" t="s">
        <v>18</v>
      </c>
      <c r="C194" s="5" t="str">
        <f>C189</f>
        <v>HAXAGONMYR</v>
      </c>
      <c r="D194" s="8">
        <f>C190+1</f>
        <v>44211</v>
      </c>
      <c r="E194" s="5" t="s">
        <v>19</v>
      </c>
      <c r="F194" s="5" t="s">
        <v>130</v>
      </c>
      <c r="G194" s="5">
        <v>3</v>
      </c>
      <c r="H194" s="8">
        <f>D194+3</f>
        <v>44214</v>
      </c>
      <c r="I194" s="5">
        <v>3</v>
      </c>
      <c r="J194" s="5">
        <v>15000</v>
      </c>
      <c r="K194">
        <f>J194*(I194/100)*(3/365)</f>
        <v>3.6986301369863011</v>
      </c>
      <c r="M194">
        <f>J194+K194</f>
        <v>15003.698630136987</v>
      </c>
    </row>
    <row r="195" spans="1:17" x14ac:dyDescent="0.35">
      <c r="A195" s="5">
        <v>2</v>
      </c>
      <c r="B195" s="5" t="s">
        <v>21</v>
      </c>
      <c r="C195" s="5"/>
      <c r="D195" s="5"/>
      <c r="E195" s="5"/>
      <c r="F195" s="5"/>
      <c r="G195" s="5"/>
      <c r="H195" s="5"/>
      <c r="I195" s="5"/>
      <c r="J195" s="5"/>
      <c r="K195" s="4"/>
      <c r="L195" s="4"/>
      <c r="M195" s="4"/>
    </row>
    <row r="196" spans="1:17" x14ac:dyDescent="0.35">
      <c r="A196" s="5">
        <v>3</v>
      </c>
      <c r="B196" s="5" t="s">
        <v>49</v>
      </c>
      <c r="C196" s="5"/>
      <c r="D196" s="8">
        <f>D194+3</f>
        <v>44214</v>
      </c>
      <c r="E196" s="5"/>
      <c r="F196" s="5"/>
      <c r="G196" s="5"/>
      <c r="H196" s="5"/>
      <c r="I196" s="5">
        <v>3.5</v>
      </c>
      <c r="J196" s="5"/>
      <c r="K196">
        <f>J194*(I194/100)*(3/365)</f>
        <v>3.6986301369863011</v>
      </c>
      <c r="L196">
        <v>0</v>
      </c>
      <c r="M196">
        <f>J194+L196</f>
        <v>15000</v>
      </c>
      <c r="O196">
        <f>M196</f>
        <v>15000</v>
      </c>
    </row>
    <row r="197" spans="1:17" x14ac:dyDescent="0.35">
      <c r="A197" s="5">
        <v>4</v>
      </c>
      <c r="B197" s="5" t="s">
        <v>21</v>
      </c>
      <c r="C197" s="5"/>
      <c r="D197" s="5"/>
      <c r="E197" s="5"/>
      <c r="F197" s="5"/>
      <c r="G197" s="5"/>
      <c r="H197" s="5"/>
      <c r="I197" s="5"/>
      <c r="J197" s="5"/>
    </row>
    <row r="198" spans="1:17" x14ac:dyDescent="0.35">
      <c r="A198" s="5">
        <v>5</v>
      </c>
      <c r="B198" s="5" t="s">
        <v>159</v>
      </c>
      <c r="C198" s="5"/>
      <c r="D198" s="8">
        <f>D194</f>
        <v>44211</v>
      </c>
      <c r="E198" s="5"/>
      <c r="F198" s="5"/>
      <c r="G198" s="5"/>
      <c r="H198" s="5"/>
      <c r="I198" s="5"/>
      <c r="J198" s="5"/>
    </row>
    <row r="199" spans="1:17" x14ac:dyDescent="0.35">
      <c r="A199" s="5">
        <v>6</v>
      </c>
      <c r="B199" s="5" t="s">
        <v>22</v>
      </c>
      <c r="C199" s="5"/>
      <c r="D199" s="5"/>
      <c r="E199" s="5"/>
      <c r="F199" s="5"/>
      <c r="G199" s="5"/>
      <c r="H199" s="5"/>
      <c r="I199" s="5"/>
      <c r="J199" s="5"/>
      <c r="K199" s="2"/>
      <c r="L199" s="2"/>
      <c r="M199" s="2"/>
      <c r="N199" s="2"/>
    </row>
    <row r="200" spans="1:17" x14ac:dyDescent="0.35">
      <c r="A200" s="5">
        <v>7</v>
      </c>
      <c r="B200" s="5" t="s">
        <v>23</v>
      </c>
      <c r="C200" s="5"/>
      <c r="D200" s="8"/>
      <c r="E200" s="5"/>
      <c r="F200" s="5"/>
      <c r="G200" s="5"/>
      <c r="H200" s="5"/>
      <c r="I200" s="5"/>
      <c r="J200" s="5"/>
      <c r="K200" s="59" t="s">
        <v>24</v>
      </c>
      <c r="L200" s="60"/>
      <c r="M200" s="60"/>
      <c r="N200" s="60"/>
      <c r="O200" s="60"/>
      <c r="P200" s="60"/>
      <c r="Q200" s="60"/>
    </row>
    <row r="201" spans="1:17" x14ac:dyDescent="0.35">
      <c r="A201" s="5">
        <v>8</v>
      </c>
      <c r="B201" s="5" t="s">
        <v>25</v>
      </c>
      <c r="C201" s="5"/>
      <c r="D201" s="8"/>
      <c r="E201" s="5"/>
      <c r="F201" s="5"/>
      <c r="G201" s="5"/>
      <c r="H201" s="5"/>
      <c r="I201" s="5"/>
      <c r="J201" s="5"/>
      <c r="K201" s="59" t="s">
        <v>26</v>
      </c>
      <c r="L201" s="60"/>
      <c r="M201" s="60"/>
      <c r="N201" s="60"/>
    </row>
    <row r="202" spans="1:17" x14ac:dyDescent="0.35">
      <c r="A202" s="5">
        <v>9</v>
      </c>
      <c r="B202" s="5" t="s">
        <v>160</v>
      </c>
      <c r="C202" s="5"/>
      <c r="D202" s="8">
        <f>D196</f>
        <v>44214</v>
      </c>
      <c r="E202" s="5"/>
      <c r="F202" s="5"/>
      <c r="G202" s="5"/>
      <c r="H202" s="5"/>
      <c r="I202" s="5"/>
      <c r="J202" s="5"/>
      <c r="K202" s="4"/>
      <c r="L202" s="4"/>
    </row>
    <row r="203" spans="1:17" x14ac:dyDescent="0.35">
      <c r="A203" s="5">
        <v>10</v>
      </c>
      <c r="B203" s="5" t="s">
        <v>22</v>
      </c>
      <c r="C203" s="5"/>
      <c r="D203" s="5"/>
      <c r="E203" s="5"/>
      <c r="F203" s="5"/>
      <c r="G203" s="5"/>
      <c r="H203" s="5"/>
      <c r="I203" s="5"/>
      <c r="J203" s="5"/>
    </row>
    <row r="204" spans="1:17" x14ac:dyDescent="0.35">
      <c r="A204" s="5">
        <v>11</v>
      </c>
      <c r="B204" s="5" t="s">
        <v>23</v>
      </c>
      <c r="C204" s="5"/>
      <c r="D204" s="5"/>
      <c r="E204" s="5"/>
      <c r="F204" s="5"/>
      <c r="G204" s="5"/>
      <c r="H204" s="5"/>
      <c r="I204" s="5"/>
      <c r="J204" s="5"/>
      <c r="K204" s="9" t="s">
        <v>24</v>
      </c>
    </row>
    <row r="205" spans="1:17" x14ac:dyDescent="0.35">
      <c r="A205" s="5">
        <v>12</v>
      </c>
      <c r="B205" s="5" t="s">
        <v>25</v>
      </c>
      <c r="C205" s="5"/>
      <c r="D205" s="5"/>
      <c r="E205" s="5"/>
      <c r="F205" s="5"/>
      <c r="G205" s="5"/>
      <c r="H205" s="5"/>
      <c r="I205" s="5"/>
      <c r="J205" s="5"/>
      <c r="K205" s="59" t="s">
        <v>30</v>
      </c>
      <c r="L205" s="60"/>
      <c r="M205" s="60"/>
      <c r="N205" s="60"/>
    </row>
    <row r="206" spans="1:17" x14ac:dyDescent="0.35">
      <c r="A206" s="5">
        <v>13</v>
      </c>
      <c r="B206" s="5" t="s">
        <v>285</v>
      </c>
      <c r="C206" s="5"/>
      <c r="D206" s="5"/>
      <c r="E206" s="5"/>
      <c r="F206" s="5"/>
      <c r="G206" s="5"/>
      <c r="H206" s="5"/>
      <c r="I206" s="5"/>
      <c r="J206" s="5"/>
      <c r="K206" s="4"/>
      <c r="L206" s="4"/>
    </row>
    <row r="207" spans="1:17" x14ac:dyDescent="0.35">
      <c r="A207" s="5">
        <v>14</v>
      </c>
      <c r="B207" s="5" t="s">
        <v>21</v>
      </c>
      <c r="C207" s="5"/>
      <c r="D207" s="5"/>
      <c r="E207" s="5"/>
      <c r="F207" s="5"/>
      <c r="G207" s="5"/>
      <c r="H207" s="5"/>
      <c r="I207" s="5"/>
      <c r="J207" s="5"/>
    </row>
    <row r="208" spans="1:17" x14ac:dyDescent="0.35">
      <c r="A208" s="5">
        <v>15</v>
      </c>
      <c r="B208" s="5" t="s">
        <v>23</v>
      </c>
      <c r="C208" s="5"/>
      <c r="D208" s="5"/>
      <c r="E208" s="5"/>
      <c r="F208" s="5"/>
      <c r="G208" s="5"/>
      <c r="H208" s="5"/>
      <c r="I208" s="5"/>
      <c r="J208" s="5"/>
      <c r="K208" s="9" t="s">
        <v>24</v>
      </c>
    </row>
    <row r="209" spans="1:13" x14ac:dyDescent="0.35">
      <c r="A209" s="5">
        <v>16</v>
      </c>
      <c r="B209" s="5" t="s">
        <v>25</v>
      </c>
      <c r="C209" s="5"/>
      <c r="D209" s="5"/>
      <c r="E209" s="5"/>
      <c r="F209" s="5"/>
      <c r="G209" s="5"/>
      <c r="H209" s="5"/>
      <c r="I209" s="5"/>
      <c r="J209" s="5"/>
      <c r="K209" s="59" t="s">
        <v>26</v>
      </c>
      <c r="L209" s="60"/>
      <c r="M209" s="60"/>
    </row>
  </sheetData>
  <mergeCells count="36">
    <mergeCell ref="K209:M209"/>
    <mergeCell ref="K46:M46"/>
    <mergeCell ref="K68:M68"/>
    <mergeCell ref="K92:M92"/>
    <mergeCell ref="K114:M114"/>
    <mergeCell ref="K136:M136"/>
    <mergeCell ref="K42:N42"/>
    <mergeCell ref="K15:Q15"/>
    <mergeCell ref="K16:N16"/>
    <mergeCell ref="K20:N20"/>
    <mergeCell ref="K37:Q37"/>
    <mergeCell ref="K38:N38"/>
    <mergeCell ref="K24:M24"/>
    <mergeCell ref="K132:N132"/>
    <mergeCell ref="K59:Q59"/>
    <mergeCell ref="K60:N60"/>
    <mergeCell ref="K64:N64"/>
    <mergeCell ref="K83:Q83"/>
    <mergeCell ref="K84:N84"/>
    <mergeCell ref="K88:N88"/>
    <mergeCell ref="K105:Q105"/>
    <mergeCell ref="K106:N106"/>
    <mergeCell ref="K110:N110"/>
    <mergeCell ref="K127:Q127"/>
    <mergeCell ref="K128:N128"/>
    <mergeCell ref="K200:Q200"/>
    <mergeCell ref="K201:N201"/>
    <mergeCell ref="K205:N205"/>
    <mergeCell ref="K152:Q152"/>
    <mergeCell ref="K153:N153"/>
    <mergeCell ref="K157:N157"/>
    <mergeCell ref="K176:Q176"/>
    <mergeCell ref="K177:N177"/>
    <mergeCell ref="K181:N181"/>
    <mergeCell ref="K161:M161"/>
    <mergeCell ref="K185:M18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3A06B-BDC8-45F3-AD2F-BF7CC882F5F9}">
  <dimension ref="A1:AC93"/>
  <sheetViews>
    <sheetView topLeftCell="A79" workbookViewId="0">
      <selection activeCell="A79" sqref="A79:AA93"/>
    </sheetView>
  </sheetViews>
  <sheetFormatPr defaultRowHeight="14.5" x14ac:dyDescent="0.35"/>
  <cols>
    <col min="2" max="2" width="9.81640625" bestFit="1" customWidth="1"/>
    <col min="3" max="3" width="15.453125" bestFit="1" customWidth="1"/>
    <col min="4" max="4" width="9.6328125" customWidth="1"/>
    <col min="5" max="5" width="10.1796875" customWidth="1"/>
    <col min="14" max="14" width="9.453125" customWidth="1"/>
    <col min="15" max="15" width="9.6328125" customWidth="1"/>
    <col min="16" max="16" width="10.26953125" customWidth="1"/>
    <col min="17" max="17" width="10.1796875" customWidth="1"/>
    <col min="18" max="18" width="9.54296875" customWidth="1"/>
  </cols>
  <sheetData>
    <row r="1" spans="3:29" x14ac:dyDescent="0.35">
      <c r="G1" t="s">
        <v>1</v>
      </c>
    </row>
    <row r="2" spans="3:29" ht="42.5" thickBot="1" x14ac:dyDescent="0.4">
      <c r="C2" s="14" t="s">
        <v>7</v>
      </c>
      <c r="D2" s="14" t="s">
        <v>53</v>
      </c>
      <c r="E2" s="14" t="s">
        <v>54</v>
      </c>
      <c r="F2" s="14" t="s">
        <v>55</v>
      </c>
      <c r="G2" s="14" t="s">
        <v>56</v>
      </c>
      <c r="H2" s="14" t="s">
        <v>57</v>
      </c>
      <c r="I2" s="14" t="s">
        <v>58</v>
      </c>
      <c r="J2" s="14" t="s">
        <v>59</v>
      </c>
      <c r="K2" s="14" t="s">
        <v>60</v>
      </c>
      <c r="L2" s="14" t="s">
        <v>61</v>
      </c>
      <c r="M2" s="14" t="s">
        <v>62</v>
      </c>
      <c r="N2" s="14" t="s">
        <v>63</v>
      </c>
      <c r="O2" s="14" t="s">
        <v>64</v>
      </c>
      <c r="P2" s="14" t="s">
        <v>65</v>
      </c>
      <c r="Q2" s="14" t="s">
        <v>66</v>
      </c>
      <c r="R2" s="14" t="s">
        <v>67</v>
      </c>
      <c r="S2" s="14" t="s">
        <v>68</v>
      </c>
      <c r="T2" s="14" t="s">
        <v>9</v>
      </c>
      <c r="U2" s="14" t="s">
        <v>69</v>
      </c>
      <c r="V2" s="14" t="s">
        <v>70</v>
      </c>
      <c r="W2" s="14" t="s">
        <v>71</v>
      </c>
      <c r="X2" s="14" t="s">
        <v>72</v>
      </c>
      <c r="Y2" s="14" t="s">
        <v>73</v>
      </c>
      <c r="Z2" s="14" t="s">
        <v>74</v>
      </c>
      <c r="AA2" s="14" t="s">
        <v>75</v>
      </c>
      <c r="AB2" s="14" t="s">
        <v>76</v>
      </c>
      <c r="AC2" s="14" t="s">
        <v>77</v>
      </c>
    </row>
    <row r="3" spans="3:29" x14ac:dyDescent="0.35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spans="3:29" x14ac:dyDescent="0.35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3:29" ht="15" thickBot="1" x14ac:dyDescent="0.4">
      <c r="C5" s="53" t="s">
        <v>52</v>
      </c>
      <c r="D5" s="18">
        <v>44229</v>
      </c>
      <c r="E5" s="18">
        <v>44206</v>
      </c>
      <c r="F5" s="17" t="s">
        <v>161</v>
      </c>
      <c r="G5" s="17" t="s">
        <v>162</v>
      </c>
      <c r="H5" s="17" t="s">
        <v>78</v>
      </c>
      <c r="I5" s="17" t="s">
        <v>79</v>
      </c>
      <c r="J5" s="17">
        <v>610220</v>
      </c>
      <c r="K5" s="17" t="s">
        <v>80</v>
      </c>
      <c r="L5" s="17" t="s">
        <v>81</v>
      </c>
      <c r="M5" s="17" t="s">
        <v>82</v>
      </c>
      <c r="N5" s="17" t="s">
        <v>80</v>
      </c>
      <c r="O5" s="17" t="s">
        <v>83</v>
      </c>
      <c r="P5" s="17" t="s">
        <v>84</v>
      </c>
      <c r="Q5" s="19">
        <v>0.34</v>
      </c>
      <c r="R5" s="19">
        <v>0.34</v>
      </c>
      <c r="S5" s="19">
        <v>1</v>
      </c>
      <c r="T5" s="17" t="s">
        <v>19</v>
      </c>
      <c r="U5" s="17"/>
      <c r="V5" s="17"/>
      <c r="W5" s="17" t="s">
        <v>85</v>
      </c>
      <c r="X5" s="17" t="s">
        <v>86</v>
      </c>
      <c r="Y5" s="17"/>
      <c r="Z5" s="17" t="s">
        <v>47</v>
      </c>
      <c r="AA5" s="17" t="s">
        <v>87</v>
      </c>
      <c r="AB5" s="17" t="s">
        <v>88</v>
      </c>
      <c r="AC5" s="17" t="s">
        <v>89</v>
      </c>
    </row>
    <row r="6" spans="3:29" ht="15" thickBot="1" x14ac:dyDescent="0.4">
      <c r="C6" s="54" t="s">
        <v>52</v>
      </c>
      <c r="D6" s="21">
        <v>44229</v>
      </c>
      <c r="E6" s="21">
        <v>44206</v>
      </c>
      <c r="F6" s="20" t="s">
        <v>161</v>
      </c>
      <c r="G6" s="20" t="s">
        <v>163</v>
      </c>
      <c r="H6" s="20" t="s">
        <v>78</v>
      </c>
      <c r="I6" s="20" t="s">
        <v>90</v>
      </c>
      <c r="J6" s="20">
        <v>111502</v>
      </c>
      <c r="K6" s="20" t="s">
        <v>91</v>
      </c>
      <c r="L6" s="20" t="s">
        <v>92</v>
      </c>
      <c r="M6" s="20" t="s">
        <v>96</v>
      </c>
      <c r="N6" s="20" t="s">
        <v>91</v>
      </c>
      <c r="O6" s="20" t="s">
        <v>83</v>
      </c>
      <c r="P6" s="20" t="s">
        <v>94</v>
      </c>
      <c r="Q6" s="22">
        <v>0.34</v>
      </c>
      <c r="R6" s="22">
        <v>0.34</v>
      </c>
      <c r="S6" s="22">
        <v>1</v>
      </c>
      <c r="T6" s="20" t="s">
        <v>19</v>
      </c>
      <c r="U6" s="20"/>
      <c r="V6" s="20"/>
      <c r="W6" s="20" t="s">
        <v>85</v>
      </c>
      <c r="X6" s="20" t="s">
        <v>86</v>
      </c>
      <c r="Y6" s="20"/>
      <c r="Z6" s="20" t="s">
        <v>47</v>
      </c>
      <c r="AA6" s="20" t="s">
        <v>87</v>
      </c>
      <c r="AB6" s="20" t="s">
        <v>88</v>
      </c>
      <c r="AC6" s="20" t="s">
        <v>89</v>
      </c>
    </row>
    <row r="7" spans="3:29" ht="15" thickBot="1" x14ac:dyDescent="0.4">
      <c r="C7" s="55" t="s">
        <v>52</v>
      </c>
      <c r="D7" s="24">
        <v>44229</v>
      </c>
      <c r="E7" s="24">
        <v>44206</v>
      </c>
      <c r="F7" s="23" t="s">
        <v>164</v>
      </c>
      <c r="G7" s="23" t="s">
        <v>165</v>
      </c>
      <c r="H7" s="23" t="s">
        <v>78</v>
      </c>
      <c r="I7" s="23" t="s">
        <v>79</v>
      </c>
      <c r="J7" s="23">
        <v>610220</v>
      </c>
      <c r="K7" s="23" t="s">
        <v>80</v>
      </c>
      <c r="L7" s="23" t="s">
        <v>81</v>
      </c>
      <c r="M7" s="23" t="s">
        <v>82</v>
      </c>
      <c r="N7" s="23" t="s">
        <v>80</v>
      </c>
      <c r="O7" s="23" t="s">
        <v>83</v>
      </c>
      <c r="P7" s="23" t="s">
        <v>84</v>
      </c>
      <c r="Q7" s="25">
        <v>0.34</v>
      </c>
      <c r="R7" s="25">
        <v>0.34</v>
      </c>
      <c r="S7" s="25">
        <v>1</v>
      </c>
      <c r="T7" s="23" t="s">
        <v>19</v>
      </c>
      <c r="U7" s="23"/>
      <c r="V7" s="23"/>
      <c r="W7" s="23" t="s">
        <v>85</v>
      </c>
      <c r="X7" s="23" t="s">
        <v>86</v>
      </c>
      <c r="Y7" s="23"/>
      <c r="Z7" s="23" t="s">
        <v>20</v>
      </c>
      <c r="AA7" s="23" t="s">
        <v>87</v>
      </c>
      <c r="AB7" s="23" t="s">
        <v>88</v>
      </c>
      <c r="AC7" s="23" t="s">
        <v>89</v>
      </c>
    </row>
    <row r="8" spans="3:29" ht="15" thickBot="1" x14ac:dyDescent="0.4">
      <c r="C8" s="54" t="s">
        <v>52</v>
      </c>
      <c r="D8" s="21">
        <v>44229</v>
      </c>
      <c r="E8" s="21">
        <v>44206</v>
      </c>
      <c r="F8" s="20" t="s">
        <v>164</v>
      </c>
      <c r="G8" s="20" t="s">
        <v>166</v>
      </c>
      <c r="H8" s="20" t="s">
        <v>78</v>
      </c>
      <c r="I8" s="20" t="s">
        <v>90</v>
      </c>
      <c r="J8" s="20">
        <v>111502</v>
      </c>
      <c r="K8" s="20" t="s">
        <v>91</v>
      </c>
      <c r="L8" s="20" t="s">
        <v>92</v>
      </c>
      <c r="M8" s="20" t="s">
        <v>93</v>
      </c>
      <c r="N8" s="20" t="s">
        <v>91</v>
      </c>
      <c r="O8" s="20" t="s">
        <v>83</v>
      </c>
      <c r="P8" s="20" t="s">
        <v>94</v>
      </c>
      <c r="Q8" s="22">
        <v>0.34</v>
      </c>
      <c r="R8" s="22">
        <v>0.34</v>
      </c>
      <c r="S8" s="22">
        <v>1</v>
      </c>
      <c r="T8" s="20" t="s">
        <v>19</v>
      </c>
      <c r="U8" s="20"/>
      <c r="V8" s="20"/>
      <c r="W8" s="20" t="s">
        <v>85</v>
      </c>
      <c r="X8" s="20" t="s">
        <v>86</v>
      </c>
      <c r="Y8" s="20"/>
      <c r="Z8" s="20" t="s">
        <v>20</v>
      </c>
      <c r="AA8" s="20" t="s">
        <v>87</v>
      </c>
      <c r="AB8" s="20" t="s">
        <v>88</v>
      </c>
      <c r="AC8" s="20" t="s">
        <v>89</v>
      </c>
    </row>
    <row r="9" spans="3:29" ht="15" thickBot="1" x14ac:dyDescent="0.4">
      <c r="C9" s="55" t="s">
        <v>52</v>
      </c>
      <c r="D9" s="24">
        <v>44229</v>
      </c>
      <c r="E9" s="24">
        <v>44206</v>
      </c>
      <c r="F9" s="23" t="s">
        <v>167</v>
      </c>
      <c r="G9" s="23" t="s">
        <v>168</v>
      </c>
      <c r="H9" s="23" t="s">
        <v>78</v>
      </c>
      <c r="I9" s="23" t="s">
        <v>79</v>
      </c>
      <c r="J9" s="23">
        <v>610220</v>
      </c>
      <c r="K9" s="23" t="s">
        <v>80</v>
      </c>
      <c r="L9" s="23" t="s">
        <v>81</v>
      </c>
      <c r="M9" s="23" t="s">
        <v>82</v>
      </c>
      <c r="N9" s="23" t="s">
        <v>80</v>
      </c>
      <c r="O9" s="23" t="s">
        <v>83</v>
      </c>
      <c r="P9" s="23" t="s">
        <v>84</v>
      </c>
      <c r="Q9" s="25">
        <v>0.34</v>
      </c>
      <c r="R9" s="25">
        <v>0.34</v>
      </c>
      <c r="S9" s="25">
        <v>1</v>
      </c>
      <c r="T9" s="23" t="s">
        <v>19</v>
      </c>
      <c r="U9" s="23"/>
      <c r="V9" s="23"/>
      <c r="W9" s="23" t="s">
        <v>85</v>
      </c>
      <c r="X9" s="23" t="s">
        <v>86</v>
      </c>
      <c r="Y9" s="23"/>
      <c r="Z9" s="23" t="s">
        <v>38</v>
      </c>
      <c r="AA9" s="23" t="s">
        <v>87</v>
      </c>
      <c r="AB9" s="23" t="s">
        <v>88</v>
      </c>
      <c r="AC9" s="23" t="s">
        <v>89</v>
      </c>
    </row>
    <row r="10" spans="3:29" ht="15" thickBot="1" x14ac:dyDescent="0.4">
      <c r="C10" s="54" t="s">
        <v>52</v>
      </c>
      <c r="D10" s="21">
        <v>44229</v>
      </c>
      <c r="E10" s="21">
        <v>44206</v>
      </c>
      <c r="F10" s="20" t="s">
        <v>167</v>
      </c>
      <c r="G10" s="20" t="s">
        <v>169</v>
      </c>
      <c r="H10" s="20" t="s">
        <v>78</v>
      </c>
      <c r="I10" s="20" t="s">
        <v>90</v>
      </c>
      <c r="J10" s="20">
        <v>111502</v>
      </c>
      <c r="K10" s="20" t="s">
        <v>91</v>
      </c>
      <c r="L10" s="20" t="s">
        <v>92</v>
      </c>
      <c r="M10" s="20" t="s">
        <v>95</v>
      </c>
      <c r="N10" s="20" t="s">
        <v>91</v>
      </c>
      <c r="O10" s="20" t="s">
        <v>83</v>
      </c>
      <c r="P10" s="20" t="s">
        <v>94</v>
      </c>
      <c r="Q10" s="22">
        <v>0.34</v>
      </c>
      <c r="R10" s="22">
        <v>0.34</v>
      </c>
      <c r="S10" s="22">
        <v>1</v>
      </c>
      <c r="T10" s="20" t="s">
        <v>19</v>
      </c>
      <c r="U10" s="20"/>
      <c r="V10" s="20"/>
      <c r="W10" s="20" t="s">
        <v>85</v>
      </c>
      <c r="X10" s="20" t="s">
        <v>86</v>
      </c>
      <c r="Y10" s="20"/>
      <c r="Z10" s="20" t="s">
        <v>38</v>
      </c>
      <c r="AA10" s="20" t="s">
        <v>87</v>
      </c>
      <c r="AB10" s="20" t="s">
        <v>88</v>
      </c>
      <c r="AC10" s="20" t="s">
        <v>89</v>
      </c>
    </row>
    <row r="11" spans="3:29" ht="15" thickBot="1" x14ac:dyDescent="0.4">
      <c r="C11" s="55" t="s">
        <v>52</v>
      </c>
      <c r="D11" s="24">
        <v>44229</v>
      </c>
      <c r="E11" s="24">
        <v>44206</v>
      </c>
      <c r="F11" s="23" t="s">
        <v>170</v>
      </c>
      <c r="G11" s="23" t="s">
        <v>171</v>
      </c>
      <c r="H11" s="23" t="s">
        <v>97</v>
      </c>
      <c r="I11" s="23" t="s">
        <v>90</v>
      </c>
      <c r="J11" s="23">
        <v>110100</v>
      </c>
      <c r="K11" s="23" t="s">
        <v>98</v>
      </c>
      <c r="L11" s="23" t="s">
        <v>99</v>
      </c>
      <c r="M11" s="23" t="s">
        <v>100</v>
      </c>
      <c r="N11" s="23" t="s">
        <v>98</v>
      </c>
      <c r="O11" s="23" t="s">
        <v>83</v>
      </c>
      <c r="P11" s="23" t="s">
        <v>84</v>
      </c>
      <c r="Q11" s="26">
        <v>5000.2700000000004</v>
      </c>
      <c r="R11" s="26">
        <v>5000.2700000000004</v>
      </c>
      <c r="S11" s="25">
        <v>1</v>
      </c>
      <c r="T11" s="23" t="s">
        <v>19</v>
      </c>
      <c r="U11" s="23"/>
      <c r="V11" s="23"/>
      <c r="W11" s="23" t="s">
        <v>85</v>
      </c>
      <c r="X11" s="23" t="s">
        <v>101</v>
      </c>
      <c r="Y11" s="23"/>
      <c r="Z11" s="23" t="s">
        <v>47</v>
      </c>
      <c r="AA11" s="23" t="s">
        <v>102</v>
      </c>
      <c r="AB11" s="23" t="s">
        <v>88</v>
      </c>
      <c r="AC11" s="23" t="s">
        <v>89</v>
      </c>
    </row>
    <row r="12" spans="3:29" ht="15" thickBot="1" x14ac:dyDescent="0.4">
      <c r="C12" s="54" t="s">
        <v>52</v>
      </c>
      <c r="D12" s="21">
        <v>44229</v>
      </c>
      <c r="E12" s="21">
        <v>44206</v>
      </c>
      <c r="F12" s="20" t="s">
        <v>170</v>
      </c>
      <c r="G12" s="20" t="s">
        <v>172</v>
      </c>
      <c r="H12" s="20" t="s">
        <v>97</v>
      </c>
      <c r="I12" s="20" t="s">
        <v>90</v>
      </c>
      <c r="J12" s="20">
        <v>80100</v>
      </c>
      <c r="K12" s="20" t="s">
        <v>103</v>
      </c>
      <c r="L12" s="20" t="s">
        <v>104</v>
      </c>
      <c r="M12" s="20" t="s">
        <v>128</v>
      </c>
      <c r="N12" s="20" t="s">
        <v>103</v>
      </c>
      <c r="O12" s="20" t="s">
        <v>83</v>
      </c>
      <c r="P12" s="20" t="s">
        <v>94</v>
      </c>
      <c r="Q12" s="27">
        <v>5000.2700000000004</v>
      </c>
      <c r="R12" s="27">
        <v>5000.2700000000004</v>
      </c>
      <c r="S12" s="22">
        <v>1</v>
      </c>
      <c r="T12" s="20" t="s">
        <v>19</v>
      </c>
      <c r="U12" s="20"/>
      <c r="V12" s="20"/>
      <c r="W12" s="20" t="s">
        <v>85</v>
      </c>
      <c r="X12" s="20" t="s">
        <v>101</v>
      </c>
      <c r="Y12" s="20"/>
      <c r="Z12" s="20" t="s">
        <v>47</v>
      </c>
      <c r="AA12" s="20" t="s">
        <v>102</v>
      </c>
      <c r="AB12" s="20" t="s">
        <v>88</v>
      </c>
      <c r="AC12" s="20" t="s">
        <v>89</v>
      </c>
    </row>
    <row r="13" spans="3:29" ht="15" thickBot="1" x14ac:dyDescent="0.4">
      <c r="C13" s="55" t="s">
        <v>52</v>
      </c>
      <c r="D13" s="24">
        <v>44229</v>
      </c>
      <c r="E13" s="24">
        <v>44206</v>
      </c>
      <c r="F13" s="23" t="s">
        <v>173</v>
      </c>
      <c r="G13" s="23" t="s">
        <v>174</v>
      </c>
      <c r="H13" s="23" t="s">
        <v>97</v>
      </c>
      <c r="I13" s="23" t="s">
        <v>90</v>
      </c>
      <c r="J13" s="23">
        <v>110100</v>
      </c>
      <c r="K13" s="23" t="s">
        <v>98</v>
      </c>
      <c r="L13" s="23" t="s">
        <v>99</v>
      </c>
      <c r="M13" s="23" t="s">
        <v>100</v>
      </c>
      <c r="N13" s="23" t="s">
        <v>98</v>
      </c>
      <c r="O13" s="23" t="s">
        <v>83</v>
      </c>
      <c r="P13" s="23" t="s">
        <v>84</v>
      </c>
      <c r="Q13" s="26">
        <v>5000</v>
      </c>
      <c r="R13" s="26">
        <v>5000</v>
      </c>
      <c r="S13" s="25">
        <v>1</v>
      </c>
      <c r="T13" s="23" t="s">
        <v>19</v>
      </c>
      <c r="U13" s="23"/>
      <c r="V13" s="23"/>
      <c r="W13" s="23" t="s">
        <v>85</v>
      </c>
      <c r="X13" s="23" t="s">
        <v>101</v>
      </c>
      <c r="Y13" s="23"/>
      <c r="Z13" s="23" t="s">
        <v>20</v>
      </c>
      <c r="AA13" s="23" t="s">
        <v>102</v>
      </c>
      <c r="AB13" s="23" t="s">
        <v>88</v>
      </c>
      <c r="AC13" s="23" t="s">
        <v>89</v>
      </c>
    </row>
    <row r="14" spans="3:29" ht="15" thickBot="1" x14ac:dyDescent="0.4">
      <c r="C14" s="54" t="s">
        <v>52</v>
      </c>
      <c r="D14" s="21">
        <v>44229</v>
      </c>
      <c r="E14" s="21">
        <v>44206</v>
      </c>
      <c r="F14" s="20" t="s">
        <v>173</v>
      </c>
      <c r="G14" s="20" t="s">
        <v>175</v>
      </c>
      <c r="H14" s="20" t="s">
        <v>97</v>
      </c>
      <c r="I14" s="20" t="s">
        <v>90</v>
      </c>
      <c r="J14" s="20">
        <v>80100</v>
      </c>
      <c r="K14" s="20" t="s">
        <v>103</v>
      </c>
      <c r="L14" s="20" t="s">
        <v>104</v>
      </c>
      <c r="M14" s="20" t="s">
        <v>105</v>
      </c>
      <c r="N14" s="20" t="s">
        <v>103</v>
      </c>
      <c r="O14" s="20" t="s">
        <v>83</v>
      </c>
      <c r="P14" s="20" t="s">
        <v>94</v>
      </c>
      <c r="Q14" s="27">
        <v>5000</v>
      </c>
      <c r="R14" s="27">
        <v>5000</v>
      </c>
      <c r="S14" s="22">
        <v>1</v>
      </c>
      <c r="T14" s="20" t="s">
        <v>19</v>
      </c>
      <c r="U14" s="20"/>
      <c r="V14" s="20"/>
      <c r="W14" s="20" t="s">
        <v>85</v>
      </c>
      <c r="X14" s="20" t="s">
        <v>101</v>
      </c>
      <c r="Y14" s="20"/>
      <c r="Z14" s="20" t="s">
        <v>20</v>
      </c>
      <c r="AA14" s="20" t="s">
        <v>102</v>
      </c>
      <c r="AB14" s="20" t="s">
        <v>88</v>
      </c>
      <c r="AC14" s="20" t="s">
        <v>89</v>
      </c>
    </row>
    <row r="15" spans="3:29" ht="15" thickBot="1" x14ac:dyDescent="0.4">
      <c r="C15" s="55" t="s">
        <v>52</v>
      </c>
      <c r="D15" s="24">
        <v>44229</v>
      </c>
      <c r="E15" s="24">
        <v>44206</v>
      </c>
      <c r="F15" s="23" t="s">
        <v>176</v>
      </c>
      <c r="G15" s="23" t="s">
        <v>177</v>
      </c>
      <c r="H15" s="23" t="s">
        <v>97</v>
      </c>
      <c r="I15" s="23" t="s">
        <v>90</v>
      </c>
      <c r="J15" s="23">
        <v>110100</v>
      </c>
      <c r="K15" s="23" t="s">
        <v>98</v>
      </c>
      <c r="L15" s="23" t="s">
        <v>99</v>
      </c>
      <c r="M15" s="23" t="s">
        <v>100</v>
      </c>
      <c r="N15" s="23" t="s">
        <v>98</v>
      </c>
      <c r="O15" s="23" t="s">
        <v>83</v>
      </c>
      <c r="P15" s="23" t="s">
        <v>84</v>
      </c>
      <c r="Q15" s="26">
        <v>5000.5</v>
      </c>
      <c r="R15" s="26">
        <v>5000.5</v>
      </c>
      <c r="S15" s="25">
        <v>1</v>
      </c>
      <c r="T15" s="23" t="s">
        <v>19</v>
      </c>
      <c r="U15" s="23"/>
      <c r="V15" s="23"/>
      <c r="W15" s="23" t="s">
        <v>85</v>
      </c>
      <c r="X15" s="23" t="s">
        <v>101</v>
      </c>
      <c r="Y15" s="23"/>
      <c r="Z15" s="23" t="s">
        <v>38</v>
      </c>
      <c r="AA15" s="23" t="s">
        <v>102</v>
      </c>
      <c r="AB15" s="23" t="s">
        <v>88</v>
      </c>
      <c r="AC15" s="23" t="s">
        <v>89</v>
      </c>
    </row>
    <row r="16" spans="3:29" ht="15" thickBot="1" x14ac:dyDescent="0.4">
      <c r="C16" s="54" t="s">
        <v>52</v>
      </c>
      <c r="D16" s="21">
        <v>44229</v>
      </c>
      <c r="E16" s="21">
        <v>44206</v>
      </c>
      <c r="F16" s="20" t="s">
        <v>176</v>
      </c>
      <c r="G16" s="20" t="s">
        <v>178</v>
      </c>
      <c r="H16" s="20" t="s">
        <v>97</v>
      </c>
      <c r="I16" s="20" t="s">
        <v>90</v>
      </c>
      <c r="J16" s="20">
        <v>80100</v>
      </c>
      <c r="K16" s="20" t="s">
        <v>103</v>
      </c>
      <c r="L16" s="20" t="s">
        <v>104</v>
      </c>
      <c r="M16" s="20" t="s">
        <v>106</v>
      </c>
      <c r="N16" s="20" t="s">
        <v>103</v>
      </c>
      <c r="O16" s="20" t="s">
        <v>83</v>
      </c>
      <c r="P16" s="20" t="s">
        <v>94</v>
      </c>
      <c r="Q16" s="27">
        <v>5000.5</v>
      </c>
      <c r="R16" s="27">
        <v>5000.5</v>
      </c>
      <c r="S16" s="22">
        <v>1</v>
      </c>
      <c r="T16" s="20" t="s">
        <v>19</v>
      </c>
      <c r="U16" s="20"/>
      <c r="V16" s="20"/>
      <c r="W16" s="20" t="s">
        <v>85</v>
      </c>
      <c r="X16" s="20" t="s">
        <v>101</v>
      </c>
      <c r="Y16" s="20"/>
      <c r="Z16" s="20" t="s">
        <v>38</v>
      </c>
      <c r="AA16" s="20" t="s">
        <v>102</v>
      </c>
      <c r="AB16" s="20" t="s">
        <v>88</v>
      </c>
      <c r="AC16" s="20" t="s">
        <v>89</v>
      </c>
    </row>
    <row r="17" spans="3:12" x14ac:dyDescent="0.35">
      <c r="C17" s="55" t="s">
        <v>52</v>
      </c>
    </row>
    <row r="19" spans="3:12" ht="19" x14ac:dyDescent="0.35">
      <c r="C19" s="63"/>
      <c r="D19" s="63"/>
      <c r="E19" s="64" t="s">
        <v>107</v>
      </c>
      <c r="F19" s="64"/>
      <c r="G19" s="64"/>
      <c r="H19" s="64"/>
      <c r="I19" s="32" t="s">
        <v>108</v>
      </c>
      <c r="J19" s="65">
        <v>45055.670995370368</v>
      </c>
      <c r="K19" s="65"/>
      <c r="L19" s="33"/>
    </row>
    <row r="20" spans="3:12" ht="19" x14ac:dyDescent="0.35">
      <c r="C20" s="63"/>
      <c r="D20" s="63"/>
      <c r="E20" s="64"/>
      <c r="F20" s="64"/>
      <c r="G20" s="64"/>
      <c r="H20" s="64"/>
      <c r="I20" s="32" t="s">
        <v>109</v>
      </c>
      <c r="J20" s="66">
        <v>44229</v>
      </c>
      <c r="K20" s="66"/>
      <c r="L20" s="33"/>
    </row>
    <row r="21" spans="3:12" ht="19" x14ac:dyDescent="0.35">
      <c r="C21" s="63"/>
      <c r="D21" s="63"/>
      <c r="E21" s="64" t="s">
        <v>179</v>
      </c>
      <c r="F21" s="64"/>
      <c r="G21" s="64"/>
      <c r="H21" s="64"/>
      <c r="I21" s="32" t="s">
        <v>110</v>
      </c>
      <c r="J21" s="67" t="s">
        <v>111</v>
      </c>
      <c r="K21" s="67"/>
      <c r="L21" s="33"/>
    </row>
    <row r="22" spans="3:12" ht="19" x14ac:dyDescent="0.35">
      <c r="C22" s="63"/>
      <c r="D22" s="63"/>
      <c r="E22" s="64"/>
      <c r="F22" s="64"/>
      <c r="G22" s="64"/>
      <c r="H22" s="64"/>
      <c r="I22" s="32" t="s">
        <v>112</v>
      </c>
      <c r="J22" s="67" t="s">
        <v>83</v>
      </c>
      <c r="K22" s="67"/>
      <c r="L22" s="33"/>
    </row>
    <row r="23" spans="3:12" ht="26" customHeight="1" x14ac:dyDescent="0.35">
      <c r="C23" s="33"/>
      <c r="D23" s="33"/>
      <c r="E23" s="64" t="s">
        <v>113</v>
      </c>
      <c r="F23" s="64"/>
      <c r="G23" s="64"/>
      <c r="H23" s="64"/>
      <c r="I23" s="33"/>
      <c r="J23" s="33"/>
      <c r="K23" s="33"/>
      <c r="L23" s="33"/>
    </row>
    <row r="24" spans="3:12" ht="26" x14ac:dyDescent="0.35">
      <c r="C24" s="34" t="s">
        <v>54</v>
      </c>
      <c r="D24" s="34" t="s">
        <v>72</v>
      </c>
      <c r="E24" s="34" t="s">
        <v>114</v>
      </c>
      <c r="F24" s="35" t="s">
        <v>115</v>
      </c>
      <c r="G24" s="36" t="s">
        <v>116</v>
      </c>
      <c r="H24" s="37" t="s">
        <v>117</v>
      </c>
      <c r="I24" s="37" t="s">
        <v>118</v>
      </c>
      <c r="J24" s="68" t="s">
        <v>119</v>
      </c>
      <c r="K24" s="68"/>
      <c r="L24" s="33"/>
    </row>
    <row r="25" spans="3:12" x14ac:dyDescent="0.35">
      <c r="C25" s="69"/>
      <c r="D25" s="69"/>
      <c r="E25" s="69"/>
      <c r="F25" s="69"/>
      <c r="G25" s="69"/>
      <c r="H25" s="69"/>
      <c r="I25" s="69"/>
      <c r="J25" s="69"/>
      <c r="K25" s="69"/>
      <c r="L25" s="69"/>
    </row>
    <row r="26" spans="3:12" ht="18" x14ac:dyDescent="0.35">
      <c r="C26" s="62" t="s">
        <v>120</v>
      </c>
      <c r="D26" s="62"/>
      <c r="E26" s="62"/>
      <c r="F26" s="62"/>
      <c r="G26" s="62"/>
      <c r="H26" s="62"/>
      <c r="I26" s="62"/>
      <c r="J26" s="62"/>
      <c r="K26" s="62"/>
      <c r="L26" s="33"/>
    </row>
    <row r="27" spans="3:12" ht="24" x14ac:dyDescent="0.35">
      <c r="C27" s="38">
        <v>44206</v>
      </c>
      <c r="D27" s="39" t="s">
        <v>121</v>
      </c>
      <c r="E27" s="40" t="s">
        <v>122</v>
      </c>
      <c r="F27" s="39" t="s">
        <v>122</v>
      </c>
      <c r="G27" s="41" t="s">
        <v>123</v>
      </c>
      <c r="H27" s="42">
        <v>0</v>
      </c>
      <c r="I27" s="43">
        <v>-15000</v>
      </c>
      <c r="J27" s="43">
        <v>-15000</v>
      </c>
      <c r="K27" s="44" t="s">
        <v>84</v>
      </c>
      <c r="L27" s="33"/>
    </row>
    <row r="28" spans="3:12" ht="84" x14ac:dyDescent="0.35">
      <c r="C28" s="45">
        <v>44206</v>
      </c>
      <c r="D28" s="46" t="s">
        <v>124</v>
      </c>
      <c r="E28" s="47" t="s">
        <v>38</v>
      </c>
      <c r="F28" s="46" t="s">
        <v>122</v>
      </c>
      <c r="G28" s="48" t="s">
        <v>180</v>
      </c>
      <c r="H28" s="49">
        <v>5000.5</v>
      </c>
      <c r="I28" s="50">
        <v>0</v>
      </c>
      <c r="J28" s="49">
        <v>-9999.5</v>
      </c>
      <c r="K28" s="51" t="s">
        <v>84</v>
      </c>
      <c r="L28" s="52"/>
    </row>
    <row r="29" spans="3:12" ht="84" x14ac:dyDescent="0.35">
      <c r="C29" s="38">
        <v>44206</v>
      </c>
      <c r="D29" s="39" t="s">
        <v>124</v>
      </c>
      <c r="E29" s="40" t="s">
        <v>20</v>
      </c>
      <c r="F29" s="39" t="s">
        <v>122</v>
      </c>
      <c r="G29" s="41" t="s">
        <v>181</v>
      </c>
      <c r="H29" s="43">
        <v>5000</v>
      </c>
      <c r="I29" s="42">
        <v>0</v>
      </c>
      <c r="J29" s="43">
        <v>-4999.5</v>
      </c>
      <c r="K29" s="44" t="s">
        <v>84</v>
      </c>
      <c r="L29" s="33"/>
    </row>
    <row r="30" spans="3:12" ht="84" x14ac:dyDescent="0.35">
      <c r="C30" s="45">
        <v>44206</v>
      </c>
      <c r="D30" s="46" t="s">
        <v>124</v>
      </c>
      <c r="E30" s="47" t="s">
        <v>47</v>
      </c>
      <c r="F30" s="46" t="s">
        <v>122</v>
      </c>
      <c r="G30" s="48" t="s">
        <v>182</v>
      </c>
      <c r="H30" s="49">
        <v>5000.2700000000004</v>
      </c>
      <c r="I30" s="50">
        <v>0</v>
      </c>
      <c r="J30" s="50">
        <v>0.77</v>
      </c>
      <c r="K30" s="51" t="s">
        <v>94</v>
      </c>
      <c r="L30" s="52"/>
    </row>
    <row r="31" spans="3:12" ht="96" x14ac:dyDescent="0.35">
      <c r="C31" s="38">
        <v>44206</v>
      </c>
      <c r="D31" s="39" t="s">
        <v>101</v>
      </c>
      <c r="E31" s="40" t="s">
        <v>38</v>
      </c>
      <c r="F31" s="39" t="s">
        <v>122</v>
      </c>
      <c r="G31" s="41" t="s">
        <v>183</v>
      </c>
      <c r="H31" s="42">
        <v>0</v>
      </c>
      <c r="I31" s="43">
        <v>-5000.5</v>
      </c>
      <c r="J31" s="43">
        <v>-4999.7299999999996</v>
      </c>
      <c r="K31" s="44" t="s">
        <v>84</v>
      </c>
      <c r="L31" s="33"/>
    </row>
    <row r="32" spans="3:12" ht="96" x14ac:dyDescent="0.35">
      <c r="C32" s="45">
        <v>44206</v>
      </c>
      <c r="D32" s="46" t="s">
        <v>101</v>
      </c>
      <c r="E32" s="47" t="s">
        <v>20</v>
      </c>
      <c r="F32" s="46" t="s">
        <v>122</v>
      </c>
      <c r="G32" s="48" t="s">
        <v>184</v>
      </c>
      <c r="H32" s="50">
        <v>0</v>
      </c>
      <c r="I32" s="49">
        <v>-5000</v>
      </c>
      <c r="J32" s="49">
        <v>-9999.73</v>
      </c>
      <c r="K32" s="51" t="s">
        <v>84</v>
      </c>
      <c r="L32" s="52"/>
    </row>
    <row r="33" spans="3:29" ht="96" x14ac:dyDescent="0.35">
      <c r="C33" s="38">
        <v>44206</v>
      </c>
      <c r="D33" s="39" t="s">
        <v>101</v>
      </c>
      <c r="E33" s="40" t="s">
        <v>47</v>
      </c>
      <c r="F33" s="39" t="s">
        <v>122</v>
      </c>
      <c r="G33" s="41" t="s">
        <v>185</v>
      </c>
      <c r="H33" s="42">
        <v>0</v>
      </c>
      <c r="I33" s="43">
        <v>-5000.2700000000004</v>
      </c>
      <c r="J33" s="43">
        <v>-15000</v>
      </c>
      <c r="K33" s="44" t="s">
        <v>84</v>
      </c>
      <c r="L33" s="33"/>
    </row>
    <row r="34" spans="3:29" ht="18" x14ac:dyDescent="0.35">
      <c r="C34" s="62" t="s">
        <v>125</v>
      </c>
      <c r="D34" s="62"/>
      <c r="E34" s="62"/>
      <c r="F34" s="62"/>
      <c r="G34" s="62"/>
      <c r="H34" s="62"/>
      <c r="I34" s="62"/>
      <c r="J34" s="62"/>
      <c r="K34" s="62"/>
      <c r="L34" s="33"/>
    </row>
    <row r="35" spans="3:29" ht="24" x14ac:dyDescent="0.35">
      <c r="C35" s="38">
        <v>44206</v>
      </c>
      <c r="D35" s="39" t="s">
        <v>121</v>
      </c>
      <c r="E35" s="40" t="s">
        <v>122</v>
      </c>
      <c r="F35" s="39" t="s">
        <v>122</v>
      </c>
      <c r="G35" s="41" t="s">
        <v>123</v>
      </c>
      <c r="H35" s="42">
        <v>0</v>
      </c>
      <c r="I35" s="42">
        <v>0</v>
      </c>
      <c r="J35" s="42">
        <v>0</v>
      </c>
      <c r="K35" s="44" t="s">
        <v>94</v>
      </c>
      <c r="L35" s="33"/>
    </row>
    <row r="36" spans="3:29" ht="18" x14ac:dyDescent="0.35">
      <c r="C36" s="33"/>
      <c r="D36" s="33"/>
      <c r="E36" s="61" t="s">
        <v>126</v>
      </c>
      <c r="F36" s="61"/>
      <c r="G36" s="61"/>
      <c r="H36" s="61"/>
      <c r="I36" s="33"/>
      <c r="J36" s="33"/>
      <c r="K36" s="33"/>
      <c r="L36" s="33"/>
    </row>
    <row r="37" spans="3:29" ht="18" x14ac:dyDescent="0.35">
      <c r="C37" s="33"/>
      <c r="D37" s="33"/>
      <c r="E37" s="61" t="s">
        <v>127</v>
      </c>
      <c r="F37" s="61"/>
      <c r="G37" s="61"/>
      <c r="H37" s="61"/>
      <c r="I37" s="33"/>
      <c r="J37" s="33"/>
      <c r="K37" s="33"/>
      <c r="L37" s="33"/>
    </row>
    <row r="40" spans="3:29" x14ac:dyDescent="0.35">
      <c r="G40" t="s">
        <v>35</v>
      </c>
    </row>
    <row r="41" spans="3:29" ht="42.5" thickBot="1" x14ac:dyDescent="0.4">
      <c r="C41" s="14" t="s">
        <v>7</v>
      </c>
      <c r="D41" s="14" t="s">
        <v>53</v>
      </c>
      <c r="E41" s="14" t="s">
        <v>54</v>
      </c>
      <c r="F41" s="14" t="s">
        <v>55</v>
      </c>
      <c r="G41" s="14" t="s">
        <v>56</v>
      </c>
      <c r="H41" s="14" t="s">
        <v>57</v>
      </c>
      <c r="I41" s="14" t="s">
        <v>58</v>
      </c>
      <c r="J41" s="14" t="s">
        <v>59</v>
      </c>
      <c r="K41" s="14" t="s">
        <v>60</v>
      </c>
      <c r="L41" s="14" t="s">
        <v>61</v>
      </c>
      <c r="M41" s="14" t="s">
        <v>62</v>
      </c>
      <c r="N41" s="14" t="s">
        <v>63</v>
      </c>
      <c r="O41" s="14" t="s">
        <v>64</v>
      </c>
      <c r="P41" s="14" t="s">
        <v>65</v>
      </c>
      <c r="Q41" s="14" t="s">
        <v>66</v>
      </c>
      <c r="R41" s="14" t="s">
        <v>67</v>
      </c>
      <c r="S41" s="14" t="s">
        <v>68</v>
      </c>
      <c r="T41" s="14" t="s">
        <v>9</v>
      </c>
      <c r="U41" s="14" t="s">
        <v>69</v>
      </c>
      <c r="V41" s="14" t="s">
        <v>70</v>
      </c>
      <c r="W41" s="14" t="s">
        <v>71</v>
      </c>
      <c r="X41" s="14" t="s">
        <v>72</v>
      </c>
      <c r="Y41" s="14" t="s">
        <v>73</v>
      </c>
      <c r="Z41" s="14" t="s">
        <v>74</v>
      </c>
      <c r="AA41" s="14" t="s">
        <v>75</v>
      </c>
      <c r="AB41" s="14" t="s">
        <v>76</v>
      </c>
      <c r="AC41" s="14" t="s">
        <v>77</v>
      </c>
    </row>
    <row r="42" spans="3:29" x14ac:dyDescent="0.35"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spans="3:29" x14ac:dyDescent="0.35"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3:29" ht="15" thickBot="1" x14ac:dyDescent="0.4">
      <c r="C44" s="53" t="s">
        <v>52</v>
      </c>
      <c r="D44" s="18">
        <v>44229</v>
      </c>
      <c r="E44" s="18">
        <v>44208</v>
      </c>
      <c r="F44" s="17" t="s">
        <v>186</v>
      </c>
      <c r="G44" s="17" t="s">
        <v>187</v>
      </c>
      <c r="H44" s="17" t="s">
        <v>78</v>
      </c>
      <c r="I44" s="17" t="s">
        <v>79</v>
      </c>
      <c r="J44" s="17">
        <v>610220</v>
      </c>
      <c r="K44" s="17" t="s">
        <v>80</v>
      </c>
      <c r="L44" s="17" t="s">
        <v>81</v>
      </c>
      <c r="M44" s="17" t="s">
        <v>82</v>
      </c>
      <c r="N44" s="17" t="s">
        <v>80</v>
      </c>
      <c r="O44" s="17" t="s">
        <v>83</v>
      </c>
      <c r="P44" s="17" t="s">
        <v>84</v>
      </c>
      <c r="Q44" s="19">
        <v>0.82</v>
      </c>
      <c r="R44" s="19">
        <v>0.82</v>
      </c>
      <c r="S44" s="19">
        <v>1</v>
      </c>
      <c r="T44" s="17" t="s">
        <v>19</v>
      </c>
      <c r="U44" s="17"/>
      <c r="V44" s="17"/>
      <c r="W44" s="17" t="s">
        <v>85</v>
      </c>
      <c r="X44" s="17" t="s">
        <v>86</v>
      </c>
      <c r="Y44" s="17"/>
      <c r="Z44" s="17" t="s">
        <v>150</v>
      </c>
      <c r="AA44" s="17" t="s">
        <v>87</v>
      </c>
      <c r="AB44" s="17" t="s">
        <v>88</v>
      </c>
      <c r="AC44" s="17" t="s">
        <v>89</v>
      </c>
    </row>
    <row r="45" spans="3:29" ht="15" thickBot="1" x14ac:dyDescent="0.4">
      <c r="C45" s="54" t="s">
        <v>52</v>
      </c>
      <c r="D45" s="21">
        <v>44229</v>
      </c>
      <c r="E45" s="21">
        <v>44208</v>
      </c>
      <c r="F45" s="20" t="s">
        <v>186</v>
      </c>
      <c r="G45" s="20" t="s">
        <v>188</v>
      </c>
      <c r="H45" s="20" t="s">
        <v>78</v>
      </c>
      <c r="I45" s="20" t="s">
        <v>90</v>
      </c>
      <c r="J45" s="20">
        <v>111502</v>
      </c>
      <c r="K45" s="20" t="s">
        <v>91</v>
      </c>
      <c r="L45" s="20" t="s">
        <v>92</v>
      </c>
      <c r="M45" s="20" t="s">
        <v>189</v>
      </c>
      <c r="N45" s="20" t="s">
        <v>91</v>
      </c>
      <c r="O45" s="20" t="s">
        <v>83</v>
      </c>
      <c r="P45" s="20" t="s">
        <v>94</v>
      </c>
      <c r="Q45" s="22">
        <v>0.82</v>
      </c>
      <c r="R45" s="22">
        <v>0.82</v>
      </c>
      <c r="S45" s="22">
        <v>1</v>
      </c>
      <c r="T45" s="20" t="s">
        <v>19</v>
      </c>
      <c r="U45" s="20"/>
      <c r="V45" s="20"/>
      <c r="W45" s="20" t="s">
        <v>85</v>
      </c>
      <c r="X45" s="20" t="s">
        <v>86</v>
      </c>
      <c r="Y45" s="20"/>
      <c r="Z45" s="20" t="s">
        <v>150</v>
      </c>
      <c r="AA45" s="20" t="s">
        <v>87</v>
      </c>
      <c r="AB45" s="20" t="s">
        <v>88</v>
      </c>
      <c r="AC45" s="20" t="s">
        <v>89</v>
      </c>
    </row>
    <row r="46" spans="3:29" ht="15" thickBot="1" x14ac:dyDescent="0.4">
      <c r="C46" s="55" t="s">
        <v>52</v>
      </c>
      <c r="D46" s="24">
        <v>44229</v>
      </c>
      <c r="E46" s="24">
        <v>44208</v>
      </c>
      <c r="F46" s="23" t="s">
        <v>190</v>
      </c>
      <c r="G46" s="23" t="s">
        <v>191</v>
      </c>
      <c r="H46" s="23" t="s">
        <v>78</v>
      </c>
      <c r="I46" s="23" t="s">
        <v>79</v>
      </c>
      <c r="J46" s="23">
        <v>610220</v>
      </c>
      <c r="K46" s="23" t="s">
        <v>80</v>
      </c>
      <c r="L46" s="23" t="s">
        <v>81</v>
      </c>
      <c r="M46" s="23" t="s">
        <v>82</v>
      </c>
      <c r="N46" s="23" t="s">
        <v>80</v>
      </c>
      <c r="O46" s="23" t="s">
        <v>83</v>
      </c>
      <c r="P46" s="23" t="s">
        <v>84</v>
      </c>
      <c r="Q46" s="25">
        <v>0.82</v>
      </c>
      <c r="R46" s="25">
        <v>0.82</v>
      </c>
      <c r="S46" s="25">
        <v>1</v>
      </c>
      <c r="T46" s="23" t="s">
        <v>19</v>
      </c>
      <c r="U46" s="23"/>
      <c r="V46" s="23"/>
      <c r="W46" s="23" t="s">
        <v>85</v>
      </c>
      <c r="X46" s="23" t="s">
        <v>86</v>
      </c>
      <c r="Y46" s="23"/>
      <c r="Z46" s="23" t="s">
        <v>192</v>
      </c>
      <c r="AA46" s="23" t="s">
        <v>87</v>
      </c>
      <c r="AB46" s="23" t="s">
        <v>88</v>
      </c>
      <c r="AC46" s="23" t="s">
        <v>89</v>
      </c>
    </row>
    <row r="47" spans="3:29" ht="15" thickBot="1" x14ac:dyDescent="0.4">
      <c r="C47" s="54" t="s">
        <v>52</v>
      </c>
      <c r="D47" s="21">
        <v>44229</v>
      </c>
      <c r="E47" s="21">
        <v>44208</v>
      </c>
      <c r="F47" s="20" t="s">
        <v>190</v>
      </c>
      <c r="G47" s="20" t="s">
        <v>193</v>
      </c>
      <c r="H47" s="20" t="s">
        <v>78</v>
      </c>
      <c r="I47" s="20" t="s">
        <v>90</v>
      </c>
      <c r="J47" s="20">
        <v>111502</v>
      </c>
      <c r="K47" s="20" t="s">
        <v>91</v>
      </c>
      <c r="L47" s="20" t="s">
        <v>92</v>
      </c>
      <c r="M47" s="20" t="s">
        <v>194</v>
      </c>
      <c r="N47" s="20" t="s">
        <v>91</v>
      </c>
      <c r="O47" s="20" t="s">
        <v>83</v>
      </c>
      <c r="P47" s="20" t="s">
        <v>94</v>
      </c>
      <c r="Q47" s="22">
        <v>0.82</v>
      </c>
      <c r="R47" s="22">
        <v>0.82</v>
      </c>
      <c r="S47" s="22">
        <v>1</v>
      </c>
      <c r="T47" s="20" t="s">
        <v>19</v>
      </c>
      <c r="U47" s="20"/>
      <c r="V47" s="20"/>
      <c r="W47" s="20" t="s">
        <v>85</v>
      </c>
      <c r="X47" s="20" t="s">
        <v>86</v>
      </c>
      <c r="Y47" s="20"/>
      <c r="Z47" s="20" t="s">
        <v>192</v>
      </c>
      <c r="AA47" s="20" t="s">
        <v>87</v>
      </c>
      <c r="AB47" s="20" t="s">
        <v>88</v>
      </c>
      <c r="AC47" s="20" t="s">
        <v>89</v>
      </c>
    </row>
    <row r="48" spans="3:29" ht="15" thickBot="1" x14ac:dyDescent="0.4">
      <c r="C48" s="55" t="s">
        <v>52</v>
      </c>
      <c r="D48" s="24">
        <v>44229</v>
      </c>
      <c r="E48" s="24">
        <v>44208</v>
      </c>
      <c r="F48" s="23" t="s">
        <v>195</v>
      </c>
      <c r="G48" s="23" t="s">
        <v>196</v>
      </c>
      <c r="H48" s="23" t="s">
        <v>78</v>
      </c>
      <c r="I48" s="23" t="s">
        <v>79</v>
      </c>
      <c r="J48" s="23">
        <v>610220</v>
      </c>
      <c r="K48" s="23" t="s">
        <v>80</v>
      </c>
      <c r="L48" s="23" t="s">
        <v>81</v>
      </c>
      <c r="M48" s="23" t="s">
        <v>82</v>
      </c>
      <c r="N48" s="23" t="s">
        <v>80</v>
      </c>
      <c r="O48" s="23" t="s">
        <v>83</v>
      </c>
      <c r="P48" s="23" t="s">
        <v>84</v>
      </c>
      <c r="Q48" s="25">
        <v>0.82</v>
      </c>
      <c r="R48" s="25">
        <v>0.82</v>
      </c>
      <c r="S48" s="25">
        <v>1</v>
      </c>
      <c r="T48" s="23" t="s">
        <v>19</v>
      </c>
      <c r="U48" s="23"/>
      <c r="V48" s="23"/>
      <c r="W48" s="23" t="s">
        <v>85</v>
      </c>
      <c r="X48" s="23" t="s">
        <v>86</v>
      </c>
      <c r="Y48" s="23"/>
      <c r="Z48" s="23" t="s">
        <v>197</v>
      </c>
      <c r="AA48" s="23" t="s">
        <v>87</v>
      </c>
      <c r="AB48" s="23" t="s">
        <v>88</v>
      </c>
      <c r="AC48" s="23" t="s">
        <v>89</v>
      </c>
    </row>
    <row r="49" spans="3:29" ht="15" thickBot="1" x14ac:dyDescent="0.4">
      <c r="C49" s="54" t="s">
        <v>52</v>
      </c>
      <c r="D49" s="21">
        <v>44229</v>
      </c>
      <c r="E49" s="21">
        <v>44208</v>
      </c>
      <c r="F49" s="20" t="s">
        <v>195</v>
      </c>
      <c r="G49" s="20" t="s">
        <v>198</v>
      </c>
      <c r="H49" s="20" t="s">
        <v>78</v>
      </c>
      <c r="I49" s="20" t="s">
        <v>90</v>
      </c>
      <c r="J49" s="20">
        <v>111502</v>
      </c>
      <c r="K49" s="20" t="s">
        <v>91</v>
      </c>
      <c r="L49" s="20" t="s">
        <v>92</v>
      </c>
      <c r="M49" s="20" t="s">
        <v>199</v>
      </c>
      <c r="N49" s="20" t="s">
        <v>91</v>
      </c>
      <c r="O49" s="20" t="s">
        <v>83</v>
      </c>
      <c r="P49" s="20" t="s">
        <v>94</v>
      </c>
      <c r="Q49" s="22">
        <v>0.82</v>
      </c>
      <c r="R49" s="22">
        <v>0.82</v>
      </c>
      <c r="S49" s="22">
        <v>1</v>
      </c>
      <c r="T49" s="20" t="s">
        <v>19</v>
      </c>
      <c r="U49" s="20"/>
      <c r="V49" s="20"/>
      <c r="W49" s="20" t="s">
        <v>85</v>
      </c>
      <c r="X49" s="20" t="s">
        <v>86</v>
      </c>
      <c r="Y49" s="20"/>
      <c r="Z49" s="20" t="s">
        <v>197</v>
      </c>
      <c r="AA49" s="20" t="s">
        <v>87</v>
      </c>
      <c r="AB49" s="20" t="s">
        <v>88</v>
      </c>
      <c r="AC49" s="20" t="s">
        <v>89</v>
      </c>
    </row>
    <row r="50" spans="3:29" ht="15" thickBot="1" x14ac:dyDescent="0.4">
      <c r="C50" s="55" t="s">
        <v>52</v>
      </c>
      <c r="D50" s="24">
        <v>44229</v>
      </c>
      <c r="E50" s="24">
        <v>44208</v>
      </c>
      <c r="F50" s="23" t="s">
        <v>200</v>
      </c>
      <c r="G50" s="23" t="s">
        <v>201</v>
      </c>
      <c r="H50" s="23" t="s">
        <v>97</v>
      </c>
      <c r="I50" s="23" t="s">
        <v>90</v>
      </c>
      <c r="J50" s="23">
        <v>110100</v>
      </c>
      <c r="K50" s="23" t="s">
        <v>98</v>
      </c>
      <c r="L50" s="23" t="s">
        <v>99</v>
      </c>
      <c r="M50" s="23" t="s">
        <v>100</v>
      </c>
      <c r="N50" s="23" t="s">
        <v>98</v>
      </c>
      <c r="O50" s="23" t="s">
        <v>83</v>
      </c>
      <c r="P50" s="23" t="s">
        <v>84</v>
      </c>
      <c r="Q50" s="26">
        <v>10001.370000000001</v>
      </c>
      <c r="R50" s="26">
        <v>10001.370000000001</v>
      </c>
      <c r="S50" s="25">
        <v>1</v>
      </c>
      <c r="T50" s="23" t="s">
        <v>19</v>
      </c>
      <c r="U50" s="23"/>
      <c r="V50" s="23"/>
      <c r="W50" s="23" t="s">
        <v>85</v>
      </c>
      <c r="X50" s="23" t="s">
        <v>101</v>
      </c>
      <c r="Y50" s="23"/>
      <c r="Z50" s="23" t="s">
        <v>150</v>
      </c>
      <c r="AA50" s="23" t="s">
        <v>102</v>
      </c>
      <c r="AB50" s="23" t="s">
        <v>88</v>
      </c>
      <c r="AC50" s="23" t="s">
        <v>89</v>
      </c>
    </row>
    <row r="51" spans="3:29" ht="15" thickBot="1" x14ac:dyDescent="0.4">
      <c r="C51" s="54" t="s">
        <v>52</v>
      </c>
      <c r="D51" s="21">
        <v>44229</v>
      </c>
      <c r="E51" s="21">
        <v>44208</v>
      </c>
      <c r="F51" s="20" t="s">
        <v>200</v>
      </c>
      <c r="G51" s="20" t="s">
        <v>202</v>
      </c>
      <c r="H51" s="20" t="s">
        <v>97</v>
      </c>
      <c r="I51" s="20" t="s">
        <v>90</v>
      </c>
      <c r="J51" s="20">
        <v>80100</v>
      </c>
      <c r="K51" s="20" t="s">
        <v>103</v>
      </c>
      <c r="L51" s="20" t="s">
        <v>104</v>
      </c>
      <c r="M51" s="20" t="s">
        <v>203</v>
      </c>
      <c r="N51" s="20" t="s">
        <v>103</v>
      </c>
      <c r="O51" s="20" t="s">
        <v>83</v>
      </c>
      <c r="P51" s="20" t="s">
        <v>94</v>
      </c>
      <c r="Q51" s="27">
        <v>10001.370000000001</v>
      </c>
      <c r="R51" s="27">
        <v>10001.370000000001</v>
      </c>
      <c r="S51" s="22">
        <v>1</v>
      </c>
      <c r="T51" s="20" t="s">
        <v>19</v>
      </c>
      <c r="U51" s="20"/>
      <c r="V51" s="20"/>
      <c r="W51" s="20" t="s">
        <v>85</v>
      </c>
      <c r="X51" s="20" t="s">
        <v>101</v>
      </c>
      <c r="Y51" s="20"/>
      <c r="Z51" s="20" t="s">
        <v>150</v>
      </c>
      <c r="AA51" s="20" t="s">
        <v>102</v>
      </c>
      <c r="AB51" s="20" t="s">
        <v>88</v>
      </c>
      <c r="AC51" s="20" t="s">
        <v>89</v>
      </c>
    </row>
    <row r="52" spans="3:29" ht="15" thickBot="1" x14ac:dyDescent="0.4">
      <c r="C52" s="55" t="s">
        <v>52</v>
      </c>
      <c r="D52" s="24">
        <v>44229</v>
      </c>
      <c r="E52" s="24">
        <v>44208</v>
      </c>
      <c r="F52" s="23" t="s">
        <v>204</v>
      </c>
      <c r="G52" s="23" t="s">
        <v>205</v>
      </c>
      <c r="H52" s="23" t="s">
        <v>97</v>
      </c>
      <c r="I52" s="23" t="s">
        <v>90</v>
      </c>
      <c r="J52" s="23">
        <v>110100</v>
      </c>
      <c r="K52" s="23" t="s">
        <v>98</v>
      </c>
      <c r="L52" s="23" t="s">
        <v>99</v>
      </c>
      <c r="M52" s="23" t="s">
        <v>100</v>
      </c>
      <c r="N52" s="23" t="s">
        <v>98</v>
      </c>
      <c r="O52" s="23" t="s">
        <v>83</v>
      </c>
      <c r="P52" s="23" t="s">
        <v>84</v>
      </c>
      <c r="Q52" s="26">
        <v>10001.5</v>
      </c>
      <c r="R52" s="26">
        <v>10001.5</v>
      </c>
      <c r="S52" s="25">
        <v>1</v>
      </c>
      <c r="T52" s="23" t="s">
        <v>19</v>
      </c>
      <c r="U52" s="23"/>
      <c r="V52" s="23"/>
      <c r="W52" s="23" t="s">
        <v>85</v>
      </c>
      <c r="X52" s="23" t="s">
        <v>101</v>
      </c>
      <c r="Y52" s="23"/>
      <c r="Z52" s="23" t="s">
        <v>192</v>
      </c>
      <c r="AA52" s="23" t="s">
        <v>102</v>
      </c>
      <c r="AB52" s="23" t="s">
        <v>88</v>
      </c>
      <c r="AC52" s="23" t="s">
        <v>89</v>
      </c>
    </row>
    <row r="53" spans="3:29" ht="15" thickBot="1" x14ac:dyDescent="0.4">
      <c r="C53" s="54" t="s">
        <v>52</v>
      </c>
      <c r="D53" s="21">
        <v>44229</v>
      </c>
      <c r="E53" s="21">
        <v>44208</v>
      </c>
      <c r="F53" s="20" t="s">
        <v>204</v>
      </c>
      <c r="G53" s="20" t="s">
        <v>206</v>
      </c>
      <c r="H53" s="20" t="s">
        <v>97</v>
      </c>
      <c r="I53" s="20" t="s">
        <v>90</v>
      </c>
      <c r="J53" s="20">
        <v>80100</v>
      </c>
      <c r="K53" s="20" t="s">
        <v>103</v>
      </c>
      <c r="L53" s="20" t="s">
        <v>104</v>
      </c>
      <c r="M53" s="20" t="s">
        <v>207</v>
      </c>
      <c r="N53" s="20" t="s">
        <v>103</v>
      </c>
      <c r="O53" s="20" t="s">
        <v>83</v>
      </c>
      <c r="P53" s="20" t="s">
        <v>94</v>
      </c>
      <c r="Q53" s="27">
        <v>10001.5</v>
      </c>
      <c r="R53" s="27">
        <v>10001.5</v>
      </c>
      <c r="S53" s="22">
        <v>1</v>
      </c>
      <c r="T53" s="20" t="s">
        <v>19</v>
      </c>
      <c r="U53" s="20"/>
      <c r="V53" s="20"/>
      <c r="W53" s="20" t="s">
        <v>85</v>
      </c>
      <c r="X53" s="20" t="s">
        <v>101</v>
      </c>
      <c r="Y53" s="20"/>
      <c r="Z53" s="20" t="s">
        <v>192</v>
      </c>
      <c r="AA53" s="20" t="s">
        <v>102</v>
      </c>
      <c r="AB53" s="20" t="s">
        <v>88</v>
      </c>
      <c r="AC53" s="20" t="s">
        <v>89</v>
      </c>
    </row>
    <row r="54" spans="3:29" ht="15" thickBot="1" x14ac:dyDescent="0.4">
      <c r="C54" s="55" t="s">
        <v>52</v>
      </c>
      <c r="D54" s="24">
        <v>44229</v>
      </c>
      <c r="E54" s="24">
        <v>44208</v>
      </c>
      <c r="F54" s="23" t="s">
        <v>208</v>
      </c>
      <c r="G54" s="23" t="s">
        <v>209</v>
      </c>
      <c r="H54" s="23" t="s">
        <v>97</v>
      </c>
      <c r="I54" s="23" t="s">
        <v>90</v>
      </c>
      <c r="J54" s="23">
        <v>110100</v>
      </c>
      <c r="K54" s="23" t="s">
        <v>98</v>
      </c>
      <c r="L54" s="23" t="s">
        <v>99</v>
      </c>
      <c r="M54" s="23" t="s">
        <v>100</v>
      </c>
      <c r="N54" s="23" t="s">
        <v>98</v>
      </c>
      <c r="O54" s="23" t="s">
        <v>83</v>
      </c>
      <c r="P54" s="23" t="s">
        <v>84</v>
      </c>
      <c r="Q54" s="26">
        <v>10000</v>
      </c>
      <c r="R54" s="26">
        <v>10000</v>
      </c>
      <c r="S54" s="25">
        <v>1</v>
      </c>
      <c r="T54" s="23" t="s">
        <v>19</v>
      </c>
      <c r="U54" s="23"/>
      <c r="V54" s="23"/>
      <c r="W54" s="23" t="s">
        <v>85</v>
      </c>
      <c r="X54" s="23" t="s">
        <v>101</v>
      </c>
      <c r="Y54" s="23"/>
      <c r="Z54" s="23" t="s">
        <v>197</v>
      </c>
      <c r="AA54" s="23" t="s">
        <v>102</v>
      </c>
      <c r="AB54" s="23" t="s">
        <v>88</v>
      </c>
      <c r="AC54" s="23" t="s">
        <v>89</v>
      </c>
    </row>
    <row r="55" spans="3:29" x14ac:dyDescent="0.35">
      <c r="C55" s="54" t="s">
        <v>52</v>
      </c>
      <c r="D55" s="21">
        <v>44229</v>
      </c>
      <c r="E55" s="21">
        <v>44208</v>
      </c>
      <c r="F55" s="20" t="s">
        <v>208</v>
      </c>
      <c r="G55" s="20" t="s">
        <v>210</v>
      </c>
      <c r="H55" s="20" t="s">
        <v>97</v>
      </c>
      <c r="I55" s="20" t="s">
        <v>90</v>
      </c>
      <c r="J55" s="20">
        <v>80100</v>
      </c>
      <c r="K55" s="20" t="s">
        <v>103</v>
      </c>
      <c r="L55" s="20" t="s">
        <v>104</v>
      </c>
      <c r="M55" s="20" t="s">
        <v>211</v>
      </c>
      <c r="N55" s="20" t="s">
        <v>103</v>
      </c>
      <c r="O55" s="20" t="s">
        <v>83</v>
      </c>
      <c r="P55" s="20" t="s">
        <v>94</v>
      </c>
      <c r="Q55" s="27">
        <v>10000</v>
      </c>
      <c r="R55" s="27">
        <v>10000</v>
      </c>
      <c r="S55" s="22">
        <v>1</v>
      </c>
      <c r="T55" s="20" t="s">
        <v>19</v>
      </c>
      <c r="U55" s="20"/>
      <c r="V55" s="20"/>
      <c r="W55" s="20" t="s">
        <v>85</v>
      </c>
      <c r="X55" s="20" t="s">
        <v>101</v>
      </c>
      <c r="Y55" s="20"/>
      <c r="Z55" s="20" t="s">
        <v>197</v>
      </c>
      <c r="AA55" s="20" t="s">
        <v>102</v>
      </c>
      <c r="AB55" s="20" t="s">
        <v>88</v>
      </c>
      <c r="AC55" s="20" t="s">
        <v>89</v>
      </c>
    </row>
    <row r="57" spans="3:29" ht="19" x14ac:dyDescent="0.35">
      <c r="C57" s="63"/>
      <c r="D57" s="63"/>
      <c r="E57" s="64" t="s">
        <v>107</v>
      </c>
      <c r="F57" s="64"/>
      <c r="G57" s="64"/>
      <c r="H57" s="64"/>
      <c r="I57" s="32" t="s">
        <v>108</v>
      </c>
      <c r="J57" s="65">
        <v>45055.695983796293</v>
      </c>
      <c r="K57" s="65"/>
      <c r="L57" s="33"/>
    </row>
    <row r="58" spans="3:29" ht="19" x14ac:dyDescent="0.35">
      <c r="C58" s="63"/>
      <c r="D58" s="63"/>
      <c r="E58" s="64"/>
      <c r="F58" s="64"/>
      <c r="G58" s="64"/>
      <c r="H58" s="64"/>
      <c r="I58" s="32" t="s">
        <v>109</v>
      </c>
      <c r="J58" s="66">
        <v>44229</v>
      </c>
      <c r="K58" s="66"/>
      <c r="L58" s="33"/>
    </row>
    <row r="59" spans="3:29" ht="19" x14ac:dyDescent="0.35">
      <c r="C59" s="63"/>
      <c r="D59" s="63"/>
      <c r="E59" s="64" t="s">
        <v>212</v>
      </c>
      <c r="F59" s="64"/>
      <c r="G59" s="64"/>
      <c r="H59" s="64"/>
      <c r="I59" s="32" t="s">
        <v>110</v>
      </c>
      <c r="J59" s="67" t="s">
        <v>111</v>
      </c>
      <c r="K59" s="67"/>
      <c r="L59" s="33"/>
    </row>
    <row r="60" spans="3:29" ht="19" x14ac:dyDescent="0.35">
      <c r="C60" s="63"/>
      <c r="D60" s="63"/>
      <c r="E60" s="64"/>
      <c r="F60" s="64"/>
      <c r="G60" s="64"/>
      <c r="H60" s="64"/>
      <c r="I60" s="32" t="s">
        <v>112</v>
      </c>
      <c r="J60" s="67" t="s">
        <v>83</v>
      </c>
      <c r="K60" s="67"/>
      <c r="L60" s="33"/>
    </row>
    <row r="61" spans="3:29" ht="26" customHeight="1" x14ac:dyDescent="0.35">
      <c r="C61" s="33"/>
      <c r="D61" s="33"/>
      <c r="E61" s="64" t="s">
        <v>113</v>
      </c>
      <c r="F61" s="64"/>
      <c r="G61" s="64"/>
      <c r="H61" s="64"/>
      <c r="I61" s="33"/>
      <c r="J61" s="33"/>
      <c r="K61" s="33"/>
      <c r="L61" s="33"/>
    </row>
    <row r="62" spans="3:29" ht="26" x14ac:dyDescent="0.35">
      <c r="C62" s="34" t="s">
        <v>54</v>
      </c>
      <c r="D62" s="34" t="s">
        <v>72</v>
      </c>
      <c r="E62" s="34" t="s">
        <v>114</v>
      </c>
      <c r="F62" s="35" t="s">
        <v>115</v>
      </c>
      <c r="G62" s="36" t="s">
        <v>116</v>
      </c>
      <c r="H62" s="37" t="s">
        <v>117</v>
      </c>
      <c r="I62" s="37" t="s">
        <v>118</v>
      </c>
      <c r="J62" s="68" t="s">
        <v>119</v>
      </c>
      <c r="K62" s="68"/>
      <c r="L62" s="33"/>
    </row>
    <row r="63" spans="3:29" x14ac:dyDescent="0.35">
      <c r="C63" s="69"/>
      <c r="D63" s="69"/>
      <c r="E63" s="69"/>
      <c r="F63" s="69"/>
      <c r="G63" s="69"/>
      <c r="H63" s="69"/>
      <c r="I63" s="69"/>
      <c r="J63" s="69"/>
      <c r="K63" s="69"/>
      <c r="L63" s="69"/>
    </row>
    <row r="64" spans="3:29" ht="18" x14ac:dyDescent="0.35">
      <c r="C64" s="62" t="s">
        <v>120</v>
      </c>
      <c r="D64" s="62"/>
      <c r="E64" s="62"/>
      <c r="F64" s="62"/>
      <c r="G64" s="62"/>
      <c r="H64" s="62"/>
      <c r="I64" s="62"/>
      <c r="J64" s="62"/>
      <c r="K64" s="62"/>
      <c r="L64" s="33"/>
    </row>
    <row r="65" spans="1:27" ht="24" x14ac:dyDescent="0.35">
      <c r="C65" s="38">
        <v>44208</v>
      </c>
      <c r="D65" s="39" t="s">
        <v>121</v>
      </c>
      <c r="E65" s="40" t="s">
        <v>122</v>
      </c>
      <c r="F65" s="39" t="s">
        <v>122</v>
      </c>
      <c r="G65" s="41" t="s">
        <v>123</v>
      </c>
      <c r="H65" s="42">
        <v>0</v>
      </c>
      <c r="I65" s="43">
        <v>-45000</v>
      </c>
      <c r="J65" s="43">
        <v>-45000</v>
      </c>
      <c r="K65" s="44" t="s">
        <v>84</v>
      </c>
      <c r="L65" s="33"/>
    </row>
    <row r="66" spans="1:27" ht="84" x14ac:dyDescent="0.35">
      <c r="C66" s="45">
        <v>44208</v>
      </c>
      <c r="D66" s="46" t="s">
        <v>124</v>
      </c>
      <c r="E66" s="47" t="s">
        <v>197</v>
      </c>
      <c r="F66" s="46" t="s">
        <v>122</v>
      </c>
      <c r="G66" s="48" t="s">
        <v>213</v>
      </c>
      <c r="H66" s="49">
        <v>10000</v>
      </c>
      <c r="I66" s="50">
        <v>0</v>
      </c>
      <c r="J66" s="49">
        <v>-35000</v>
      </c>
      <c r="K66" s="51" t="s">
        <v>84</v>
      </c>
      <c r="L66" s="52"/>
    </row>
    <row r="67" spans="1:27" ht="84" x14ac:dyDescent="0.35">
      <c r="C67" s="38">
        <v>44208</v>
      </c>
      <c r="D67" s="39" t="s">
        <v>124</v>
      </c>
      <c r="E67" s="40" t="s">
        <v>192</v>
      </c>
      <c r="F67" s="39" t="s">
        <v>122</v>
      </c>
      <c r="G67" s="41" t="s">
        <v>214</v>
      </c>
      <c r="H67" s="43">
        <v>10001.5</v>
      </c>
      <c r="I67" s="42">
        <v>0</v>
      </c>
      <c r="J67" s="43">
        <v>-24998.5</v>
      </c>
      <c r="K67" s="44" t="s">
        <v>84</v>
      </c>
      <c r="L67" s="33"/>
    </row>
    <row r="68" spans="1:27" ht="84" x14ac:dyDescent="0.35">
      <c r="C68" s="45">
        <v>44208</v>
      </c>
      <c r="D68" s="46" t="s">
        <v>124</v>
      </c>
      <c r="E68" s="47" t="s">
        <v>150</v>
      </c>
      <c r="F68" s="46" t="s">
        <v>122</v>
      </c>
      <c r="G68" s="48" t="s">
        <v>215</v>
      </c>
      <c r="H68" s="49">
        <v>10001.370000000001</v>
      </c>
      <c r="I68" s="50">
        <v>0</v>
      </c>
      <c r="J68" s="49">
        <v>-14997.13</v>
      </c>
      <c r="K68" s="51" t="s">
        <v>84</v>
      </c>
      <c r="L68" s="52"/>
    </row>
    <row r="69" spans="1:27" ht="96" x14ac:dyDescent="0.35">
      <c r="C69" s="38">
        <v>44208</v>
      </c>
      <c r="D69" s="39" t="s">
        <v>101</v>
      </c>
      <c r="E69" s="40" t="s">
        <v>197</v>
      </c>
      <c r="F69" s="39" t="s">
        <v>122</v>
      </c>
      <c r="G69" s="41" t="s">
        <v>216</v>
      </c>
      <c r="H69" s="42">
        <v>0</v>
      </c>
      <c r="I69" s="43">
        <v>-10000</v>
      </c>
      <c r="J69" s="43">
        <v>-24997.13</v>
      </c>
      <c r="K69" s="44" t="s">
        <v>84</v>
      </c>
      <c r="L69" s="33"/>
    </row>
    <row r="70" spans="1:27" ht="96" x14ac:dyDescent="0.35">
      <c r="C70" s="45">
        <v>44208</v>
      </c>
      <c r="D70" s="46" t="s">
        <v>101</v>
      </c>
      <c r="E70" s="47" t="s">
        <v>192</v>
      </c>
      <c r="F70" s="46" t="s">
        <v>122</v>
      </c>
      <c r="G70" s="48" t="s">
        <v>217</v>
      </c>
      <c r="H70" s="50">
        <v>0</v>
      </c>
      <c r="I70" s="49">
        <v>-10001.5</v>
      </c>
      <c r="J70" s="49">
        <v>-34998.629999999997</v>
      </c>
      <c r="K70" s="51" t="s">
        <v>84</v>
      </c>
      <c r="L70" s="52"/>
    </row>
    <row r="71" spans="1:27" ht="96" x14ac:dyDescent="0.35">
      <c r="C71" s="38">
        <v>44208</v>
      </c>
      <c r="D71" s="39" t="s">
        <v>101</v>
      </c>
      <c r="E71" s="40" t="s">
        <v>150</v>
      </c>
      <c r="F71" s="39" t="s">
        <v>122</v>
      </c>
      <c r="G71" s="41" t="s">
        <v>218</v>
      </c>
      <c r="H71" s="42">
        <v>0</v>
      </c>
      <c r="I71" s="43">
        <v>-10001.370000000001</v>
      </c>
      <c r="J71" s="43">
        <v>-45000</v>
      </c>
      <c r="K71" s="44" t="s">
        <v>84</v>
      </c>
      <c r="L71" s="33"/>
    </row>
    <row r="72" spans="1:27" ht="18" x14ac:dyDescent="0.35">
      <c r="C72" s="62" t="s">
        <v>125</v>
      </c>
      <c r="D72" s="62"/>
      <c r="E72" s="62"/>
      <c r="F72" s="62"/>
      <c r="G72" s="62"/>
      <c r="H72" s="62"/>
      <c r="I72" s="62"/>
      <c r="J72" s="62"/>
      <c r="K72" s="62"/>
      <c r="L72" s="33"/>
    </row>
    <row r="73" spans="1:27" ht="24" x14ac:dyDescent="0.35">
      <c r="C73" s="38">
        <v>44208</v>
      </c>
      <c r="D73" s="39" t="s">
        <v>121</v>
      </c>
      <c r="E73" s="40" t="s">
        <v>122</v>
      </c>
      <c r="F73" s="39" t="s">
        <v>122</v>
      </c>
      <c r="G73" s="41" t="s">
        <v>123</v>
      </c>
      <c r="H73" s="42">
        <v>0</v>
      </c>
      <c r="I73" s="42">
        <v>0</v>
      </c>
      <c r="J73" s="42">
        <v>0</v>
      </c>
      <c r="K73" s="44" t="s">
        <v>94</v>
      </c>
      <c r="L73" s="33"/>
    </row>
    <row r="74" spans="1:27" ht="18" x14ac:dyDescent="0.35">
      <c r="C74" s="33"/>
      <c r="D74" s="33"/>
      <c r="E74" s="61" t="s">
        <v>126</v>
      </c>
      <c r="F74" s="61"/>
      <c r="G74" s="61"/>
      <c r="H74" s="61"/>
      <c r="I74" s="33"/>
      <c r="J74" s="33"/>
      <c r="K74" s="33"/>
      <c r="L74" s="33"/>
    </row>
    <row r="75" spans="1:27" ht="18" x14ac:dyDescent="0.35">
      <c r="C75" s="33"/>
      <c r="D75" s="33"/>
      <c r="E75" s="61" t="s">
        <v>127</v>
      </c>
      <c r="F75" s="61"/>
      <c r="G75" s="61"/>
      <c r="H75" s="61"/>
      <c r="I75" s="33"/>
      <c r="J75" s="33"/>
      <c r="K75" s="33"/>
      <c r="L75" s="33"/>
    </row>
    <row r="78" spans="1:27" x14ac:dyDescent="0.35">
      <c r="F78" t="s">
        <v>129</v>
      </c>
    </row>
    <row r="79" spans="1:27" ht="42.5" thickBot="1" x14ac:dyDescent="0.4">
      <c r="A79" s="14" t="s">
        <v>7</v>
      </c>
      <c r="B79" s="14" t="s">
        <v>53</v>
      </c>
      <c r="C79" s="14" t="s">
        <v>54</v>
      </c>
      <c r="D79" s="14" t="s">
        <v>55</v>
      </c>
      <c r="E79" s="14" t="s">
        <v>56</v>
      </c>
      <c r="F79" s="14" t="s">
        <v>57</v>
      </c>
      <c r="G79" s="14" t="s">
        <v>58</v>
      </c>
      <c r="H79" s="14" t="s">
        <v>59</v>
      </c>
      <c r="I79" s="14" t="s">
        <v>60</v>
      </c>
      <c r="J79" s="14" t="s">
        <v>61</v>
      </c>
      <c r="K79" s="14" t="s">
        <v>62</v>
      </c>
      <c r="L79" s="14" t="s">
        <v>63</v>
      </c>
      <c r="M79" s="14" t="s">
        <v>64</v>
      </c>
      <c r="N79" s="14" t="s">
        <v>65</v>
      </c>
      <c r="O79" s="14" t="s">
        <v>66</v>
      </c>
      <c r="P79" s="14" t="s">
        <v>67</v>
      </c>
      <c r="Q79" s="14" t="s">
        <v>68</v>
      </c>
      <c r="R79" s="14" t="s">
        <v>9</v>
      </c>
      <c r="S79" s="14" t="s">
        <v>69</v>
      </c>
      <c r="T79" s="14" t="s">
        <v>70</v>
      </c>
      <c r="U79" s="14" t="s">
        <v>71</v>
      </c>
      <c r="V79" s="14" t="s">
        <v>72</v>
      </c>
      <c r="W79" s="14" t="s">
        <v>73</v>
      </c>
      <c r="X79" s="14" t="s">
        <v>74</v>
      </c>
      <c r="Y79" s="14" t="s">
        <v>75</v>
      </c>
      <c r="Z79" s="14" t="s">
        <v>76</v>
      </c>
      <c r="AA79" s="14" t="s">
        <v>77</v>
      </c>
    </row>
    <row r="80" spans="1:27" x14ac:dyDescent="0.3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x14ac:dyDescent="0.3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5" thickBot="1" x14ac:dyDescent="0.4">
      <c r="A82" s="53" t="s">
        <v>52</v>
      </c>
      <c r="B82" s="18">
        <v>44229</v>
      </c>
      <c r="C82" s="18">
        <v>44211</v>
      </c>
      <c r="D82" s="17" t="s">
        <v>219</v>
      </c>
      <c r="E82" s="17" t="s">
        <v>220</v>
      </c>
      <c r="F82" s="17" t="s">
        <v>78</v>
      </c>
      <c r="G82" s="17" t="s">
        <v>79</v>
      </c>
      <c r="H82" s="17">
        <v>610220</v>
      </c>
      <c r="I82" s="17" t="s">
        <v>80</v>
      </c>
      <c r="J82" s="17" t="s">
        <v>81</v>
      </c>
      <c r="K82" s="17" t="s">
        <v>82</v>
      </c>
      <c r="L82" s="17" t="s">
        <v>80</v>
      </c>
      <c r="M82" s="17" t="s">
        <v>83</v>
      </c>
      <c r="N82" s="17" t="s">
        <v>84</v>
      </c>
      <c r="O82" s="19">
        <v>1.43</v>
      </c>
      <c r="P82" s="19">
        <v>1.43</v>
      </c>
      <c r="Q82" s="19">
        <v>1</v>
      </c>
      <c r="R82" s="17" t="s">
        <v>19</v>
      </c>
      <c r="S82" s="17"/>
      <c r="T82" s="17"/>
      <c r="U82" s="17" t="s">
        <v>85</v>
      </c>
      <c r="V82" s="17" t="s">
        <v>86</v>
      </c>
      <c r="W82" s="17"/>
      <c r="X82" s="17" t="s">
        <v>130</v>
      </c>
      <c r="Y82" s="17" t="s">
        <v>87</v>
      </c>
      <c r="Z82" s="17" t="s">
        <v>88</v>
      </c>
      <c r="AA82" s="17" t="s">
        <v>89</v>
      </c>
    </row>
    <row r="83" spans="1:27" ht="15" thickBot="1" x14ac:dyDescent="0.4">
      <c r="A83" s="54" t="s">
        <v>52</v>
      </c>
      <c r="B83" s="21">
        <v>44229</v>
      </c>
      <c r="C83" s="21">
        <v>44211</v>
      </c>
      <c r="D83" s="20" t="s">
        <v>219</v>
      </c>
      <c r="E83" s="20" t="s">
        <v>221</v>
      </c>
      <c r="F83" s="20" t="s">
        <v>78</v>
      </c>
      <c r="G83" s="20" t="s">
        <v>90</v>
      </c>
      <c r="H83" s="20">
        <v>111502</v>
      </c>
      <c r="I83" s="20" t="s">
        <v>91</v>
      </c>
      <c r="J83" s="20" t="s">
        <v>92</v>
      </c>
      <c r="K83" s="20" t="s">
        <v>131</v>
      </c>
      <c r="L83" s="20" t="s">
        <v>91</v>
      </c>
      <c r="M83" s="20" t="s">
        <v>83</v>
      </c>
      <c r="N83" s="20" t="s">
        <v>94</v>
      </c>
      <c r="O83" s="22">
        <v>1.43</v>
      </c>
      <c r="P83" s="22">
        <v>1.43</v>
      </c>
      <c r="Q83" s="22">
        <v>1</v>
      </c>
      <c r="R83" s="20" t="s">
        <v>19</v>
      </c>
      <c r="S83" s="20"/>
      <c r="T83" s="20"/>
      <c r="U83" s="20" t="s">
        <v>85</v>
      </c>
      <c r="V83" s="20" t="s">
        <v>86</v>
      </c>
      <c r="W83" s="20"/>
      <c r="X83" s="20" t="s">
        <v>130</v>
      </c>
      <c r="Y83" s="20" t="s">
        <v>87</v>
      </c>
      <c r="Z83" s="20" t="s">
        <v>88</v>
      </c>
      <c r="AA83" s="20" t="s">
        <v>89</v>
      </c>
    </row>
    <row r="84" spans="1:27" ht="15" thickBot="1" x14ac:dyDescent="0.4">
      <c r="A84" s="55" t="s">
        <v>52</v>
      </c>
      <c r="B84" s="24">
        <v>44229</v>
      </c>
      <c r="C84" s="24">
        <v>44211</v>
      </c>
      <c r="D84" s="23" t="s">
        <v>222</v>
      </c>
      <c r="E84" s="23" t="s">
        <v>223</v>
      </c>
      <c r="F84" s="23" t="s">
        <v>78</v>
      </c>
      <c r="G84" s="23" t="s">
        <v>79</v>
      </c>
      <c r="H84" s="23">
        <v>610220</v>
      </c>
      <c r="I84" s="23" t="s">
        <v>80</v>
      </c>
      <c r="J84" s="23" t="s">
        <v>81</v>
      </c>
      <c r="K84" s="23" t="s">
        <v>82</v>
      </c>
      <c r="L84" s="23" t="s">
        <v>80</v>
      </c>
      <c r="M84" s="23" t="s">
        <v>83</v>
      </c>
      <c r="N84" s="23" t="s">
        <v>84</v>
      </c>
      <c r="O84" s="25">
        <v>1.44</v>
      </c>
      <c r="P84" s="25">
        <v>1.44</v>
      </c>
      <c r="Q84" s="25">
        <v>1</v>
      </c>
      <c r="R84" s="23" t="s">
        <v>19</v>
      </c>
      <c r="S84" s="23"/>
      <c r="T84" s="23"/>
      <c r="U84" s="23" t="s">
        <v>85</v>
      </c>
      <c r="V84" s="23" t="s">
        <v>86</v>
      </c>
      <c r="W84" s="23"/>
      <c r="X84" s="23" t="s">
        <v>132</v>
      </c>
      <c r="Y84" s="23" t="s">
        <v>87</v>
      </c>
      <c r="Z84" s="23" t="s">
        <v>88</v>
      </c>
      <c r="AA84" s="23" t="s">
        <v>89</v>
      </c>
    </row>
    <row r="85" spans="1:27" ht="15" thickBot="1" x14ac:dyDescent="0.4">
      <c r="A85" s="54" t="s">
        <v>52</v>
      </c>
      <c r="B85" s="21">
        <v>44229</v>
      </c>
      <c r="C85" s="21">
        <v>44211</v>
      </c>
      <c r="D85" s="20" t="s">
        <v>222</v>
      </c>
      <c r="E85" s="20" t="s">
        <v>224</v>
      </c>
      <c r="F85" s="20" t="s">
        <v>78</v>
      </c>
      <c r="G85" s="20" t="s">
        <v>90</v>
      </c>
      <c r="H85" s="20">
        <v>111502</v>
      </c>
      <c r="I85" s="20" t="s">
        <v>91</v>
      </c>
      <c r="J85" s="20" t="s">
        <v>92</v>
      </c>
      <c r="K85" s="20" t="s">
        <v>133</v>
      </c>
      <c r="L85" s="20" t="s">
        <v>91</v>
      </c>
      <c r="M85" s="20" t="s">
        <v>83</v>
      </c>
      <c r="N85" s="20" t="s">
        <v>94</v>
      </c>
      <c r="O85" s="22">
        <v>1.44</v>
      </c>
      <c r="P85" s="22">
        <v>1.44</v>
      </c>
      <c r="Q85" s="22">
        <v>1</v>
      </c>
      <c r="R85" s="20" t="s">
        <v>19</v>
      </c>
      <c r="S85" s="20"/>
      <c r="T85" s="20"/>
      <c r="U85" s="20" t="s">
        <v>85</v>
      </c>
      <c r="V85" s="20" t="s">
        <v>86</v>
      </c>
      <c r="W85" s="20"/>
      <c r="X85" s="20" t="s">
        <v>132</v>
      </c>
      <c r="Y85" s="20" t="s">
        <v>87</v>
      </c>
      <c r="Z85" s="20" t="s">
        <v>88</v>
      </c>
      <c r="AA85" s="20" t="s">
        <v>89</v>
      </c>
    </row>
    <row r="86" spans="1:27" ht="15" thickBot="1" x14ac:dyDescent="0.4">
      <c r="A86" s="55" t="s">
        <v>52</v>
      </c>
      <c r="B86" s="24">
        <v>44229</v>
      </c>
      <c r="C86" s="24">
        <v>44211</v>
      </c>
      <c r="D86" s="23" t="s">
        <v>225</v>
      </c>
      <c r="E86" s="23" t="s">
        <v>226</v>
      </c>
      <c r="F86" s="23" t="s">
        <v>78</v>
      </c>
      <c r="G86" s="23" t="s">
        <v>79</v>
      </c>
      <c r="H86" s="23">
        <v>610220</v>
      </c>
      <c r="I86" s="23" t="s">
        <v>80</v>
      </c>
      <c r="J86" s="23" t="s">
        <v>81</v>
      </c>
      <c r="K86" s="23" t="s">
        <v>82</v>
      </c>
      <c r="L86" s="23" t="s">
        <v>80</v>
      </c>
      <c r="M86" s="23" t="s">
        <v>83</v>
      </c>
      <c r="N86" s="23" t="s">
        <v>84</v>
      </c>
      <c r="O86" s="25">
        <v>1.44</v>
      </c>
      <c r="P86" s="25">
        <v>1.44</v>
      </c>
      <c r="Q86" s="25">
        <v>1</v>
      </c>
      <c r="R86" s="23" t="s">
        <v>19</v>
      </c>
      <c r="S86" s="23"/>
      <c r="T86" s="23"/>
      <c r="U86" s="23" t="s">
        <v>85</v>
      </c>
      <c r="V86" s="23" t="s">
        <v>86</v>
      </c>
      <c r="W86" s="23"/>
      <c r="X86" s="23" t="s">
        <v>134</v>
      </c>
      <c r="Y86" s="23" t="s">
        <v>87</v>
      </c>
      <c r="Z86" s="23" t="s">
        <v>88</v>
      </c>
      <c r="AA86" s="23" t="s">
        <v>89</v>
      </c>
    </row>
    <row r="87" spans="1:27" ht="15" thickBot="1" x14ac:dyDescent="0.4">
      <c r="A87" s="54" t="s">
        <v>52</v>
      </c>
      <c r="B87" s="21">
        <v>44229</v>
      </c>
      <c r="C87" s="21">
        <v>44211</v>
      </c>
      <c r="D87" s="20" t="s">
        <v>225</v>
      </c>
      <c r="E87" s="20" t="s">
        <v>227</v>
      </c>
      <c r="F87" s="20" t="s">
        <v>78</v>
      </c>
      <c r="G87" s="20" t="s">
        <v>90</v>
      </c>
      <c r="H87" s="20">
        <v>111502</v>
      </c>
      <c r="I87" s="20" t="s">
        <v>91</v>
      </c>
      <c r="J87" s="20" t="s">
        <v>92</v>
      </c>
      <c r="K87" s="20" t="s">
        <v>135</v>
      </c>
      <c r="L87" s="20" t="s">
        <v>91</v>
      </c>
      <c r="M87" s="20" t="s">
        <v>83</v>
      </c>
      <c r="N87" s="20" t="s">
        <v>94</v>
      </c>
      <c r="O87" s="22">
        <v>1.44</v>
      </c>
      <c r="P87" s="22">
        <v>1.44</v>
      </c>
      <c r="Q87" s="22">
        <v>1</v>
      </c>
      <c r="R87" s="20" t="s">
        <v>19</v>
      </c>
      <c r="S87" s="20"/>
      <c r="T87" s="20"/>
      <c r="U87" s="20" t="s">
        <v>85</v>
      </c>
      <c r="V87" s="20" t="s">
        <v>86</v>
      </c>
      <c r="W87" s="20"/>
      <c r="X87" s="20" t="s">
        <v>134</v>
      </c>
      <c r="Y87" s="20" t="s">
        <v>87</v>
      </c>
      <c r="Z87" s="20" t="s">
        <v>88</v>
      </c>
      <c r="AA87" s="20" t="s">
        <v>89</v>
      </c>
    </row>
    <row r="88" spans="1:27" ht="15" thickBot="1" x14ac:dyDescent="0.4">
      <c r="A88" s="55" t="s">
        <v>52</v>
      </c>
      <c r="B88" s="24">
        <v>44229</v>
      </c>
      <c r="C88" s="24">
        <v>44211</v>
      </c>
      <c r="D88" s="23" t="s">
        <v>228</v>
      </c>
      <c r="E88" s="23" t="s">
        <v>229</v>
      </c>
      <c r="F88" s="23" t="s">
        <v>97</v>
      </c>
      <c r="G88" s="23" t="s">
        <v>90</v>
      </c>
      <c r="H88" s="23">
        <v>110100</v>
      </c>
      <c r="I88" s="23" t="s">
        <v>98</v>
      </c>
      <c r="J88" s="23" t="s">
        <v>99</v>
      </c>
      <c r="K88" s="23" t="s">
        <v>100</v>
      </c>
      <c r="L88" s="23" t="s">
        <v>98</v>
      </c>
      <c r="M88" s="23" t="s">
        <v>83</v>
      </c>
      <c r="N88" s="23" t="s">
        <v>84</v>
      </c>
      <c r="O88" s="26">
        <v>15003.69</v>
      </c>
      <c r="P88" s="26">
        <v>15003.69</v>
      </c>
      <c r="Q88" s="25">
        <v>1</v>
      </c>
      <c r="R88" s="23" t="s">
        <v>19</v>
      </c>
      <c r="S88" s="23"/>
      <c r="T88" s="23"/>
      <c r="U88" s="23" t="s">
        <v>85</v>
      </c>
      <c r="V88" s="23" t="s">
        <v>101</v>
      </c>
      <c r="W88" s="23"/>
      <c r="X88" s="23" t="s">
        <v>130</v>
      </c>
      <c r="Y88" s="23" t="s">
        <v>102</v>
      </c>
      <c r="Z88" s="23" t="s">
        <v>88</v>
      </c>
      <c r="AA88" s="23" t="s">
        <v>89</v>
      </c>
    </row>
    <row r="89" spans="1:27" ht="15" thickBot="1" x14ac:dyDescent="0.4">
      <c r="A89" s="54" t="s">
        <v>52</v>
      </c>
      <c r="B89" s="21">
        <v>44229</v>
      </c>
      <c r="C89" s="21">
        <v>44211</v>
      </c>
      <c r="D89" s="20" t="s">
        <v>228</v>
      </c>
      <c r="E89" s="20" t="s">
        <v>230</v>
      </c>
      <c r="F89" s="20" t="s">
        <v>97</v>
      </c>
      <c r="G89" s="20" t="s">
        <v>90</v>
      </c>
      <c r="H89" s="20">
        <v>80100</v>
      </c>
      <c r="I89" s="20" t="s">
        <v>103</v>
      </c>
      <c r="J89" s="20" t="s">
        <v>104</v>
      </c>
      <c r="K89" s="20" t="s">
        <v>136</v>
      </c>
      <c r="L89" s="20" t="s">
        <v>103</v>
      </c>
      <c r="M89" s="20" t="s">
        <v>83</v>
      </c>
      <c r="N89" s="20" t="s">
        <v>94</v>
      </c>
      <c r="O89" s="27">
        <v>15003.69</v>
      </c>
      <c r="P89" s="27">
        <v>15003.69</v>
      </c>
      <c r="Q89" s="22">
        <v>1</v>
      </c>
      <c r="R89" s="20" t="s">
        <v>19</v>
      </c>
      <c r="S89" s="20"/>
      <c r="T89" s="20"/>
      <c r="U89" s="20" t="s">
        <v>85</v>
      </c>
      <c r="V89" s="20" t="s">
        <v>101</v>
      </c>
      <c r="W89" s="20"/>
      <c r="X89" s="20" t="s">
        <v>130</v>
      </c>
      <c r="Y89" s="20" t="s">
        <v>102</v>
      </c>
      <c r="Z89" s="20" t="s">
        <v>88</v>
      </c>
      <c r="AA89" s="20" t="s">
        <v>89</v>
      </c>
    </row>
    <row r="90" spans="1:27" ht="15" thickBot="1" x14ac:dyDescent="0.4">
      <c r="A90" s="55" t="s">
        <v>52</v>
      </c>
      <c r="B90" s="24">
        <v>44229</v>
      </c>
      <c r="C90" s="24">
        <v>44211</v>
      </c>
      <c r="D90" s="23" t="s">
        <v>231</v>
      </c>
      <c r="E90" s="23" t="s">
        <v>232</v>
      </c>
      <c r="F90" s="23" t="s">
        <v>97</v>
      </c>
      <c r="G90" s="23" t="s">
        <v>90</v>
      </c>
      <c r="H90" s="23">
        <v>110100</v>
      </c>
      <c r="I90" s="23" t="s">
        <v>98</v>
      </c>
      <c r="J90" s="23" t="s">
        <v>99</v>
      </c>
      <c r="K90" s="23" t="s">
        <v>100</v>
      </c>
      <c r="L90" s="23" t="s">
        <v>98</v>
      </c>
      <c r="M90" s="23" t="s">
        <v>83</v>
      </c>
      <c r="N90" s="23" t="s">
        <v>84</v>
      </c>
      <c r="O90" s="26">
        <v>15004</v>
      </c>
      <c r="P90" s="26">
        <v>15004</v>
      </c>
      <c r="Q90" s="25">
        <v>1</v>
      </c>
      <c r="R90" s="23" t="s">
        <v>19</v>
      </c>
      <c r="S90" s="23"/>
      <c r="T90" s="23"/>
      <c r="U90" s="23" t="s">
        <v>85</v>
      </c>
      <c r="V90" s="23" t="s">
        <v>101</v>
      </c>
      <c r="W90" s="23"/>
      <c r="X90" s="23" t="s">
        <v>132</v>
      </c>
      <c r="Y90" s="23" t="s">
        <v>102</v>
      </c>
      <c r="Z90" s="23" t="s">
        <v>88</v>
      </c>
      <c r="AA90" s="23" t="s">
        <v>89</v>
      </c>
    </row>
    <row r="91" spans="1:27" ht="15" thickBot="1" x14ac:dyDescent="0.4">
      <c r="A91" s="57" t="s">
        <v>52</v>
      </c>
      <c r="B91" s="29">
        <v>44229</v>
      </c>
      <c r="C91" s="29">
        <v>44211</v>
      </c>
      <c r="D91" s="28" t="s">
        <v>231</v>
      </c>
      <c r="E91" s="28" t="s">
        <v>233</v>
      </c>
      <c r="F91" s="28" t="s">
        <v>97</v>
      </c>
      <c r="G91" s="28" t="s">
        <v>90</v>
      </c>
      <c r="H91" s="28">
        <v>80100</v>
      </c>
      <c r="I91" s="28" t="s">
        <v>103</v>
      </c>
      <c r="J91" s="28" t="s">
        <v>104</v>
      </c>
      <c r="K91" s="28" t="s">
        <v>137</v>
      </c>
      <c r="L91" s="28" t="s">
        <v>103</v>
      </c>
      <c r="M91" s="28" t="s">
        <v>83</v>
      </c>
      <c r="N91" s="28" t="s">
        <v>94</v>
      </c>
      <c r="O91" s="30">
        <v>15004</v>
      </c>
      <c r="P91" s="30">
        <v>15004</v>
      </c>
      <c r="Q91" s="31">
        <v>1</v>
      </c>
      <c r="R91" s="28" t="s">
        <v>19</v>
      </c>
      <c r="S91" s="28"/>
      <c r="T91" s="28"/>
      <c r="U91" s="28" t="s">
        <v>85</v>
      </c>
      <c r="V91" s="28" t="s">
        <v>101</v>
      </c>
      <c r="W91" s="28"/>
      <c r="X91" s="28" t="s">
        <v>132</v>
      </c>
      <c r="Y91" s="28" t="s">
        <v>102</v>
      </c>
      <c r="Z91" s="28" t="s">
        <v>88</v>
      </c>
      <c r="AA91" s="28" t="s">
        <v>89</v>
      </c>
    </row>
    <row r="92" spans="1:27" ht="15" thickBot="1" x14ac:dyDescent="0.4">
      <c r="A92" s="55" t="s">
        <v>52</v>
      </c>
      <c r="B92" s="24">
        <v>44229</v>
      </c>
      <c r="C92" s="24">
        <v>44211</v>
      </c>
      <c r="D92" s="23" t="s">
        <v>234</v>
      </c>
      <c r="E92" s="23" t="s">
        <v>235</v>
      </c>
      <c r="F92" s="23" t="s">
        <v>97</v>
      </c>
      <c r="G92" s="23" t="s">
        <v>90</v>
      </c>
      <c r="H92" s="23">
        <v>110100</v>
      </c>
      <c r="I92" s="23" t="s">
        <v>98</v>
      </c>
      <c r="J92" s="23" t="s">
        <v>99</v>
      </c>
      <c r="K92" s="23" t="s">
        <v>100</v>
      </c>
      <c r="L92" s="23" t="s">
        <v>98</v>
      </c>
      <c r="M92" s="23" t="s">
        <v>83</v>
      </c>
      <c r="N92" s="23" t="s">
        <v>84</v>
      </c>
      <c r="O92" s="26">
        <v>15000</v>
      </c>
      <c r="P92" s="26">
        <v>15000</v>
      </c>
      <c r="Q92" s="25">
        <v>1</v>
      </c>
      <c r="R92" s="23" t="s">
        <v>19</v>
      </c>
      <c r="S92" s="23"/>
      <c r="T92" s="23"/>
      <c r="U92" s="23" t="s">
        <v>85</v>
      </c>
      <c r="V92" s="23" t="s">
        <v>101</v>
      </c>
      <c r="W92" s="23"/>
      <c r="X92" s="23" t="s">
        <v>134</v>
      </c>
      <c r="Y92" s="23" t="s">
        <v>102</v>
      </c>
      <c r="Z92" s="23" t="s">
        <v>88</v>
      </c>
      <c r="AA92" s="23" t="s">
        <v>89</v>
      </c>
    </row>
    <row r="93" spans="1:27" x14ac:dyDescent="0.35">
      <c r="A93" s="54" t="s">
        <v>52</v>
      </c>
      <c r="B93" s="21">
        <v>44229</v>
      </c>
      <c r="C93" s="21">
        <v>44211</v>
      </c>
      <c r="D93" s="20" t="s">
        <v>234</v>
      </c>
      <c r="E93" s="20" t="s">
        <v>236</v>
      </c>
      <c r="F93" s="20" t="s">
        <v>97</v>
      </c>
      <c r="G93" s="20" t="s">
        <v>90</v>
      </c>
      <c r="H93" s="20">
        <v>80100</v>
      </c>
      <c r="I93" s="20" t="s">
        <v>103</v>
      </c>
      <c r="J93" s="20" t="s">
        <v>104</v>
      </c>
      <c r="K93" s="20" t="s">
        <v>138</v>
      </c>
      <c r="L93" s="20" t="s">
        <v>103</v>
      </c>
      <c r="M93" s="20" t="s">
        <v>83</v>
      </c>
      <c r="N93" s="20" t="s">
        <v>94</v>
      </c>
      <c r="O93" s="27">
        <v>15000</v>
      </c>
      <c r="P93" s="27">
        <v>15000</v>
      </c>
      <c r="Q93" s="22">
        <v>1</v>
      </c>
      <c r="R93" s="20" t="s">
        <v>19</v>
      </c>
      <c r="S93" s="20"/>
      <c r="T93" s="20"/>
      <c r="U93" s="20" t="s">
        <v>85</v>
      </c>
      <c r="V93" s="20" t="s">
        <v>101</v>
      </c>
      <c r="W93" s="20"/>
      <c r="X93" s="20" t="s">
        <v>134</v>
      </c>
      <c r="Y93" s="20" t="s">
        <v>102</v>
      </c>
      <c r="Z93" s="20" t="s">
        <v>88</v>
      </c>
      <c r="AA93" s="20" t="s">
        <v>89</v>
      </c>
    </row>
  </sheetData>
  <mergeCells count="28">
    <mergeCell ref="C19:D22"/>
    <mergeCell ref="E19:H20"/>
    <mergeCell ref="J19:K19"/>
    <mergeCell ref="J20:K20"/>
    <mergeCell ref="E21:H22"/>
    <mergeCell ref="J21:K21"/>
    <mergeCell ref="J22:K22"/>
    <mergeCell ref="E23:H23"/>
    <mergeCell ref="J24:K24"/>
    <mergeCell ref="C25:L25"/>
    <mergeCell ref="C26:K26"/>
    <mergeCell ref="C34:K34"/>
    <mergeCell ref="E36:H36"/>
    <mergeCell ref="C64:K64"/>
    <mergeCell ref="C72:K72"/>
    <mergeCell ref="E74:H74"/>
    <mergeCell ref="E75:H75"/>
    <mergeCell ref="E37:H37"/>
    <mergeCell ref="C57:D60"/>
    <mergeCell ref="E57:H58"/>
    <mergeCell ref="J57:K57"/>
    <mergeCell ref="J58:K58"/>
    <mergeCell ref="E59:H60"/>
    <mergeCell ref="J59:K59"/>
    <mergeCell ref="J60:K60"/>
    <mergeCell ref="J62:K62"/>
    <mergeCell ref="E61:H61"/>
    <mergeCell ref="C63:L6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E772-7222-463F-9729-C6E5C9C55F8D}">
  <dimension ref="A1:AA96"/>
  <sheetViews>
    <sheetView workbookViewId="0">
      <selection activeCell="L92" sqref="L92"/>
    </sheetView>
  </sheetViews>
  <sheetFormatPr defaultRowHeight="14.5" x14ac:dyDescent="0.35"/>
  <cols>
    <col min="2" max="2" width="10" customWidth="1"/>
    <col min="3" max="3" width="10.1796875" customWidth="1"/>
    <col min="15" max="15" width="9.453125" customWidth="1"/>
    <col min="16" max="16" width="9.81640625" customWidth="1"/>
  </cols>
  <sheetData>
    <row r="1" spans="1:27" x14ac:dyDescent="0.35">
      <c r="F1" t="s">
        <v>1</v>
      </c>
    </row>
    <row r="2" spans="1:27" ht="42.5" thickBot="1" x14ac:dyDescent="0.4">
      <c r="A2" s="14" t="s">
        <v>7</v>
      </c>
      <c r="B2" s="14" t="s">
        <v>53</v>
      </c>
      <c r="C2" s="14" t="s">
        <v>54</v>
      </c>
      <c r="D2" s="14" t="s">
        <v>55</v>
      </c>
      <c r="E2" s="14" t="s">
        <v>56</v>
      </c>
      <c r="F2" s="14" t="s">
        <v>57</v>
      </c>
      <c r="G2" s="14" t="s">
        <v>58</v>
      </c>
      <c r="H2" s="14" t="s">
        <v>59</v>
      </c>
      <c r="I2" s="14" t="s">
        <v>60</v>
      </c>
      <c r="J2" s="14" t="s">
        <v>61</v>
      </c>
      <c r="K2" s="14" t="s">
        <v>62</v>
      </c>
      <c r="L2" s="14" t="s">
        <v>63</v>
      </c>
      <c r="M2" s="14" t="s">
        <v>64</v>
      </c>
      <c r="N2" s="14" t="s">
        <v>65</v>
      </c>
      <c r="O2" s="14" t="s">
        <v>66</v>
      </c>
      <c r="P2" s="14" t="s">
        <v>67</v>
      </c>
      <c r="Q2" s="14" t="s">
        <v>68</v>
      </c>
      <c r="R2" s="14" t="s">
        <v>9</v>
      </c>
      <c r="S2" s="14" t="s">
        <v>69</v>
      </c>
      <c r="T2" s="14" t="s">
        <v>70</v>
      </c>
      <c r="U2" s="14" t="s">
        <v>71</v>
      </c>
      <c r="V2" s="14" t="s">
        <v>72</v>
      </c>
      <c r="W2" s="14" t="s">
        <v>73</v>
      </c>
      <c r="X2" s="14" t="s">
        <v>74</v>
      </c>
      <c r="Y2" s="14" t="s">
        <v>75</v>
      </c>
      <c r="Z2" s="14" t="s">
        <v>76</v>
      </c>
      <c r="AA2" s="14" t="s">
        <v>77</v>
      </c>
    </row>
    <row r="3" spans="1:27" x14ac:dyDescent="0.3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x14ac:dyDescent="0.3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5" thickBot="1" x14ac:dyDescent="0.4">
      <c r="A5" s="53" t="s">
        <v>52</v>
      </c>
      <c r="B5" s="18">
        <v>44229</v>
      </c>
      <c r="C5" s="18">
        <v>44200</v>
      </c>
      <c r="D5" s="17" t="s">
        <v>237</v>
      </c>
      <c r="E5" s="17" t="s">
        <v>238</v>
      </c>
      <c r="F5" s="17" t="s">
        <v>97</v>
      </c>
      <c r="G5" s="17" t="s">
        <v>90</v>
      </c>
      <c r="H5" s="17">
        <v>110100</v>
      </c>
      <c r="I5" s="17" t="s">
        <v>98</v>
      </c>
      <c r="J5" s="17" t="s">
        <v>99</v>
      </c>
      <c r="K5" s="17" t="s">
        <v>100</v>
      </c>
      <c r="L5" s="17" t="s">
        <v>98</v>
      </c>
      <c r="M5" s="17" t="s">
        <v>83</v>
      </c>
      <c r="N5" s="17" t="s">
        <v>84</v>
      </c>
      <c r="O5" s="58">
        <v>5000.2700000000004</v>
      </c>
      <c r="P5" s="58">
        <v>5000.2700000000004</v>
      </c>
      <c r="Q5" s="19">
        <v>1</v>
      </c>
      <c r="R5" s="17" t="s">
        <v>19</v>
      </c>
      <c r="S5" s="17"/>
      <c r="T5" s="17"/>
      <c r="U5" s="17" t="s">
        <v>85</v>
      </c>
      <c r="V5" s="17" t="s">
        <v>101</v>
      </c>
      <c r="W5" s="17"/>
      <c r="X5" s="17" t="s">
        <v>47</v>
      </c>
      <c r="Y5" s="17" t="s">
        <v>102</v>
      </c>
      <c r="Z5" s="17" t="s">
        <v>88</v>
      </c>
      <c r="AA5" s="17" t="s">
        <v>89</v>
      </c>
    </row>
    <row r="6" spans="1:27" ht="15" thickBot="1" x14ac:dyDescent="0.4">
      <c r="A6" s="54" t="s">
        <v>52</v>
      </c>
      <c r="B6" s="21">
        <v>44229</v>
      </c>
      <c r="C6" s="21">
        <v>44200</v>
      </c>
      <c r="D6" s="20" t="s">
        <v>237</v>
      </c>
      <c r="E6" s="20" t="s">
        <v>239</v>
      </c>
      <c r="F6" s="20" t="s">
        <v>97</v>
      </c>
      <c r="G6" s="20" t="s">
        <v>90</v>
      </c>
      <c r="H6" s="20">
        <v>80100</v>
      </c>
      <c r="I6" s="20" t="s">
        <v>103</v>
      </c>
      <c r="J6" s="20" t="s">
        <v>104</v>
      </c>
      <c r="K6" s="20" t="s">
        <v>128</v>
      </c>
      <c r="L6" s="20" t="s">
        <v>103</v>
      </c>
      <c r="M6" s="20" t="s">
        <v>83</v>
      </c>
      <c r="N6" s="20" t="s">
        <v>94</v>
      </c>
      <c r="O6" s="27">
        <v>5000.2700000000004</v>
      </c>
      <c r="P6" s="27">
        <v>5000.2700000000004</v>
      </c>
      <c r="Q6" s="22">
        <v>1</v>
      </c>
      <c r="R6" s="20" t="s">
        <v>19</v>
      </c>
      <c r="S6" s="20"/>
      <c r="T6" s="20"/>
      <c r="U6" s="20" t="s">
        <v>85</v>
      </c>
      <c r="V6" s="20" t="s">
        <v>101</v>
      </c>
      <c r="W6" s="20"/>
      <c r="X6" s="20" t="s">
        <v>47</v>
      </c>
      <c r="Y6" s="20" t="s">
        <v>102</v>
      </c>
      <c r="Z6" s="20" t="s">
        <v>88</v>
      </c>
      <c r="AA6" s="20" t="s">
        <v>89</v>
      </c>
    </row>
    <row r="7" spans="1:27" ht="15" thickBot="1" x14ac:dyDescent="0.4">
      <c r="A7" s="55" t="s">
        <v>52</v>
      </c>
      <c r="B7" s="24">
        <v>44229</v>
      </c>
      <c r="C7" s="24">
        <v>44200</v>
      </c>
      <c r="D7" s="23" t="s">
        <v>240</v>
      </c>
      <c r="E7" s="23" t="s">
        <v>241</v>
      </c>
      <c r="F7" s="23" t="s">
        <v>97</v>
      </c>
      <c r="G7" s="23" t="s">
        <v>90</v>
      </c>
      <c r="H7" s="23">
        <v>110100</v>
      </c>
      <c r="I7" s="23" t="s">
        <v>98</v>
      </c>
      <c r="J7" s="23" t="s">
        <v>99</v>
      </c>
      <c r="K7" s="23" t="s">
        <v>100</v>
      </c>
      <c r="L7" s="23" t="s">
        <v>98</v>
      </c>
      <c r="M7" s="23" t="s">
        <v>83</v>
      </c>
      <c r="N7" s="23" t="s">
        <v>84</v>
      </c>
      <c r="O7" s="26">
        <v>5000.5</v>
      </c>
      <c r="P7" s="26">
        <v>5000.5</v>
      </c>
      <c r="Q7" s="25">
        <v>1</v>
      </c>
      <c r="R7" s="23" t="s">
        <v>19</v>
      </c>
      <c r="S7" s="23"/>
      <c r="T7" s="23"/>
      <c r="U7" s="23" t="s">
        <v>85</v>
      </c>
      <c r="V7" s="23" t="s">
        <v>101</v>
      </c>
      <c r="W7" s="23"/>
      <c r="X7" s="23" t="s">
        <v>38</v>
      </c>
      <c r="Y7" s="23" t="s">
        <v>102</v>
      </c>
      <c r="Z7" s="23" t="s">
        <v>88</v>
      </c>
      <c r="AA7" s="23" t="s">
        <v>89</v>
      </c>
    </row>
    <row r="8" spans="1:27" ht="15" thickBot="1" x14ac:dyDescent="0.4">
      <c r="A8" s="54" t="s">
        <v>52</v>
      </c>
      <c r="B8" s="21">
        <v>44229</v>
      </c>
      <c r="C8" s="21">
        <v>44200</v>
      </c>
      <c r="D8" s="20" t="s">
        <v>240</v>
      </c>
      <c r="E8" s="20" t="s">
        <v>242</v>
      </c>
      <c r="F8" s="20" t="s">
        <v>97</v>
      </c>
      <c r="G8" s="20" t="s">
        <v>90</v>
      </c>
      <c r="H8" s="20">
        <v>80100</v>
      </c>
      <c r="I8" s="20" t="s">
        <v>103</v>
      </c>
      <c r="J8" s="20" t="s">
        <v>104</v>
      </c>
      <c r="K8" s="20" t="s">
        <v>106</v>
      </c>
      <c r="L8" s="20" t="s">
        <v>103</v>
      </c>
      <c r="M8" s="20" t="s">
        <v>83</v>
      </c>
      <c r="N8" s="20" t="s">
        <v>94</v>
      </c>
      <c r="O8" s="27">
        <v>5000.5</v>
      </c>
      <c r="P8" s="27">
        <v>5000.5</v>
      </c>
      <c r="Q8" s="22">
        <v>1</v>
      </c>
      <c r="R8" s="20" t="s">
        <v>19</v>
      </c>
      <c r="S8" s="20"/>
      <c r="T8" s="20"/>
      <c r="U8" s="20" t="s">
        <v>85</v>
      </c>
      <c r="V8" s="20" t="s">
        <v>101</v>
      </c>
      <c r="W8" s="20"/>
      <c r="X8" s="20" t="s">
        <v>38</v>
      </c>
      <c r="Y8" s="20" t="s">
        <v>102</v>
      </c>
      <c r="Z8" s="20" t="s">
        <v>88</v>
      </c>
      <c r="AA8" s="20" t="s">
        <v>89</v>
      </c>
    </row>
    <row r="9" spans="1:27" ht="15" thickBot="1" x14ac:dyDescent="0.4">
      <c r="A9" s="57" t="s">
        <v>52</v>
      </c>
      <c r="B9" s="29">
        <v>44229</v>
      </c>
      <c r="C9" s="29">
        <v>44200</v>
      </c>
      <c r="D9" s="28" t="s">
        <v>243</v>
      </c>
      <c r="E9" s="28" t="s">
        <v>244</v>
      </c>
      <c r="F9" s="28" t="s">
        <v>97</v>
      </c>
      <c r="G9" s="28" t="s">
        <v>90</v>
      </c>
      <c r="H9" s="28">
        <v>110100</v>
      </c>
      <c r="I9" s="28" t="s">
        <v>98</v>
      </c>
      <c r="J9" s="28" t="s">
        <v>99</v>
      </c>
      <c r="K9" s="28" t="s">
        <v>100</v>
      </c>
      <c r="L9" s="28" t="s">
        <v>98</v>
      </c>
      <c r="M9" s="28" t="s">
        <v>83</v>
      </c>
      <c r="N9" s="28" t="s">
        <v>84</v>
      </c>
      <c r="O9" s="30">
        <v>5000</v>
      </c>
      <c r="P9" s="30">
        <v>5000</v>
      </c>
      <c r="Q9" s="31">
        <v>1</v>
      </c>
      <c r="R9" s="28" t="s">
        <v>19</v>
      </c>
      <c r="S9" s="28"/>
      <c r="T9" s="28"/>
      <c r="U9" s="28" t="s">
        <v>85</v>
      </c>
      <c r="V9" s="28" t="s">
        <v>101</v>
      </c>
      <c r="W9" s="28"/>
      <c r="X9" s="28" t="s">
        <v>20</v>
      </c>
      <c r="Y9" s="28" t="s">
        <v>102</v>
      </c>
      <c r="Z9" s="28" t="s">
        <v>88</v>
      </c>
      <c r="AA9" s="28" t="s">
        <v>89</v>
      </c>
    </row>
    <row r="10" spans="1:27" x14ac:dyDescent="0.35">
      <c r="A10" s="54" t="s">
        <v>52</v>
      </c>
      <c r="B10" s="21">
        <v>44229</v>
      </c>
      <c r="C10" s="21">
        <v>44200</v>
      </c>
      <c r="D10" s="20" t="s">
        <v>243</v>
      </c>
      <c r="E10" s="20" t="s">
        <v>245</v>
      </c>
      <c r="F10" s="20" t="s">
        <v>97</v>
      </c>
      <c r="G10" s="20" t="s">
        <v>90</v>
      </c>
      <c r="H10" s="20">
        <v>80100</v>
      </c>
      <c r="I10" s="20" t="s">
        <v>103</v>
      </c>
      <c r="J10" s="20" t="s">
        <v>104</v>
      </c>
      <c r="K10" s="20" t="s">
        <v>105</v>
      </c>
      <c r="L10" s="20" t="s">
        <v>103</v>
      </c>
      <c r="M10" s="20" t="s">
        <v>83</v>
      </c>
      <c r="N10" s="20" t="s">
        <v>94</v>
      </c>
      <c r="O10" s="27">
        <v>5000</v>
      </c>
      <c r="P10" s="27">
        <v>5000</v>
      </c>
      <c r="Q10" s="22">
        <v>1</v>
      </c>
      <c r="R10" s="20" t="s">
        <v>19</v>
      </c>
      <c r="S10" s="20"/>
      <c r="T10" s="20"/>
      <c r="U10" s="20" t="s">
        <v>85</v>
      </c>
      <c r="V10" s="20" t="s">
        <v>101</v>
      </c>
      <c r="W10" s="20"/>
      <c r="X10" s="20" t="s">
        <v>20</v>
      </c>
      <c r="Y10" s="20" t="s">
        <v>102</v>
      </c>
      <c r="Z10" s="20" t="s">
        <v>88</v>
      </c>
      <c r="AA10" s="20" t="s">
        <v>89</v>
      </c>
    </row>
    <row r="12" spans="1:27" ht="19" x14ac:dyDescent="0.35">
      <c r="A12" s="63"/>
      <c r="B12" s="63"/>
      <c r="C12" s="64" t="s">
        <v>107</v>
      </c>
      <c r="D12" s="64"/>
      <c r="E12" s="64"/>
      <c r="F12" s="64"/>
      <c r="G12" s="32" t="s">
        <v>108</v>
      </c>
      <c r="H12" s="65">
        <v>45055.749918981484</v>
      </c>
      <c r="I12" s="65"/>
      <c r="J12" s="33"/>
    </row>
    <row r="13" spans="1:27" ht="19" x14ac:dyDescent="0.35">
      <c r="A13" s="63"/>
      <c r="B13" s="63"/>
      <c r="C13" s="64"/>
      <c r="D13" s="64"/>
      <c r="E13" s="64"/>
      <c r="F13" s="64"/>
      <c r="G13" s="32" t="s">
        <v>109</v>
      </c>
      <c r="H13" s="66">
        <v>44229</v>
      </c>
      <c r="I13" s="66"/>
      <c r="J13" s="33"/>
    </row>
    <row r="14" spans="1:27" ht="19" x14ac:dyDescent="0.35">
      <c r="A14" s="63"/>
      <c r="B14" s="63"/>
      <c r="C14" s="64" t="s">
        <v>246</v>
      </c>
      <c r="D14" s="64"/>
      <c r="E14" s="64"/>
      <c r="F14" s="64"/>
      <c r="G14" s="32" t="s">
        <v>110</v>
      </c>
      <c r="H14" s="67" t="s">
        <v>111</v>
      </c>
      <c r="I14" s="67"/>
      <c r="J14" s="33"/>
    </row>
    <row r="15" spans="1:27" ht="19" x14ac:dyDescent="0.35">
      <c r="A15" s="63"/>
      <c r="B15" s="63"/>
      <c r="C15" s="64"/>
      <c r="D15" s="64"/>
      <c r="E15" s="64"/>
      <c r="F15" s="64"/>
      <c r="G15" s="32" t="s">
        <v>112</v>
      </c>
      <c r="H15" s="67" t="s">
        <v>83</v>
      </c>
      <c r="I15" s="67"/>
      <c r="J15" s="33"/>
    </row>
    <row r="16" spans="1:27" ht="26" customHeight="1" x14ac:dyDescent="0.35">
      <c r="A16" s="33"/>
      <c r="B16" s="33"/>
      <c r="C16" s="64" t="s">
        <v>113</v>
      </c>
      <c r="D16" s="64"/>
      <c r="E16" s="64"/>
      <c r="F16" s="64"/>
      <c r="G16" s="33"/>
      <c r="H16" s="33"/>
      <c r="I16" s="33"/>
      <c r="J16" s="33"/>
    </row>
    <row r="17" spans="1:10" ht="26" x14ac:dyDescent="0.35">
      <c r="A17" s="34" t="s">
        <v>54</v>
      </c>
      <c r="B17" s="34" t="s">
        <v>72</v>
      </c>
      <c r="C17" s="34" t="s">
        <v>114</v>
      </c>
      <c r="D17" s="35" t="s">
        <v>115</v>
      </c>
      <c r="E17" s="36" t="s">
        <v>116</v>
      </c>
      <c r="F17" s="37" t="s">
        <v>117</v>
      </c>
      <c r="G17" s="37" t="s">
        <v>118</v>
      </c>
      <c r="H17" s="68" t="s">
        <v>119</v>
      </c>
      <c r="I17" s="68"/>
      <c r="J17" s="33"/>
    </row>
    <row r="18" spans="1:10" x14ac:dyDescent="0.35">
      <c r="A18" s="69"/>
      <c r="B18" s="69"/>
      <c r="C18" s="69"/>
      <c r="D18" s="69"/>
      <c r="E18" s="69"/>
      <c r="F18" s="69"/>
      <c r="G18" s="69"/>
      <c r="H18" s="69"/>
      <c r="I18" s="69"/>
      <c r="J18" s="69"/>
    </row>
    <row r="19" spans="1:10" ht="18" x14ac:dyDescent="0.35">
      <c r="A19" s="62" t="s">
        <v>120</v>
      </c>
      <c r="B19" s="62"/>
      <c r="C19" s="62"/>
      <c r="D19" s="62"/>
      <c r="E19" s="62"/>
      <c r="F19" s="62"/>
      <c r="G19" s="62"/>
      <c r="H19" s="62"/>
      <c r="I19" s="62"/>
      <c r="J19" s="33"/>
    </row>
    <row r="20" spans="1:10" ht="24" x14ac:dyDescent="0.35">
      <c r="A20" s="38">
        <v>44200</v>
      </c>
      <c r="B20" s="39" t="s">
        <v>121</v>
      </c>
      <c r="C20" s="40" t="s">
        <v>122</v>
      </c>
      <c r="D20" s="39" t="s">
        <v>122</v>
      </c>
      <c r="E20" s="41" t="s">
        <v>123</v>
      </c>
      <c r="F20" s="42">
        <v>0</v>
      </c>
      <c r="G20" s="43">
        <v>-15000</v>
      </c>
      <c r="H20" s="43">
        <v>-15000</v>
      </c>
      <c r="I20" s="44" t="s">
        <v>84</v>
      </c>
      <c r="J20" s="33"/>
    </row>
    <row r="21" spans="1:10" ht="84" x14ac:dyDescent="0.35">
      <c r="A21" s="45">
        <v>44200</v>
      </c>
      <c r="B21" s="46" t="s">
        <v>124</v>
      </c>
      <c r="C21" s="47" t="s">
        <v>20</v>
      </c>
      <c r="D21" s="46" t="s">
        <v>122</v>
      </c>
      <c r="E21" s="48" t="s">
        <v>247</v>
      </c>
      <c r="F21" s="49">
        <v>5000</v>
      </c>
      <c r="G21" s="50">
        <v>0</v>
      </c>
      <c r="H21" s="49">
        <v>-10000</v>
      </c>
      <c r="I21" s="51" t="s">
        <v>84</v>
      </c>
      <c r="J21" s="52"/>
    </row>
    <row r="22" spans="1:10" ht="84" x14ac:dyDescent="0.35">
      <c r="A22" s="38">
        <v>44200</v>
      </c>
      <c r="B22" s="39" t="s">
        <v>124</v>
      </c>
      <c r="C22" s="40" t="s">
        <v>38</v>
      </c>
      <c r="D22" s="39" t="s">
        <v>122</v>
      </c>
      <c r="E22" s="41" t="s">
        <v>248</v>
      </c>
      <c r="F22" s="43">
        <v>5000.5</v>
      </c>
      <c r="G22" s="42">
        <v>0</v>
      </c>
      <c r="H22" s="43">
        <v>-4999.5</v>
      </c>
      <c r="I22" s="44" t="s">
        <v>84</v>
      </c>
      <c r="J22" s="33"/>
    </row>
    <row r="23" spans="1:10" ht="84" x14ac:dyDescent="0.35">
      <c r="A23" s="45">
        <v>44200</v>
      </c>
      <c r="B23" s="46" t="s">
        <v>124</v>
      </c>
      <c r="C23" s="47" t="s">
        <v>47</v>
      </c>
      <c r="D23" s="46" t="s">
        <v>122</v>
      </c>
      <c r="E23" s="48" t="s">
        <v>249</v>
      </c>
      <c r="F23" s="49">
        <v>5000.2700000000004</v>
      </c>
      <c r="G23" s="50">
        <v>0</v>
      </c>
      <c r="H23" s="50">
        <v>0.77</v>
      </c>
      <c r="I23" s="51" t="s">
        <v>94</v>
      </c>
      <c r="J23" s="52"/>
    </row>
    <row r="24" spans="1:10" ht="96" x14ac:dyDescent="0.35">
      <c r="A24" s="38">
        <v>44200</v>
      </c>
      <c r="B24" s="39" t="s">
        <v>101</v>
      </c>
      <c r="C24" s="40" t="s">
        <v>20</v>
      </c>
      <c r="D24" s="39" t="s">
        <v>122</v>
      </c>
      <c r="E24" s="41" t="s">
        <v>250</v>
      </c>
      <c r="F24" s="42">
        <v>0</v>
      </c>
      <c r="G24" s="43">
        <v>-5000</v>
      </c>
      <c r="H24" s="43">
        <v>-4999.2299999999996</v>
      </c>
      <c r="I24" s="44" t="s">
        <v>84</v>
      </c>
      <c r="J24" s="33"/>
    </row>
    <row r="25" spans="1:10" ht="96" x14ac:dyDescent="0.35">
      <c r="A25" s="45">
        <v>44200</v>
      </c>
      <c r="B25" s="46" t="s">
        <v>101</v>
      </c>
      <c r="C25" s="47" t="s">
        <v>38</v>
      </c>
      <c r="D25" s="46" t="s">
        <v>122</v>
      </c>
      <c r="E25" s="48" t="s">
        <v>251</v>
      </c>
      <c r="F25" s="50">
        <v>0</v>
      </c>
      <c r="G25" s="49">
        <v>-5000.5</v>
      </c>
      <c r="H25" s="49">
        <v>-9999.73</v>
      </c>
      <c r="I25" s="51" t="s">
        <v>84</v>
      </c>
      <c r="J25" s="52"/>
    </row>
    <row r="26" spans="1:10" ht="96" x14ac:dyDescent="0.35">
      <c r="A26" s="38">
        <v>44200</v>
      </c>
      <c r="B26" s="39" t="s">
        <v>101</v>
      </c>
      <c r="C26" s="40" t="s">
        <v>47</v>
      </c>
      <c r="D26" s="39" t="s">
        <v>122</v>
      </c>
      <c r="E26" s="41" t="s">
        <v>252</v>
      </c>
      <c r="F26" s="42">
        <v>0</v>
      </c>
      <c r="G26" s="43">
        <v>-5000.2700000000004</v>
      </c>
      <c r="H26" s="43">
        <v>-15000</v>
      </c>
      <c r="I26" s="44" t="s">
        <v>84</v>
      </c>
      <c r="J26" s="33"/>
    </row>
    <row r="27" spans="1:10" ht="18" x14ac:dyDescent="0.35">
      <c r="A27" s="62" t="s">
        <v>125</v>
      </c>
      <c r="B27" s="62"/>
      <c r="C27" s="62"/>
      <c r="D27" s="62"/>
      <c r="E27" s="62"/>
      <c r="F27" s="62"/>
      <c r="G27" s="62"/>
      <c r="H27" s="62"/>
      <c r="I27" s="62"/>
      <c r="J27" s="33"/>
    </row>
    <row r="28" spans="1:10" ht="24" x14ac:dyDescent="0.35">
      <c r="A28" s="38">
        <v>44200</v>
      </c>
      <c r="B28" s="39" t="s">
        <v>121</v>
      </c>
      <c r="C28" s="40" t="s">
        <v>122</v>
      </c>
      <c r="D28" s="39" t="s">
        <v>122</v>
      </c>
      <c r="E28" s="41" t="s">
        <v>123</v>
      </c>
      <c r="F28" s="42">
        <v>0</v>
      </c>
      <c r="G28" s="42">
        <v>0</v>
      </c>
      <c r="H28" s="42">
        <v>0</v>
      </c>
      <c r="I28" s="44" t="s">
        <v>94</v>
      </c>
      <c r="J28" s="33"/>
    </row>
    <row r="29" spans="1:10" ht="18" x14ac:dyDescent="0.35">
      <c r="A29" s="33"/>
      <c r="B29" s="33"/>
      <c r="C29" s="61" t="s">
        <v>126</v>
      </c>
      <c r="D29" s="61"/>
      <c r="E29" s="61"/>
      <c r="F29" s="61"/>
      <c r="G29" s="33"/>
      <c r="H29" s="33"/>
      <c r="I29" s="33"/>
      <c r="J29" s="33"/>
    </row>
    <row r="30" spans="1:10" ht="18" x14ac:dyDescent="0.35">
      <c r="A30" s="33"/>
      <c r="B30" s="33"/>
      <c r="C30" s="61" t="s">
        <v>127</v>
      </c>
      <c r="D30" s="61"/>
      <c r="E30" s="61"/>
      <c r="F30" s="61"/>
      <c r="G30" s="33"/>
      <c r="H30" s="33"/>
      <c r="I30" s="33"/>
      <c r="J30" s="33"/>
    </row>
    <row r="33" spans="1:27" x14ac:dyDescent="0.35">
      <c r="C33" t="s">
        <v>35</v>
      </c>
    </row>
    <row r="34" spans="1:27" ht="42.5" thickBot="1" x14ac:dyDescent="0.4">
      <c r="A34" s="14" t="s">
        <v>7</v>
      </c>
      <c r="B34" s="14" t="s">
        <v>53</v>
      </c>
      <c r="C34" s="14" t="s">
        <v>54</v>
      </c>
      <c r="D34" s="14" t="s">
        <v>55</v>
      </c>
      <c r="E34" s="14" t="s">
        <v>56</v>
      </c>
      <c r="F34" s="14" t="s">
        <v>57</v>
      </c>
      <c r="G34" s="14" t="s">
        <v>58</v>
      </c>
      <c r="H34" s="14" t="s">
        <v>59</v>
      </c>
      <c r="I34" s="14" t="s">
        <v>60</v>
      </c>
      <c r="J34" s="14" t="s">
        <v>61</v>
      </c>
      <c r="K34" s="14" t="s">
        <v>62</v>
      </c>
      <c r="L34" s="14" t="s">
        <v>63</v>
      </c>
      <c r="M34" s="14" t="s">
        <v>64</v>
      </c>
      <c r="N34" s="14" t="s">
        <v>65</v>
      </c>
      <c r="O34" s="14" t="s">
        <v>66</v>
      </c>
      <c r="P34" s="14" t="s">
        <v>67</v>
      </c>
      <c r="Q34" s="14" t="s">
        <v>68</v>
      </c>
      <c r="R34" s="14" t="s">
        <v>9</v>
      </c>
      <c r="S34" s="14" t="s">
        <v>69</v>
      </c>
      <c r="T34" s="14" t="s">
        <v>70</v>
      </c>
      <c r="U34" s="14" t="s">
        <v>71</v>
      </c>
      <c r="V34" s="14" t="s">
        <v>72</v>
      </c>
      <c r="W34" s="14" t="s">
        <v>73</v>
      </c>
      <c r="X34" s="14" t="s">
        <v>74</v>
      </c>
      <c r="Y34" s="14" t="s">
        <v>75</v>
      </c>
      <c r="Z34" s="14" t="s">
        <v>76</v>
      </c>
      <c r="AA34" s="14" t="s">
        <v>77</v>
      </c>
    </row>
    <row r="35" spans="1:27" x14ac:dyDescent="0.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x14ac:dyDescent="0.3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5" thickBot="1" x14ac:dyDescent="0.4">
      <c r="A37" s="53" t="s">
        <v>52</v>
      </c>
      <c r="B37" s="18">
        <v>44229</v>
      </c>
      <c r="C37" s="18">
        <v>44201</v>
      </c>
      <c r="D37" s="17" t="s">
        <v>253</v>
      </c>
      <c r="E37" s="17" t="s">
        <v>254</v>
      </c>
      <c r="F37" s="17" t="s">
        <v>97</v>
      </c>
      <c r="G37" s="17" t="s">
        <v>90</v>
      </c>
      <c r="H37" s="17">
        <v>110100</v>
      </c>
      <c r="I37" s="17" t="s">
        <v>98</v>
      </c>
      <c r="J37" s="17" t="s">
        <v>99</v>
      </c>
      <c r="K37" s="17" t="s">
        <v>100</v>
      </c>
      <c r="L37" s="17" t="s">
        <v>98</v>
      </c>
      <c r="M37" s="17" t="s">
        <v>83</v>
      </c>
      <c r="N37" s="17" t="s">
        <v>84</v>
      </c>
      <c r="O37" s="58">
        <v>10001.370000000001</v>
      </c>
      <c r="P37" s="58">
        <v>10001.370000000001</v>
      </c>
      <c r="Q37" s="19">
        <v>1</v>
      </c>
      <c r="R37" s="17" t="s">
        <v>19</v>
      </c>
      <c r="S37" s="17"/>
      <c r="T37" s="17"/>
      <c r="U37" s="17" t="s">
        <v>85</v>
      </c>
      <c r="V37" s="17" t="s">
        <v>101</v>
      </c>
      <c r="W37" s="17"/>
      <c r="X37" s="17" t="s">
        <v>150</v>
      </c>
      <c r="Y37" s="17" t="s">
        <v>102</v>
      </c>
      <c r="Z37" s="17" t="s">
        <v>88</v>
      </c>
      <c r="AA37" s="17" t="s">
        <v>89</v>
      </c>
    </row>
    <row r="38" spans="1:27" ht="15" thickBot="1" x14ac:dyDescent="0.4">
      <c r="A38" s="54" t="s">
        <v>52</v>
      </c>
      <c r="B38" s="21">
        <v>44229</v>
      </c>
      <c r="C38" s="21">
        <v>44201</v>
      </c>
      <c r="D38" s="20" t="s">
        <v>253</v>
      </c>
      <c r="E38" s="20" t="s">
        <v>255</v>
      </c>
      <c r="F38" s="20" t="s">
        <v>97</v>
      </c>
      <c r="G38" s="20" t="s">
        <v>90</v>
      </c>
      <c r="H38" s="20">
        <v>80100</v>
      </c>
      <c r="I38" s="20" t="s">
        <v>103</v>
      </c>
      <c r="J38" s="20" t="s">
        <v>104</v>
      </c>
      <c r="K38" s="20" t="s">
        <v>203</v>
      </c>
      <c r="L38" s="20" t="s">
        <v>103</v>
      </c>
      <c r="M38" s="20" t="s">
        <v>83</v>
      </c>
      <c r="N38" s="20" t="s">
        <v>94</v>
      </c>
      <c r="O38" s="27">
        <v>10001.370000000001</v>
      </c>
      <c r="P38" s="27">
        <v>10001.370000000001</v>
      </c>
      <c r="Q38" s="22">
        <v>1</v>
      </c>
      <c r="R38" s="20" t="s">
        <v>19</v>
      </c>
      <c r="S38" s="20"/>
      <c r="T38" s="20"/>
      <c r="U38" s="20" t="s">
        <v>85</v>
      </c>
      <c r="V38" s="20" t="s">
        <v>101</v>
      </c>
      <c r="W38" s="20"/>
      <c r="X38" s="20" t="s">
        <v>150</v>
      </c>
      <c r="Y38" s="20" t="s">
        <v>102</v>
      </c>
      <c r="Z38" s="20" t="s">
        <v>88</v>
      </c>
      <c r="AA38" s="20" t="s">
        <v>89</v>
      </c>
    </row>
    <row r="39" spans="1:27" ht="15" thickBot="1" x14ac:dyDescent="0.4">
      <c r="A39" s="55" t="s">
        <v>52</v>
      </c>
      <c r="B39" s="24">
        <v>44229</v>
      </c>
      <c r="C39" s="24">
        <v>44201</v>
      </c>
      <c r="D39" s="23" t="s">
        <v>256</v>
      </c>
      <c r="E39" s="23" t="s">
        <v>257</v>
      </c>
      <c r="F39" s="23" t="s">
        <v>97</v>
      </c>
      <c r="G39" s="23" t="s">
        <v>90</v>
      </c>
      <c r="H39" s="23">
        <v>110100</v>
      </c>
      <c r="I39" s="23" t="s">
        <v>98</v>
      </c>
      <c r="J39" s="23" t="s">
        <v>99</v>
      </c>
      <c r="K39" s="23" t="s">
        <v>100</v>
      </c>
      <c r="L39" s="23" t="s">
        <v>98</v>
      </c>
      <c r="M39" s="23" t="s">
        <v>83</v>
      </c>
      <c r="N39" s="23" t="s">
        <v>84</v>
      </c>
      <c r="O39" s="26">
        <v>10000</v>
      </c>
      <c r="P39" s="26">
        <v>10000</v>
      </c>
      <c r="Q39" s="25">
        <v>1</v>
      </c>
      <c r="R39" s="23" t="s">
        <v>19</v>
      </c>
      <c r="S39" s="23"/>
      <c r="T39" s="23"/>
      <c r="U39" s="23" t="s">
        <v>85</v>
      </c>
      <c r="V39" s="23" t="s">
        <v>101</v>
      </c>
      <c r="W39" s="23"/>
      <c r="X39" s="23" t="s">
        <v>197</v>
      </c>
      <c r="Y39" s="23" t="s">
        <v>102</v>
      </c>
      <c r="Z39" s="23" t="s">
        <v>88</v>
      </c>
      <c r="AA39" s="23" t="s">
        <v>89</v>
      </c>
    </row>
    <row r="40" spans="1:27" ht="15" thickBot="1" x14ac:dyDescent="0.4">
      <c r="A40" s="54" t="s">
        <v>52</v>
      </c>
      <c r="B40" s="21">
        <v>44229</v>
      </c>
      <c r="C40" s="21">
        <v>44201</v>
      </c>
      <c r="D40" s="20" t="s">
        <v>256</v>
      </c>
      <c r="E40" s="20" t="s">
        <v>258</v>
      </c>
      <c r="F40" s="20" t="s">
        <v>97</v>
      </c>
      <c r="G40" s="20" t="s">
        <v>90</v>
      </c>
      <c r="H40" s="20">
        <v>80100</v>
      </c>
      <c r="I40" s="20" t="s">
        <v>103</v>
      </c>
      <c r="J40" s="20" t="s">
        <v>104</v>
      </c>
      <c r="K40" s="20" t="s">
        <v>211</v>
      </c>
      <c r="L40" s="20" t="s">
        <v>103</v>
      </c>
      <c r="M40" s="20" t="s">
        <v>83</v>
      </c>
      <c r="N40" s="20" t="s">
        <v>94</v>
      </c>
      <c r="O40" s="27">
        <v>10000</v>
      </c>
      <c r="P40" s="27">
        <v>10000</v>
      </c>
      <c r="Q40" s="22">
        <v>1</v>
      </c>
      <c r="R40" s="20" t="s">
        <v>19</v>
      </c>
      <c r="S40" s="20"/>
      <c r="T40" s="20"/>
      <c r="U40" s="20" t="s">
        <v>85</v>
      </c>
      <c r="V40" s="20" t="s">
        <v>101</v>
      </c>
      <c r="W40" s="20"/>
      <c r="X40" s="20" t="s">
        <v>197</v>
      </c>
      <c r="Y40" s="20" t="s">
        <v>102</v>
      </c>
      <c r="Z40" s="20" t="s">
        <v>88</v>
      </c>
      <c r="AA40" s="20" t="s">
        <v>89</v>
      </c>
    </row>
    <row r="41" spans="1:27" ht="15" thickBot="1" x14ac:dyDescent="0.4">
      <c r="A41" s="55" t="s">
        <v>52</v>
      </c>
      <c r="B41" s="24">
        <v>44229</v>
      </c>
      <c r="C41" s="24">
        <v>44201</v>
      </c>
      <c r="D41" s="23" t="s">
        <v>259</v>
      </c>
      <c r="E41" s="23" t="s">
        <v>260</v>
      </c>
      <c r="F41" s="23" t="s">
        <v>97</v>
      </c>
      <c r="G41" s="23" t="s">
        <v>90</v>
      </c>
      <c r="H41" s="23">
        <v>110100</v>
      </c>
      <c r="I41" s="23" t="s">
        <v>98</v>
      </c>
      <c r="J41" s="23" t="s">
        <v>99</v>
      </c>
      <c r="K41" s="23" t="s">
        <v>100</v>
      </c>
      <c r="L41" s="23" t="s">
        <v>98</v>
      </c>
      <c r="M41" s="23" t="s">
        <v>83</v>
      </c>
      <c r="N41" s="23" t="s">
        <v>84</v>
      </c>
      <c r="O41" s="26">
        <v>10001.5</v>
      </c>
      <c r="P41" s="26">
        <v>10001.5</v>
      </c>
      <c r="Q41" s="25">
        <v>1</v>
      </c>
      <c r="R41" s="23" t="s">
        <v>19</v>
      </c>
      <c r="S41" s="23"/>
      <c r="T41" s="23"/>
      <c r="U41" s="23" t="s">
        <v>85</v>
      </c>
      <c r="V41" s="23" t="s">
        <v>101</v>
      </c>
      <c r="W41" s="23"/>
      <c r="X41" s="23" t="s">
        <v>192</v>
      </c>
      <c r="Y41" s="23" t="s">
        <v>102</v>
      </c>
      <c r="Z41" s="23" t="s">
        <v>88</v>
      </c>
      <c r="AA41" s="23" t="s">
        <v>89</v>
      </c>
    </row>
    <row r="42" spans="1:27" ht="15" thickBot="1" x14ac:dyDescent="0.4">
      <c r="A42" s="57" t="s">
        <v>52</v>
      </c>
      <c r="B42" s="29">
        <v>44229</v>
      </c>
      <c r="C42" s="29">
        <v>44201</v>
      </c>
      <c r="D42" s="28" t="s">
        <v>259</v>
      </c>
      <c r="E42" s="28" t="s">
        <v>261</v>
      </c>
      <c r="F42" s="28" t="s">
        <v>97</v>
      </c>
      <c r="G42" s="28" t="s">
        <v>90</v>
      </c>
      <c r="H42" s="28">
        <v>80100</v>
      </c>
      <c r="I42" s="28" t="s">
        <v>103</v>
      </c>
      <c r="J42" s="28" t="s">
        <v>104</v>
      </c>
      <c r="K42" s="28" t="s">
        <v>207</v>
      </c>
      <c r="L42" s="28" t="s">
        <v>103</v>
      </c>
      <c r="M42" s="28" t="s">
        <v>83</v>
      </c>
      <c r="N42" s="28" t="s">
        <v>94</v>
      </c>
      <c r="O42" s="30">
        <v>10001.5</v>
      </c>
      <c r="P42" s="30">
        <v>10001.5</v>
      </c>
      <c r="Q42" s="31">
        <v>1</v>
      </c>
      <c r="R42" s="28" t="s">
        <v>19</v>
      </c>
      <c r="S42" s="28"/>
      <c r="T42" s="28"/>
      <c r="U42" s="28" t="s">
        <v>85</v>
      </c>
      <c r="V42" s="28" t="s">
        <v>101</v>
      </c>
      <c r="W42" s="28"/>
      <c r="X42" s="28" t="s">
        <v>192</v>
      </c>
      <c r="Y42" s="28" t="s">
        <v>102</v>
      </c>
      <c r="Z42" s="28" t="s">
        <v>88</v>
      </c>
      <c r="AA42" s="28" t="s">
        <v>89</v>
      </c>
    </row>
    <row r="43" spans="1:27" x14ac:dyDescent="0.35">
      <c r="A43" s="55" t="s">
        <v>52</v>
      </c>
    </row>
    <row r="45" spans="1:27" ht="19" x14ac:dyDescent="0.35">
      <c r="A45" s="63"/>
      <c r="B45" s="63"/>
      <c r="C45" s="64" t="s">
        <v>107</v>
      </c>
      <c r="D45" s="64"/>
      <c r="E45" s="64"/>
      <c r="F45" s="64"/>
      <c r="G45" s="32" t="s">
        <v>108</v>
      </c>
      <c r="H45" s="65">
        <v>45057.493425925924</v>
      </c>
      <c r="I45" s="65"/>
      <c r="J45" s="33"/>
    </row>
    <row r="46" spans="1:27" ht="19" x14ac:dyDescent="0.35">
      <c r="A46" s="63"/>
      <c r="B46" s="63"/>
      <c r="C46" s="64"/>
      <c r="D46" s="64"/>
      <c r="E46" s="64"/>
      <c r="F46" s="64"/>
      <c r="G46" s="32" t="s">
        <v>109</v>
      </c>
      <c r="H46" s="66">
        <v>44229</v>
      </c>
      <c r="I46" s="66"/>
      <c r="J46" s="33"/>
    </row>
    <row r="47" spans="1:27" ht="19" x14ac:dyDescent="0.35">
      <c r="A47" s="63"/>
      <c r="B47" s="63"/>
      <c r="C47" s="64" t="s">
        <v>262</v>
      </c>
      <c r="D47" s="64"/>
      <c r="E47" s="64"/>
      <c r="F47" s="64"/>
      <c r="G47" s="32" t="s">
        <v>110</v>
      </c>
      <c r="H47" s="67" t="s">
        <v>111</v>
      </c>
      <c r="I47" s="67"/>
      <c r="J47" s="33"/>
    </row>
    <row r="48" spans="1:27" ht="19" x14ac:dyDescent="0.35">
      <c r="A48" s="63"/>
      <c r="B48" s="63"/>
      <c r="C48" s="64"/>
      <c r="D48" s="64"/>
      <c r="E48" s="64"/>
      <c r="F48" s="64"/>
      <c r="G48" s="32" t="s">
        <v>112</v>
      </c>
      <c r="H48" s="67" t="s">
        <v>83</v>
      </c>
      <c r="I48" s="67"/>
      <c r="J48" s="33"/>
    </row>
    <row r="49" spans="1:10" ht="26" customHeight="1" x14ac:dyDescent="0.35">
      <c r="A49" s="33"/>
      <c r="B49" s="33"/>
      <c r="C49" s="64" t="s">
        <v>113</v>
      </c>
      <c r="D49" s="64"/>
      <c r="E49" s="64"/>
      <c r="F49" s="64"/>
      <c r="G49" s="33"/>
      <c r="H49" s="33"/>
      <c r="I49" s="33"/>
      <c r="J49" s="33"/>
    </row>
    <row r="50" spans="1:10" ht="26" x14ac:dyDescent="0.35">
      <c r="A50" s="34" t="s">
        <v>54</v>
      </c>
      <c r="B50" s="34" t="s">
        <v>72</v>
      </c>
      <c r="C50" s="34" t="s">
        <v>114</v>
      </c>
      <c r="D50" s="35" t="s">
        <v>115</v>
      </c>
      <c r="E50" s="36" t="s">
        <v>116</v>
      </c>
      <c r="F50" s="37" t="s">
        <v>117</v>
      </c>
      <c r="G50" s="37" t="s">
        <v>118</v>
      </c>
      <c r="H50" s="68" t="s">
        <v>119</v>
      </c>
      <c r="I50" s="68"/>
      <c r="J50" s="33"/>
    </row>
    <row r="51" spans="1:10" x14ac:dyDescent="0.35">
      <c r="A51" s="69"/>
      <c r="B51" s="69"/>
      <c r="C51" s="69"/>
      <c r="D51" s="69"/>
      <c r="E51" s="69"/>
      <c r="F51" s="69"/>
      <c r="G51" s="69"/>
      <c r="H51" s="69"/>
      <c r="I51" s="69"/>
      <c r="J51" s="69"/>
    </row>
    <row r="52" spans="1:10" ht="18" x14ac:dyDescent="0.35">
      <c r="A52" s="62" t="s">
        <v>120</v>
      </c>
      <c r="B52" s="62"/>
      <c r="C52" s="62"/>
      <c r="D52" s="62"/>
      <c r="E52" s="62"/>
      <c r="F52" s="62"/>
      <c r="G52" s="62"/>
      <c r="H52" s="62"/>
      <c r="I52" s="62"/>
      <c r="J52" s="33"/>
    </row>
    <row r="53" spans="1:10" ht="24" x14ac:dyDescent="0.35">
      <c r="A53" s="38">
        <v>44201</v>
      </c>
      <c r="B53" s="39" t="s">
        <v>121</v>
      </c>
      <c r="C53" s="40" t="s">
        <v>122</v>
      </c>
      <c r="D53" s="39" t="s">
        <v>122</v>
      </c>
      <c r="E53" s="41" t="s">
        <v>123</v>
      </c>
      <c r="F53" s="42">
        <v>0</v>
      </c>
      <c r="G53" s="43">
        <v>-30000</v>
      </c>
      <c r="H53" s="43">
        <v>-30000</v>
      </c>
      <c r="I53" s="44" t="s">
        <v>84</v>
      </c>
      <c r="J53" s="33"/>
    </row>
    <row r="54" spans="1:10" ht="84" x14ac:dyDescent="0.35">
      <c r="A54" s="45">
        <v>44201</v>
      </c>
      <c r="B54" s="46" t="s">
        <v>124</v>
      </c>
      <c r="C54" s="47" t="s">
        <v>192</v>
      </c>
      <c r="D54" s="46" t="s">
        <v>122</v>
      </c>
      <c r="E54" s="48" t="s">
        <v>263</v>
      </c>
      <c r="F54" s="49">
        <v>10001.5</v>
      </c>
      <c r="G54" s="50">
        <v>0</v>
      </c>
      <c r="H54" s="49">
        <v>-19998.5</v>
      </c>
      <c r="I54" s="51" t="s">
        <v>84</v>
      </c>
      <c r="J54" s="52"/>
    </row>
    <row r="55" spans="1:10" ht="84" x14ac:dyDescent="0.35">
      <c r="A55" s="38">
        <v>44201</v>
      </c>
      <c r="B55" s="39" t="s">
        <v>124</v>
      </c>
      <c r="C55" s="40" t="s">
        <v>197</v>
      </c>
      <c r="D55" s="39" t="s">
        <v>122</v>
      </c>
      <c r="E55" s="41" t="s">
        <v>264</v>
      </c>
      <c r="F55" s="43">
        <v>10000</v>
      </c>
      <c r="G55" s="42">
        <v>0</v>
      </c>
      <c r="H55" s="43">
        <v>-9998.5</v>
      </c>
      <c r="I55" s="44" t="s">
        <v>84</v>
      </c>
      <c r="J55" s="33"/>
    </row>
    <row r="56" spans="1:10" ht="84" x14ac:dyDescent="0.35">
      <c r="A56" s="45">
        <v>44201</v>
      </c>
      <c r="B56" s="46" t="s">
        <v>124</v>
      </c>
      <c r="C56" s="47" t="s">
        <v>150</v>
      </c>
      <c r="D56" s="46" t="s">
        <v>122</v>
      </c>
      <c r="E56" s="48" t="s">
        <v>265</v>
      </c>
      <c r="F56" s="49">
        <v>10001.370000000001</v>
      </c>
      <c r="G56" s="50">
        <v>0</v>
      </c>
      <c r="H56" s="50">
        <v>2.87</v>
      </c>
      <c r="I56" s="51" t="s">
        <v>94</v>
      </c>
      <c r="J56" s="52"/>
    </row>
    <row r="57" spans="1:10" ht="96" x14ac:dyDescent="0.35">
      <c r="A57" s="38">
        <v>44201</v>
      </c>
      <c r="B57" s="39" t="s">
        <v>101</v>
      </c>
      <c r="C57" s="40" t="s">
        <v>192</v>
      </c>
      <c r="D57" s="39" t="s">
        <v>122</v>
      </c>
      <c r="E57" s="41" t="s">
        <v>266</v>
      </c>
      <c r="F57" s="42">
        <v>0</v>
      </c>
      <c r="G57" s="43">
        <v>-10001.5</v>
      </c>
      <c r="H57" s="43">
        <v>-9998.6299999999992</v>
      </c>
      <c r="I57" s="44" t="s">
        <v>84</v>
      </c>
      <c r="J57" s="33"/>
    </row>
    <row r="58" spans="1:10" ht="96" x14ac:dyDescent="0.35">
      <c r="A58" s="45">
        <v>44201</v>
      </c>
      <c r="B58" s="46" t="s">
        <v>101</v>
      </c>
      <c r="C58" s="47" t="s">
        <v>197</v>
      </c>
      <c r="D58" s="46" t="s">
        <v>122</v>
      </c>
      <c r="E58" s="48" t="s">
        <v>267</v>
      </c>
      <c r="F58" s="50">
        <v>0</v>
      </c>
      <c r="G58" s="49">
        <v>-10000</v>
      </c>
      <c r="H58" s="49">
        <v>-19998.63</v>
      </c>
      <c r="I58" s="51" t="s">
        <v>84</v>
      </c>
      <c r="J58" s="52"/>
    </row>
    <row r="59" spans="1:10" ht="96" x14ac:dyDescent="0.35">
      <c r="A59" s="38">
        <v>44201</v>
      </c>
      <c r="B59" s="39" t="s">
        <v>101</v>
      </c>
      <c r="C59" s="40" t="s">
        <v>150</v>
      </c>
      <c r="D59" s="39" t="s">
        <v>122</v>
      </c>
      <c r="E59" s="41" t="s">
        <v>268</v>
      </c>
      <c r="F59" s="42">
        <v>0</v>
      </c>
      <c r="G59" s="43">
        <v>-10001.370000000001</v>
      </c>
      <c r="H59" s="43">
        <v>-30000</v>
      </c>
      <c r="I59" s="44" t="s">
        <v>84</v>
      </c>
      <c r="J59" s="33"/>
    </row>
    <row r="60" spans="1:10" ht="18" x14ac:dyDescent="0.35">
      <c r="A60" s="62" t="s">
        <v>125</v>
      </c>
      <c r="B60" s="62"/>
      <c r="C60" s="62"/>
      <c r="D60" s="62"/>
      <c r="E60" s="62"/>
      <c r="F60" s="62"/>
      <c r="G60" s="62"/>
      <c r="H60" s="62"/>
      <c r="I60" s="62"/>
      <c r="J60" s="33"/>
    </row>
    <row r="61" spans="1:10" ht="24" x14ac:dyDescent="0.35">
      <c r="A61" s="38">
        <v>44201</v>
      </c>
      <c r="B61" s="39" t="s">
        <v>121</v>
      </c>
      <c r="C61" s="40" t="s">
        <v>122</v>
      </c>
      <c r="D61" s="39" t="s">
        <v>122</v>
      </c>
      <c r="E61" s="41" t="s">
        <v>123</v>
      </c>
      <c r="F61" s="42">
        <v>0</v>
      </c>
      <c r="G61" s="42">
        <v>0</v>
      </c>
      <c r="H61" s="42">
        <v>0</v>
      </c>
      <c r="I61" s="44" t="s">
        <v>94</v>
      </c>
      <c r="J61" s="33"/>
    </row>
    <row r="62" spans="1:10" ht="18" x14ac:dyDescent="0.35">
      <c r="A62" s="33"/>
      <c r="B62" s="33"/>
      <c r="C62" s="61" t="s">
        <v>126</v>
      </c>
      <c r="D62" s="61"/>
      <c r="E62" s="61"/>
      <c r="F62" s="61"/>
      <c r="G62" s="33"/>
      <c r="H62" s="33"/>
      <c r="I62" s="33"/>
      <c r="J62" s="33"/>
    </row>
    <row r="63" spans="1:10" ht="18" x14ac:dyDescent="0.35">
      <c r="A63" s="33"/>
      <c r="B63" s="33"/>
      <c r="C63" s="61" t="s">
        <v>127</v>
      </c>
      <c r="D63" s="61"/>
      <c r="E63" s="61"/>
      <c r="F63" s="61"/>
      <c r="G63" s="33"/>
      <c r="H63" s="33"/>
      <c r="I63" s="33"/>
      <c r="J63" s="33"/>
    </row>
    <row r="66" spans="1:27" x14ac:dyDescent="0.35">
      <c r="D66" t="s">
        <v>129</v>
      </c>
    </row>
    <row r="67" spans="1:27" ht="42.5" thickBot="1" x14ac:dyDescent="0.4">
      <c r="A67" s="14" t="s">
        <v>7</v>
      </c>
      <c r="B67" s="14" t="s">
        <v>53</v>
      </c>
      <c r="C67" s="14" t="s">
        <v>54</v>
      </c>
      <c r="D67" s="14" t="s">
        <v>55</v>
      </c>
      <c r="E67" s="14" t="s">
        <v>56</v>
      </c>
      <c r="F67" s="14" t="s">
        <v>57</v>
      </c>
      <c r="G67" s="14" t="s">
        <v>58</v>
      </c>
      <c r="H67" s="14" t="s">
        <v>59</v>
      </c>
      <c r="I67" s="14" t="s">
        <v>60</v>
      </c>
      <c r="J67" s="14" t="s">
        <v>61</v>
      </c>
      <c r="K67" s="14" t="s">
        <v>62</v>
      </c>
      <c r="L67" s="14" t="s">
        <v>63</v>
      </c>
      <c r="M67" s="14" t="s">
        <v>64</v>
      </c>
      <c r="N67" s="14" t="s">
        <v>65</v>
      </c>
      <c r="O67" s="14" t="s">
        <v>66</v>
      </c>
      <c r="P67" s="14" t="s">
        <v>67</v>
      </c>
      <c r="Q67" s="14" t="s">
        <v>68</v>
      </c>
      <c r="R67" s="14" t="s">
        <v>9</v>
      </c>
      <c r="S67" s="14" t="s">
        <v>69</v>
      </c>
      <c r="T67" s="14" t="s">
        <v>70</v>
      </c>
      <c r="U67" s="14" t="s">
        <v>71</v>
      </c>
      <c r="V67" s="14" t="s">
        <v>72</v>
      </c>
      <c r="W67" s="14" t="s">
        <v>73</v>
      </c>
      <c r="X67" s="14" t="s">
        <v>74</v>
      </c>
      <c r="Y67" s="14" t="s">
        <v>75</v>
      </c>
      <c r="Z67" s="14" t="s">
        <v>76</v>
      </c>
      <c r="AA67" s="14" t="s">
        <v>77</v>
      </c>
    </row>
    <row r="68" spans="1:27" x14ac:dyDescent="0.3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x14ac:dyDescent="0.3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5" thickBot="1" x14ac:dyDescent="0.4">
      <c r="A70" s="53" t="s">
        <v>52</v>
      </c>
      <c r="B70" s="18">
        <v>44229</v>
      </c>
      <c r="C70" s="18">
        <v>44202</v>
      </c>
      <c r="D70" s="17" t="s">
        <v>269</v>
      </c>
      <c r="E70" s="17" t="s">
        <v>270</v>
      </c>
      <c r="F70" s="17" t="s">
        <v>97</v>
      </c>
      <c r="G70" s="17" t="s">
        <v>90</v>
      </c>
      <c r="H70" s="17">
        <v>110100</v>
      </c>
      <c r="I70" s="17" t="s">
        <v>98</v>
      </c>
      <c r="J70" s="17" t="s">
        <v>99</v>
      </c>
      <c r="K70" s="17" t="s">
        <v>100</v>
      </c>
      <c r="L70" s="17" t="s">
        <v>98</v>
      </c>
      <c r="M70" s="17" t="s">
        <v>83</v>
      </c>
      <c r="N70" s="17" t="s">
        <v>84</v>
      </c>
      <c r="O70" s="58">
        <v>15003.69</v>
      </c>
      <c r="P70" s="58">
        <v>15003.69</v>
      </c>
      <c r="Q70" s="19">
        <v>1</v>
      </c>
      <c r="R70" s="17" t="s">
        <v>19</v>
      </c>
      <c r="S70" s="17"/>
      <c r="T70" s="17"/>
      <c r="U70" s="17" t="s">
        <v>85</v>
      </c>
      <c r="V70" s="17" t="s">
        <v>101</v>
      </c>
      <c r="W70" s="17"/>
      <c r="X70" s="17" t="s">
        <v>130</v>
      </c>
      <c r="Y70" s="17" t="s">
        <v>102</v>
      </c>
      <c r="Z70" s="17" t="s">
        <v>88</v>
      </c>
      <c r="AA70" s="17" t="s">
        <v>89</v>
      </c>
    </row>
    <row r="71" spans="1:27" ht="15" thickBot="1" x14ac:dyDescent="0.4">
      <c r="A71" s="54" t="s">
        <v>52</v>
      </c>
      <c r="B71" s="21">
        <v>44229</v>
      </c>
      <c r="C71" s="21">
        <v>44202</v>
      </c>
      <c r="D71" s="20" t="s">
        <v>269</v>
      </c>
      <c r="E71" s="20" t="s">
        <v>271</v>
      </c>
      <c r="F71" s="20" t="s">
        <v>97</v>
      </c>
      <c r="G71" s="20" t="s">
        <v>90</v>
      </c>
      <c r="H71" s="20">
        <v>80100</v>
      </c>
      <c r="I71" s="20" t="s">
        <v>103</v>
      </c>
      <c r="J71" s="20" t="s">
        <v>104</v>
      </c>
      <c r="K71" s="20" t="s">
        <v>136</v>
      </c>
      <c r="L71" s="20" t="s">
        <v>103</v>
      </c>
      <c r="M71" s="20" t="s">
        <v>83</v>
      </c>
      <c r="N71" s="20" t="s">
        <v>94</v>
      </c>
      <c r="O71" s="27">
        <v>15003.69</v>
      </c>
      <c r="P71" s="27">
        <v>15003.69</v>
      </c>
      <c r="Q71" s="22">
        <v>1</v>
      </c>
      <c r="R71" s="20" t="s">
        <v>19</v>
      </c>
      <c r="S71" s="20"/>
      <c r="T71" s="20"/>
      <c r="U71" s="20" t="s">
        <v>85</v>
      </c>
      <c r="V71" s="20" t="s">
        <v>101</v>
      </c>
      <c r="W71" s="20"/>
      <c r="X71" s="20" t="s">
        <v>130</v>
      </c>
      <c r="Y71" s="20" t="s">
        <v>102</v>
      </c>
      <c r="Z71" s="20" t="s">
        <v>88</v>
      </c>
      <c r="AA71" s="20" t="s">
        <v>89</v>
      </c>
    </row>
    <row r="72" spans="1:27" ht="15" thickBot="1" x14ac:dyDescent="0.4">
      <c r="A72" s="55" t="s">
        <v>52</v>
      </c>
      <c r="B72" s="24">
        <v>44229</v>
      </c>
      <c r="C72" s="24">
        <v>44202</v>
      </c>
      <c r="D72" s="23" t="s">
        <v>272</v>
      </c>
      <c r="E72" s="23" t="s">
        <v>273</v>
      </c>
      <c r="F72" s="23" t="s">
        <v>97</v>
      </c>
      <c r="G72" s="23" t="s">
        <v>90</v>
      </c>
      <c r="H72" s="23">
        <v>110100</v>
      </c>
      <c r="I72" s="23" t="s">
        <v>98</v>
      </c>
      <c r="J72" s="23" t="s">
        <v>99</v>
      </c>
      <c r="K72" s="23" t="s">
        <v>100</v>
      </c>
      <c r="L72" s="23" t="s">
        <v>98</v>
      </c>
      <c r="M72" s="23" t="s">
        <v>83</v>
      </c>
      <c r="N72" s="23" t="s">
        <v>84</v>
      </c>
      <c r="O72" s="26">
        <v>15000</v>
      </c>
      <c r="P72" s="26">
        <v>15000</v>
      </c>
      <c r="Q72" s="25">
        <v>1</v>
      </c>
      <c r="R72" s="23" t="s">
        <v>19</v>
      </c>
      <c r="S72" s="23"/>
      <c r="T72" s="23"/>
      <c r="U72" s="23" t="s">
        <v>85</v>
      </c>
      <c r="V72" s="23" t="s">
        <v>101</v>
      </c>
      <c r="W72" s="23"/>
      <c r="X72" s="23" t="s">
        <v>134</v>
      </c>
      <c r="Y72" s="23" t="s">
        <v>102</v>
      </c>
      <c r="Z72" s="23" t="s">
        <v>88</v>
      </c>
      <c r="AA72" s="23" t="s">
        <v>89</v>
      </c>
    </row>
    <row r="73" spans="1:27" ht="15" thickBot="1" x14ac:dyDescent="0.4">
      <c r="A73" s="54" t="s">
        <v>52</v>
      </c>
      <c r="B73" s="21">
        <v>44229</v>
      </c>
      <c r="C73" s="21">
        <v>44202</v>
      </c>
      <c r="D73" s="20" t="s">
        <v>272</v>
      </c>
      <c r="E73" s="20" t="s">
        <v>274</v>
      </c>
      <c r="F73" s="20" t="s">
        <v>97</v>
      </c>
      <c r="G73" s="20" t="s">
        <v>90</v>
      </c>
      <c r="H73" s="20">
        <v>80100</v>
      </c>
      <c r="I73" s="20" t="s">
        <v>103</v>
      </c>
      <c r="J73" s="20" t="s">
        <v>104</v>
      </c>
      <c r="K73" s="20" t="s">
        <v>138</v>
      </c>
      <c r="L73" s="20" t="s">
        <v>103</v>
      </c>
      <c r="M73" s="20" t="s">
        <v>83</v>
      </c>
      <c r="N73" s="20" t="s">
        <v>94</v>
      </c>
      <c r="O73" s="27">
        <v>15000</v>
      </c>
      <c r="P73" s="27">
        <v>15000</v>
      </c>
      <c r="Q73" s="22">
        <v>1</v>
      </c>
      <c r="R73" s="20" t="s">
        <v>19</v>
      </c>
      <c r="S73" s="20"/>
      <c r="T73" s="20"/>
      <c r="U73" s="20" t="s">
        <v>85</v>
      </c>
      <c r="V73" s="20" t="s">
        <v>101</v>
      </c>
      <c r="W73" s="20"/>
      <c r="X73" s="20" t="s">
        <v>134</v>
      </c>
      <c r="Y73" s="20" t="s">
        <v>102</v>
      </c>
      <c r="Z73" s="20" t="s">
        <v>88</v>
      </c>
      <c r="AA73" s="20" t="s">
        <v>89</v>
      </c>
    </row>
    <row r="74" spans="1:27" ht="15" thickBot="1" x14ac:dyDescent="0.4">
      <c r="A74" s="57" t="s">
        <v>52</v>
      </c>
      <c r="B74" s="29">
        <v>44229</v>
      </c>
      <c r="C74" s="29">
        <v>44202</v>
      </c>
      <c r="D74" s="28" t="s">
        <v>275</v>
      </c>
      <c r="E74" s="28" t="s">
        <v>276</v>
      </c>
      <c r="F74" s="28" t="s">
        <v>97</v>
      </c>
      <c r="G74" s="28" t="s">
        <v>90</v>
      </c>
      <c r="H74" s="28">
        <v>110100</v>
      </c>
      <c r="I74" s="28" t="s">
        <v>98</v>
      </c>
      <c r="J74" s="28" t="s">
        <v>99</v>
      </c>
      <c r="K74" s="28" t="s">
        <v>100</v>
      </c>
      <c r="L74" s="28" t="s">
        <v>98</v>
      </c>
      <c r="M74" s="28" t="s">
        <v>83</v>
      </c>
      <c r="N74" s="28" t="s">
        <v>84</v>
      </c>
      <c r="O74" s="30">
        <v>15004</v>
      </c>
      <c r="P74" s="30">
        <v>15004</v>
      </c>
      <c r="Q74" s="31">
        <v>1</v>
      </c>
      <c r="R74" s="28" t="s">
        <v>19</v>
      </c>
      <c r="S74" s="28"/>
      <c r="T74" s="28"/>
      <c r="U74" s="28" t="s">
        <v>85</v>
      </c>
      <c r="V74" s="28" t="s">
        <v>101</v>
      </c>
      <c r="W74" s="28"/>
      <c r="X74" s="28" t="s">
        <v>132</v>
      </c>
      <c r="Y74" s="28" t="s">
        <v>102</v>
      </c>
      <c r="Z74" s="28" t="s">
        <v>88</v>
      </c>
      <c r="AA74" s="28" t="s">
        <v>89</v>
      </c>
    </row>
    <row r="75" spans="1:27" ht="15" thickBot="1" x14ac:dyDescent="0.4">
      <c r="A75" s="54" t="s">
        <v>52</v>
      </c>
      <c r="B75" s="21">
        <v>44229</v>
      </c>
      <c r="C75" s="21">
        <v>44202</v>
      </c>
      <c r="D75" s="20" t="s">
        <v>275</v>
      </c>
      <c r="E75" s="20" t="s">
        <v>277</v>
      </c>
      <c r="F75" s="20" t="s">
        <v>97</v>
      </c>
      <c r="G75" s="20" t="s">
        <v>90</v>
      </c>
      <c r="H75" s="20">
        <v>80100</v>
      </c>
      <c r="I75" s="20" t="s">
        <v>103</v>
      </c>
      <c r="J75" s="20" t="s">
        <v>104</v>
      </c>
      <c r="K75" s="20" t="s">
        <v>137</v>
      </c>
      <c r="L75" s="20" t="s">
        <v>103</v>
      </c>
      <c r="M75" s="20" t="s">
        <v>83</v>
      </c>
      <c r="N75" s="20" t="s">
        <v>94</v>
      </c>
      <c r="O75" s="27">
        <v>15004</v>
      </c>
      <c r="P75" s="27">
        <v>15004</v>
      </c>
      <c r="Q75" s="22">
        <v>1</v>
      </c>
      <c r="R75" s="20" t="s">
        <v>19</v>
      </c>
      <c r="S75" s="20"/>
      <c r="T75" s="20"/>
      <c r="U75" s="20" t="s">
        <v>85</v>
      </c>
      <c r="V75" s="20" t="s">
        <v>101</v>
      </c>
      <c r="W75" s="20"/>
      <c r="X75" s="20" t="s">
        <v>132</v>
      </c>
      <c r="Y75" s="20" t="s">
        <v>102</v>
      </c>
      <c r="Z75" s="20" t="s">
        <v>88</v>
      </c>
      <c r="AA75" s="20" t="s">
        <v>89</v>
      </c>
    </row>
    <row r="76" spans="1:27" x14ac:dyDescent="0.35">
      <c r="A76" s="55" t="s">
        <v>52</v>
      </c>
    </row>
    <row r="78" spans="1:27" ht="19" x14ac:dyDescent="0.35">
      <c r="A78" s="63"/>
      <c r="B78" s="63"/>
      <c r="C78" s="64" t="s">
        <v>107</v>
      </c>
      <c r="D78" s="64"/>
      <c r="E78" s="64"/>
      <c r="F78" s="64"/>
      <c r="G78" s="32" t="s">
        <v>108</v>
      </c>
      <c r="H78" s="65">
        <v>45057.498518518521</v>
      </c>
      <c r="I78" s="65"/>
      <c r="J78" s="33"/>
    </row>
    <row r="79" spans="1:27" ht="19" x14ac:dyDescent="0.35">
      <c r="A79" s="63"/>
      <c r="B79" s="63"/>
      <c r="C79" s="64"/>
      <c r="D79" s="64"/>
      <c r="E79" s="64"/>
      <c r="F79" s="64"/>
      <c r="G79" s="32" t="s">
        <v>109</v>
      </c>
      <c r="H79" s="66">
        <v>44229</v>
      </c>
      <c r="I79" s="66"/>
      <c r="J79" s="33"/>
    </row>
    <row r="80" spans="1:27" ht="19" x14ac:dyDescent="0.35">
      <c r="A80" s="63"/>
      <c r="B80" s="63"/>
      <c r="C80" s="64" t="s">
        <v>278</v>
      </c>
      <c r="D80" s="64"/>
      <c r="E80" s="64"/>
      <c r="F80" s="64"/>
      <c r="G80" s="32" t="s">
        <v>110</v>
      </c>
      <c r="H80" s="67" t="s">
        <v>111</v>
      </c>
      <c r="I80" s="67"/>
      <c r="J80" s="33"/>
    </row>
    <row r="81" spans="1:10" ht="19" x14ac:dyDescent="0.35">
      <c r="A81" s="63"/>
      <c r="B81" s="63"/>
      <c r="C81" s="64"/>
      <c r="D81" s="64"/>
      <c r="E81" s="64"/>
      <c r="F81" s="64"/>
      <c r="G81" s="32" t="s">
        <v>112</v>
      </c>
      <c r="H81" s="67" t="s">
        <v>83</v>
      </c>
      <c r="I81" s="67"/>
      <c r="J81" s="33"/>
    </row>
    <row r="82" spans="1:10" ht="26" customHeight="1" x14ac:dyDescent="0.35">
      <c r="A82" s="33"/>
      <c r="B82" s="33"/>
      <c r="C82" s="64" t="s">
        <v>113</v>
      </c>
      <c r="D82" s="64"/>
      <c r="E82" s="64"/>
      <c r="F82" s="64"/>
      <c r="G82" s="33"/>
      <c r="H82" s="33"/>
      <c r="I82" s="33"/>
      <c r="J82" s="33"/>
    </row>
    <row r="83" spans="1:10" ht="26" x14ac:dyDescent="0.35">
      <c r="A83" s="34" t="s">
        <v>54</v>
      </c>
      <c r="B83" s="34" t="s">
        <v>72</v>
      </c>
      <c r="C83" s="34" t="s">
        <v>114</v>
      </c>
      <c r="D83" s="35" t="s">
        <v>115</v>
      </c>
      <c r="E83" s="36" t="s">
        <v>116</v>
      </c>
      <c r="F83" s="37" t="s">
        <v>117</v>
      </c>
      <c r="G83" s="37" t="s">
        <v>118</v>
      </c>
      <c r="H83" s="68" t="s">
        <v>119</v>
      </c>
      <c r="I83" s="68"/>
      <c r="J83" s="33"/>
    </row>
    <row r="84" spans="1:10" x14ac:dyDescent="0.35">
      <c r="A84" s="69"/>
      <c r="B84" s="69"/>
      <c r="C84" s="69"/>
      <c r="D84" s="69"/>
      <c r="E84" s="69"/>
      <c r="F84" s="69"/>
      <c r="G84" s="69"/>
      <c r="H84" s="69"/>
      <c r="I84" s="69"/>
      <c r="J84" s="69"/>
    </row>
    <row r="85" spans="1:10" ht="18" x14ac:dyDescent="0.35">
      <c r="A85" s="62" t="s">
        <v>120</v>
      </c>
      <c r="B85" s="62"/>
      <c r="C85" s="62"/>
      <c r="D85" s="62"/>
      <c r="E85" s="62"/>
      <c r="F85" s="62"/>
      <c r="G85" s="62"/>
      <c r="H85" s="62"/>
      <c r="I85" s="62"/>
      <c r="J85" s="33"/>
    </row>
    <row r="86" spans="1:10" ht="24" x14ac:dyDescent="0.35">
      <c r="A86" s="38">
        <v>44202</v>
      </c>
      <c r="B86" s="39" t="s">
        <v>121</v>
      </c>
      <c r="C86" s="40" t="s">
        <v>122</v>
      </c>
      <c r="D86" s="39" t="s">
        <v>122</v>
      </c>
      <c r="E86" s="41" t="s">
        <v>123</v>
      </c>
      <c r="F86" s="42">
        <v>0</v>
      </c>
      <c r="G86" s="43">
        <v>-75000</v>
      </c>
      <c r="H86" s="43">
        <v>-75000</v>
      </c>
      <c r="I86" s="44" t="s">
        <v>84</v>
      </c>
      <c r="J86" s="33"/>
    </row>
    <row r="87" spans="1:10" ht="84" x14ac:dyDescent="0.35">
      <c r="A87" s="45">
        <v>44202</v>
      </c>
      <c r="B87" s="46" t="s">
        <v>124</v>
      </c>
      <c r="C87" s="47" t="s">
        <v>132</v>
      </c>
      <c r="D87" s="46" t="s">
        <v>122</v>
      </c>
      <c r="E87" s="48" t="s">
        <v>279</v>
      </c>
      <c r="F87" s="49">
        <v>15004</v>
      </c>
      <c r="G87" s="50">
        <v>0</v>
      </c>
      <c r="H87" s="49">
        <v>-59996</v>
      </c>
      <c r="I87" s="51" t="s">
        <v>84</v>
      </c>
      <c r="J87" s="52"/>
    </row>
    <row r="88" spans="1:10" ht="84" x14ac:dyDescent="0.35">
      <c r="A88" s="38">
        <v>44202</v>
      </c>
      <c r="B88" s="39" t="s">
        <v>124</v>
      </c>
      <c r="C88" s="40" t="s">
        <v>134</v>
      </c>
      <c r="D88" s="39" t="s">
        <v>122</v>
      </c>
      <c r="E88" s="41" t="s">
        <v>280</v>
      </c>
      <c r="F88" s="43">
        <v>15000</v>
      </c>
      <c r="G88" s="42">
        <v>0</v>
      </c>
      <c r="H88" s="43">
        <v>-44996</v>
      </c>
      <c r="I88" s="44" t="s">
        <v>84</v>
      </c>
      <c r="J88" s="33"/>
    </row>
    <row r="89" spans="1:10" ht="84" x14ac:dyDescent="0.35">
      <c r="A89" s="45">
        <v>44202</v>
      </c>
      <c r="B89" s="46" t="s">
        <v>124</v>
      </c>
      <c r="C89" s="47" t="s">
        <v>130</v>
      </c>
      <c r="D89" s="46" t="s">
        <v>122</v>
      </c>
      <c r="E89" s="48" t="s">
        <v>281</v>
      </c>
      <c r="F89" s="49">
        <v>15003.69</v>
      </c>
      <c r="G89" s="50">
        <v>0</v>
      </c>
      <c r="H89" s="49">
        <v>-29992.31</v>
      </c>
      <c r="I89" s="51" t="s">
        <v>84</v>
      </c>
      <c r="J89" s="52"/>
    </row>
    <row r="90" spans="1:10" ht="96" x14ac:dyDescent="0.35">
      <c r="A90" s="38">
        <v>44202</v>
      </c>
      <c r="B90" s="39" t="s">
        <v>101</v>
      </c>
      <c r="C90" s="40" t="s">
        <v>132</v>
      </c>
      <c r="D90" s="39" t="s">
        <v>122</v>
      </c>
      <c r="E90" s="41" t="s">
        <v>282</v>
      </c>
      <c r="F90" s="42">
        <v>0</v>
      </c>
      <c r="G90" s="43">
        <v>-15004</v>
      </c>
      <c r="H90" s="43">
        <v>-44996.31</v>
      </c>
      <c r="I90" s="44" t="s">
        <v>84</v>
      </c>
      <c r="J90" s="33"/>
    </row>
    <row r="91" spans="1:10" ht="96" x14ac:dyDescent="0.35">
      <c r="A91" s="45">
        <v>44202</v>
      </c>
      <c r="B91" s="46" t="s">
        <v>101</v>
      </c>
      <c r="C91" s="47" t="s">
        <v>134</v>
      </c>
      <c r="D91" s="46" t="s">
        <v>122</v>
      </c>
      <c r="E91" s="48" t="s">
        <v>283</v>
      </c>
      <c r="F91" s="50">
        <v>0</v>
      </c>
      <c r="G91" s="49">
        <v>-15000</v>
      </c>
      <c r="H91" s="49">
        <v>-59996.31</v>
      </c>
      <c r="I91" s="51" t="s">
        <v>84</v>
      </c>
      <c r="J91" s="52"/>
    </row>
    <row r="92" spans="1:10" ht="96" x14ac:dyDescent="0.35">
      <c r="A92" s="38">
        <v>44202</v>
      </c>
      <c r="B92" s="39" t="s">
        <v>101</v>
      </c>
      <c r="C92" s="40" t="s">
        <v>130</v>
      </c>
      <c r="D92" s="39" t="s">
        <v>122</v>
      </c>
      <c r="E92" s="41" t="s">
        <v>284</v>
      </c>
      <c r="F92" s="42">
        <v>0</v>
      </c>
      <c r="G92" s="43">
        <v>-15003.69</v>
      </c>
      <c r="H92" s="43">
        <v>-75000</v>
      </c>
      <c r="I92" s="44" t="s">
        <v>84</v>
      </c>
      <c r="J92" s="33"/>
    </row>
    <row r="93" spans="1:10" ht="18" x14ac:dyDescent="0.35">
      <c r="A93" s="62" t="s">
        <v>125</v>
      </c>
      <c r="B93" s="62"/>
      <c r="C93" s="62"/>
      <c r="D93" s="62"/>
      <c r="E93" s="62"/>
      <c r="F93" s="62"/>
      <c r="G93" s="62"/>
      <c r="H93" s="62"/>
      <c r="I93" s="62"/>
      <c r="J93" s="33"/>
    </row>
    <row r="94" spans="1:10" ht="24" x14ac:dyDescent="0.35">
      <c r="A94" s="38">
        <v>44202</v>
      </c>
      <c r="B94" s="39" t="s">
        <v>121</v>
      </c>
      <c r="C94" s="40" t="s">
        <v>122</v>
      </c>
      <c r="D94" s="39" t="s">
        <v>122</v>
      </c>
      <c r="E94" s="41" t="s">
        <v>123</v>
      </c>
      <c r="F94" s="42">
        <v>0</v>
      </c>
      <c r="G94" s="42">
        <v>0</v>
      </c>
      <c r="H94" s="42">
        <v>0</v>
      </c>
      <c r="I94" s="44" t="s">
        <v>94</v>
      </c>
      <c r="J94" s="33"/>
    </row>
    <row r="95" spans="1:10" ht="18" x14ac:dyDescent="0.35">
      <c r="A95" s="33"/>
      <c r="B95" s="33"/>
      <c r="C95" s="61" t="s">
        <v>126</v>
      </c>
      <c r="D95" s="61"/>
      <c r="E95" s="61"/>
      <c r="F95" s="61"/>
      <c r="G95" s="33"/>
      <c r="H95" s="33"/>
      <c r="I95" s="33"/>
      <c r="J95" s="33"/>
    </row>
    <row r="96" spans="1:10" ht="18" x14ac:dyDescent="0.35">
      <c r="A96" s="33"/>
      <c r="B96" s="33"/>
      <c r="C96" s="61" t="s">
        <v>127</v>
      </c>
      <c r="D96" s="61"/>
      <c r="E96" s="61"/>
      <c r="F96" s="61"/>
      <c r="G96" s="33"/>
      <c r="H96" s="33"/>
      <c r="I96" s="33"/>
      <c r="J96" s="33"/>
    </row>
  </sheetData>
  <mergeCells count="42">
    <mergeCell ref="C95:F95"/>
    <mergeCell ref="C96:F96"/>
    <mergeCell ref="C82:F82"/>
    <mergeCell ref="H83:I83"/>
    <mergeCell ref="A84:J84"/>
    <mergeCell ref="A85:I85"/>
    <mergeCell ref="A93:I93"/>
    <mergeCell ref="C62:F62"/>
    <mergeCell ref="C63:F63"/>
    <mergeCell ref="A78:B81"/>
    <mergeCell ref="C78:F79"/>
    <mergeCell ref="H78:I78"/>
    <mergeCell ref="H79:I79"/>
    <mergeCell ref="C80:F81"/>
    <mergeCell ref="H80:I80"/>
    <mergeCell ref="H81:I81"/>
    <mergeCell ref="C49:F49"/>
    <mergeCell ref="H50:I50"/>
    <mergeCell ref="A51:J51"/>
    <mergeCell ref="A52:I52"/>
    <mergeCell ref="A60:I60"/>
    <mergeCell ref="A45:B48"/>
    <mergeCell ref="C45:F46"/>
    <mergeCell ref="H45:I45"/>
    <mergeCell ref="H46:I46"/>
    <mergeCell ref="C47:F48"/>
    <mergeCell ref="H47:I47"/>
    <mergeCell ref="H48:I48"/>
    <mergeCell ref="A12:B15"/>
    <mergeCell ref="C12:F13"/>
    <mergeCell ref="H12:I12"/>
    <mergeCell ref="H13:I13"/>
    <mergeCell ref="C14:F15"/>
    <mergeCell ref="H14:I14"/>
    <mergeCell ref="H15:I15"/>
    <mergeCell ref="C30:F30"/>
    <mergeCell ref="C16:F16"/>
    <mergeCell ref="H17:I17"/>
    <mergeCell ref="A18:J18"/>
    <mergeCell ref="A19:I19"/>
    <mergeCell ref="A27:I27"/>
    <mergeCell ref="C29:F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F3DE-052D-4C1C-886A-FE88249DCDA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CurrentDate Rollover</vt:lpstr>
      <vt:lpstr>BackDate Rollover</vt:lpstr>
      <vt:lpstr>FutureDate Rollover</vt:lpstr>
      <vt:lpstr>CurrentDate Reports</vt:lpstr>
      <vt:lpstr>BackDate Reports</vt:lpstr>
      <vt:lpstr>FutureDate 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p</dc:creator>
  <cp:lastModifiedBy>vinoth p</cp:lastModifiedBy>
  <dcterms:created xsi:type="dcterms:W3CDTF">2023-05-08T04:09:34Z</dcterms:created>
  <dcterms:modified xsi:type="dcterms:W3CDTF">2023-08-03T12:00:41Z</dcterms:modified>
</cp:coreProperties>
</file>