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eversal\"/>
    </mc:Choice>
  </mc:AlternateContent>
  <xr:revisionPtr revIDLastSave="0" documentId="13_ncr:1_{CF94A74D-F357-4629-8E0A-14CED9D28250}" xr6:coauthVersionLast="47" xr6:coauthVersionMax="47" xr10:uidLastSave="{00000000-0000-0000-0000-000000000000}"/>
  <bookViews>
    <workbookView xWindow="-110" yWindow="-110" windowWidth="19420" windowHeight="10300" firstSheet="1" activeTab="2" xr2:uid="{DFD23633-3F85-420A-B6D8-1A99C949F976}"/>
  </bookViews>
  <sheets>
    <sheet name="CurrentDate Full withdrawal" sheetId="2" r:id="rId1"/>
    <sheet name="BackDate Full withdrawal" sheetId="3" r:id="rId2"/>
    <sheet name="FutureDate Full withdrawal" sheetId="4" r:id="rId3"/>
    <sheet name="Current reports" sheetId="1" r:id="rId4"/>
    <sheet name="Back Reports" sheetId="5" r:id="rId5"/>
    <sheet name="Futur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D36" i="3"/>
  <c r="D60" i="3"/>
  <c r="M64" i="4"/>
  <c r="K64" i="4"/>
  <c r="K62" i="4"/>
  <c r="M62" i="4" s="1"/>
  <c r="D62" i="4"/>
  <c r="D66" i="4" s="1"/>
  <c r="C62" i="4"/>
  <c r="M39" i="4"/>
  <c r="K39" i="4"/>
  <c r="K37" i="4"/>
  <c r="M37" i="4" s="1"/>
  <c r="D37" i="4"/>
  <c r="D41" i="4" s="1"/>
  <c r="C37" i="4"/>
  <c r="C12" i="4"/>
  <c r="D12" i="4"/>
  <c r="C8" i="4" s="1"/>
  <c r="K12" i="4"/>
  <c r="M12" i="4" s="1"/>
  <c r="K14" i="4"/>
  <c r="M14" i="4" s="1"/>
  <c r="M66" i="3"/>
  <c r="M42" i="3"/>
  <c r="M66" i="2"/>
  <c r="M42" i="2"/>
  <c r="H37" i="4" l="1"/>
  <c r="H62" i="4"/>
  <c r="D64" i="4"/>
  <c r="D70" i="4" s="1"/>
  <c r="L14" i="4"/>
  <c r="C58" i="4"/>
  <c r="D39" i="4"/>
  <c r="D45" i="4" s="1"/>
  <c r="C33" i="4"/>
  <c r="D14" i="4"/>
  <c r="D20" i="4" s="1"/>
  <c r="D16" i="4"/>
  <c r="H12" i="4"/>
  <c r="K60" i="3" l="1"/>
  <c r="D65" i="3"/>
  <c r="C56" i="3" s="1"/>
  <c r="D66" i="3" s="1"/>
  <c r="C60" i="3"/>
  <c r="K36" i="3"/>
  <c r="H36" i="3"/>
  <c r="C36" i="3"/>
  <c r="K18" i="3"/>
  <c r="K12" i="3"/>
  <c r="M12" i="3" s="1"/>
  <c r="D17" i="3"/>
  <c r="C8" i="3" s="1"/>
  <c r="D18" i="3" s="1"/>
  <c r="C12" i="3"/>
  <c r="K60" i="2"/>
  <c r="D60" i="2"/>
  <c r="D65" i="2" s="1"/>
  <c r="C60" i="2"/>
  <c r="C56" i="2"/>
  <c r="D66" i="2" s="1"/>
  <c r="K36" i="2"/>
  <c r="D36" i="2"/>
  <c r="D41" i="2" s="1"/>
  <c r="C36" i="2"/>
  <c r="C32" i="2"/>
  <c r="D42" i="2" s="1"/>
  <c r="K18" i="2"/>
  <c r="K12" i="2"/>
  <c r="M12" i="2" s="1"/>
  <c r="D12" i="2"/>
  <c r="H12" i="2" s="1"/>
  <c r="C12" i="2"/>
  <c r="C8" i="2"/>
  <c r="D18" i="2" s="1"/>
  <c r="M18" i="3" l="1"/>
  <c r="L18" i="3"/>
  <c r="M36" i="3"/>
  <c r="K42" i="3"/>
  <c r="M60" i="3"/>
  <c r="K66" i="3"/>
  <c r="M36" i="2"/>
  <c r="K42" i="2"/>
  <c r="M60" i="2"/>
  <c r="K66" i="2"/>
  <c r="M18" i="2"/>
  <c r="L18" i="2"/>
  <c r="H12" i="3"/>
  <c r="D41" i="3"/>
  <c r="C32" i="3" s="1"/>
  <c r="D42" i="3" s="1"/>
  <c r="H60" i="3"/>
  <c r="H36" i="2"/>
  <c r="D17" i="2"/>
  <c r="H60" i="2"/>
</calcChain>
</file>

<file path=xl/sharedStrings.xml><?xml version="1.0" encoding="utf-8"?>
<sst xmlns="http://schemas.openxmlformats.org/spreadsheetml/2006/main" count="1610" uniqueCount="198">
  <si>
    <t xml:space="preserve">Current Dated </t>
  </si>
  <si>
    <t xml:space="preserve">No change in interest </t>
  </si>
  <si>
    <t xml:space="preserve">Portfolio </t>
  </si>
  <si>
    <t>Portfolio Current Date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</si>
  <si>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</si>
  <si>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</si>
  <si>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</si>
  <si>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</si>
  <si>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</si>
  <si>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</si>
  <si>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</si>
  <si>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</si>
  <si>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</si>
  <si>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</si>
  <si>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</si>
  <si>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</si>
  <si>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</si>
  <si>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</si>
  <si>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</si>
  <si>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</si>
  <si>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</si>
  <si>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</si>
  <si>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Portfolio,Counterpartyparty,Debit</t>
  </si>
  <si>
    <t>change in interest</t>
  </si>
  <si>
    <t>Zero interest</t>
  </si>
  <si>
    <t>ABMB-HQ_FD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</si>
  <si>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</si>
  <si>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</si>
  <si>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</si>
  <si>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</si>
  <si>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</si>
  <si>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</si>
  <si>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</si>
  <si>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</si>
  <si>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</si>
  <si>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3c.</t>
  </si>
  <si>
    <t>Interest Amount</t>
  </si>
  <si>
    <t xml:space="preserve">Back Dated </t>
  </si>
  <si>
    <t>Interest Received Tcy</t>
  </si>
  <si>
    <t>Rebuild NAV for same day</t>
  </si>
  <si>
    <t xml:space="preserve">change in interest </t>
  </si>
  <si>
    <t xml:space="preserve">Zero interest </t>
  </si>
  <si>
    <t>AFFIN_B</t>
  </si>
  <si>
    <t>Full Maturity</t>
  </si>
  <si>
    <t>Full Withdrawal/Maturity(full maturity)</t>
  </si>
  <si>
    <t>AFFIN_I</t>
  </si>
  <si>
    <t>Rebuild NAV upto maturity date</t>
  </si>
  <si>
    <t>3b</t>
  </si>
  <si>
    <t>AFFINHW_INV</t>
  </si>
  <si>
    <t>AFFIN CONV</t>
  </si>
  <si>
    <t xml:space="preserve">Future Dated </t>
  </si>
  <si>
    <t>Early Full Withdrawal/Maturity(full maturity)</t>
  </si>
  <si>
    <t>Intra/Freeze up to trans date of Deposit Placement (03)</t>
  </si>
  <si>
    <t>Intra/Freeze up to trans date of Bulk Deposit Maturity(06)</t>
  </si>
  <si>
    <t>Coupon Rate</t>
  </si>
  <si>
    <t>Interest Received Pcy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</si>
  <si>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</si>
  <si>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</si>
  <si>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</si>
  <si>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</si>
  <si>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</si>
  <si>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</si>
  <si>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</si>
  <si>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</si>
  <si>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</si>
  <si>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</si>
  <si>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</si>
  <si>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</si>
  <si>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</si>
  <si>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</si>
  <si>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</si>
  <si>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</si>
  <si>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</si>
  <si>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</si>
  <si>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</si>
  <si>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</si>
  <si>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</si>
  <si>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</si>
  <si>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</si>
  <si>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</si>
  <si>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</si>
  <si>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BULK_DEPO_MAT</t>
  </si>
  <si>
    <t>INC</t>
  </si>
  <si>
    <t>Interest Income - Deposits</t>
  </si>
  <si>
    <t>INTINCOMEDEP</t>
  </si>
  <si>
    <t>610220-REP-INVEST-MYR</t>
  </si>
  <si>
    <t>MYR</t>
  </si>
  <si>
    <t>Cr</t>
  </si>
  <si>
    <t>INV</t>
  </si>
  <si>
    <t>CLAMAT</t>
  </si>
  <si>
    <t>Call Deposit Interest Reversal of null</t>
  </si>
  <si>
    <t>N</t>
  </si>
  <si>
    <t>AST</t>
  </si>
  <si>
    <t>Interest Receivable-Deposits</t>
  </si>
  <si>
    <t>INTERESTDEPREC</t>
  </si>
  <si>
    <t>111502-REP-REP-ABMB-HQ_MM-MYR</t>
  </si>
  <si>
    <t>Exces Income Accrual Credit</t>
  </si>
  <si>
    <t>Deposits With Financial Inst</t>
  </si>
  <si>
    <t>DEPOINVEST</t>
  </si>
  <si>
    <t>080100-REP-ABMB-HQ_MM-MYR</t>
  </si>
  <si>
    <t>Call Deposit Maturity</t>
  </si>
  <si>
    <t>Cash At Bank</t>
  </si>
  <si>
    <t>CURRENTBACCOUNT</t>
  </si>
  <si>
    <t>Dr</t>
  </si>
  <si>
    <t>111502-REP-REP-ABMB-HQ_FD-MYR</t>
  </si>
  <si>
    <t>080100-REP-ABMB-HQ_FD-MYR</t>
  </si>
  <si>
    <t>111502-REP-REP-ABMB IS-HQ_FD-MYR</t>
  </si>
  <si>
    <t>080100-REP-ABMB IS-HQ_FD-MYR</t>
  </si>
  <si>
    <t>Run Date &amp; Time :</t>
  </si>
  <si>
    <t>Business Date :</t>
  </si>
  <si>
    <t>User ID / Report ID :</t>
  </si>
  <si>
    <t>Portfolio Currency :</t>
  </si>
  <si>
    <t>CParty/Broker</t>
  </si>
  <si>
    <t>Payment Mode</t>
  </si>
  <si>
    <t>Details</t>
  </si>
  <si>
    <t>Debit</t>
  </si>
  <si>
    <t>Credit</t>
  </si>
  <si>
    <t>Balance</t>
  </si>
  <si>
    <t>OPBAL</t>
  </si>
  <si>
    <t>NA</t>
  </si>
  <si>
    <t>opening balance</t>
  </si>
  <si>
    <t>*** End of Report ***</t>
  </si>
  <si>
    <t>Page 1 / 1</t>
  </si>
  <si>
    <t>HAXAGONMYR</t>
  </si>
  <si>
    <t>Trade Cancellation</t>
  </si>
  <si>
    <t>02-Feb-2021</t>
  </si>
  <si>
    <t>06-Jan-2021</t>
  </si>
  <si>
    <t>BK2102818320000016</t>
  </si>
  <si>
    <t>BK210281832000001608</t>
  </si>
  <si>
    <t>610220</t>
  </si>
  <si>
    <t/>
  </si>
  <si>
    <t>Y</t>
  </si>
  <si>
    <t>BK210281832000001607</t>
  </si>
  <si>
    <t>111502</t>
  </si>
  <si>
    <t>BK210281832000001606</t>
  </si>
  <si>
    <t>080100</t>
  </si>
  <si>
    <t>BK210281832000001605</t>
  </si>
  <si>
    <t>110100</t>
  </si>
  <si>
    <t>110100-YESMYR-MYR</t>
  </si>
  <si>
    <t>BK210281832000001604</t>
  </si>
  <si>
    <t>BK210281832000001603</t>
  </si>
  <si>
    <t>BK210281832000001602</t>
  </si>
  <si>
    <t>BK210281832000001601</t>
  </si>
  <si>
    <t>BK2102818320000017</t>
  </si>
  <si>
    <t>BK210281832000001706</t>
  </si>
  <si>
    <t>BK210281832000001705</t>
  </si>
  <si>
    <t>BK210281832000001704</t>
  </si>
  <si>
    <t>BK210281832000001703</t>
  </si>
  <si>
    <t>BK210281832000001702</t>
  </si>
  <si>
    <t>BK210281832000001701</t>
  </si>
  <si>
    <t>BK2102818320000018</t>
  </si>
  <si>
    <t>BK210281832000001808</t>
  </si>
  <si>
    <t>BK210281832000001807</t>
  </si>
  <si>
    <t>BK210281832000001806</t>
  </si>
  <si>
    <t>BK210281832000001805</t>
  </si>
  <si>
    <t>BK210281832000001804</t>
  </si>
  <si>
    <t>BK210281832000001803</t>
  </si>
  <si>
    <t>BK210281832000001802</t>
  </si>
  <si>
    <t>BK210281832000001801</t>
  </si>
  <si>
    <t>Hexagram Global Fintech Services</t>
  </si>
  <si>
    <t>Bank Transaction From 06-Jan-2021 To 06-Jan-2021</t>
  </si>
  <si>
    <t>USER01 / BNKTRNMYSQL</t>
  </si>
  <si>
    <t>Portfolio : HAXAGONMYR - HAXAGON MYR FUND</t>
  </si>
  <si>
    <t>- 9868575657 - MYR</t>
  </si>
  <si>
    <t>Call Deposit Maturity, Ref : BK2102818320000016</t>
  </si>
  <si>
    <t>Call Deposit Maturity, Ref : BK2102818320000017</t>
  </si>
  <si>
    <t>Call Deposit Maturity, Ref : BK2102818320000018</t>
  </si>
  <si>
    <t>- 96654353457 - USD</t>
  </si>
  <si>
    <t>12-Jan-2021</t>
  </si>
  <si>
    <t>BK2102818320000019</t>
  </si>
  <si>
    <t>BK210281832000001908</t>
  </si>
  <si>
    <t>BK210281832000001907</t>
  </si>
  <si>
    <t>BK210281832000001906</t>
  </si>
  <si>
    <t>BK210281832000001905</t>
  </si>
  <si>
    <t>BK210281832000001904</t>
  </si>
  <si>
    <t>BK210281832000001903</t>
  </si>
  <si>
    <t>BK210281832000001902</t>
  </si>
  <si>
    <t>BK210281832000001901</t>
  </si>
  <si>
    <t>BK2102818320000020</t>
  </si>
  <si>
    <t>BK210281832000002006</t>
  </si>
  <si>
    <t>BK210281832000002005</t>
  </si>
  <si>
    <t>BK210281832000002004</t>
  </si>
  <si>
    <t>BK210281832000002003</t>
  </si>
  <si>
    <t>BK210281832000002002</t>
  </si>
  <si>
    <t>BK210281832000002001</t>
  </si>
  <si>
    <t>BK2102818320000021</t>
  </si>
  <si>
    <t>BK210281832000002108</t>
  </si>
  <si>
    <t>BK210281832000002107</t>
  </si>
  <si>
    <t>BK210281832000002106</t>
  </si>
  <si>
    <t>BK210281832000002105</t>
  </si>
  <si>
    <t>BK210281832000002104</t>
  </si>
  <si>
    <t>BK210281832000002103</t>
  </si>
  <si>
    <t>BK210281832000002102</t>
  </si>
  <si>
    <t>BK210281832000002101</t>
  </si>
  <si>
    <t>Bank Transaction From 12-Jan-2021 To 12-Jan-2021</t>
  </si>
  <si>
    <t>Call Deposit Maturity, Ref : BK2102818320000019</t>
  </si>
  <si>
    <t>Call Deposit Maturity, Ref : BK2102818320000020</t>
  </si>
  <si>
    <t>Call Deposit Maturity, Ref : BK2102818320000021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</si>
</sst>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\ hh:mm:ss"/>
    <numFmt numFmtId="165" formatCode="dd\-mmm\-yyyy"/>
    <numFmt numFmtId="166" formatCode="#,##0.00;\(#,##0.00\)"/>
  </numFmts>
  <fonts count="11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</font>
    <font>
      <sz val="10"/>
      <name val="Arial"/>
    </font>
    <font>
      <sz val="6"/>
      <color indexed="8"/>
      <name val="Roboto"/>
    </font>
    <font>
      <b/>
      <sz val="10"/>
      <color indexed="8"/>
      <name val="Roboto"/>
    </font>
    <font>
      <sz val="7"/>
      <color indexed="8"/>
      <name val="Roboto"/>
    </font>
    <font>
      <b/>
      <sz val="9"/>
      <color indexed="8"/>
      <name val="Roboto"/>
    </font>
    <font>
      <sz val="8"/>
      <color indexed="8"/>
      <name val="Arial"/>
    </font>
    <font>
      <sz val="9"/>
      <color indexed="8"/>
      <name val="Roboto"/>
    </font>
    <font>
      <b/>
      <sz val="9"/>
      <color indexed="8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5" borderId="4" xfId="0" applyFill="1" applyBorder="1"/>
    <xf numFmtId="0" fontId="1" fillId="0" borderId="0" xfId="0" applyFont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3" fillId="0" borderId="0" xfId="1"/>
    <xf numFmtId="0" fontId="4" fillId="0" borderId="0" xfId="1" applyFont="1" applyAlignment="1">
      <alignment horizontal="left" vertical="top" wrapText="1"/>
    </xf>
    <xf numFmtId="0" fontId="6" fillId="0" borderId="0" xfId="1" applyFont="1" applyAlignment="1">
      <alignment horizontal="right" vertical="center" wrapText="1"/>
    </xf>
    <xf numFmtId="0" fontId="5" fillId="6" borderId="0" xfId="1" applyFont="1" applyFill="1" applyAlignment="1">
      <alignment horizontal="left" vertical="center" wrapText="1"/>
    </xf>
    <xf numFmtId="0" fontId="7" fillId="6" borderId="0" xfId="1" applyFont="1" applyFill="1" applyAlignment="1">
      <alignment horizontal="left" vertical="center" wrapText="1"/>
    </xf>
    <xf numFmtId="0" fontId="5" fillId="6" borderId="0" xfId="1" applyFont="1" applyFill="1" applyAlignment="1">
      <alignment horizontal="right" vertical="center" wrapText="1"/>
    </xf>
    <xf numFmtId="165" fontId="9" fillId="0" borderId="0" xfId="1" applyNumberFormat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top" wrapText="1"/>
    </xf>
    <xf numFmtId="166" fontId="9" fillId="0" borderId="0" xfId="1" applyNumberFormat="1" applyFont="1" applyAlignment="1">
      <alignment horizontal="right" vertical="center" wrapText="1"/>
    </xf>
    <xf numFmtId="0" fontId="9" fillId="0" borderId="0" xfId="1" applyFont="1" applyAlignment="1">
      <alignment horizontal="center" vertical="center" wrapText="1"/>
    </xf>
    <xf numFmtId="165" fontId="9" fillId="6" borderId="0" xfId="1" applyNumberFormat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top" wrapText="1"/>
    </xf>
    <xf numFmtId="166" fontId="9" fillId="6" borderId="0" xfId="1" applyNumberFormat="1" applyFont="1" applyFill="1" applyAlignment="1">
      <alignment horizontal="right" vertical="center" wrapText="1"/>
    </xf>
    <xf numFmtId="0" fontId="9" fillId="6" borderId="0" xfId="1" applyFont="1" applyFill="1" applyAlignment="1">
      <alignment horizontal="center" vertical="center" wrapText="1"/>
    </xf>
    <xf numFmtId="0" fontId="3" fillId="6" borderId="0" xfId="1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 wrapText="1"/>
    </xf>
    <xf numFmtId="164" fontId="6" fillId="0" borderId="0" xfId="1" applyNumberFormat="1" applyFont="1" applyAlignment="1">
      <alignment horizontal="left" vertical="center" wrapText="1"/>
    </xf>
    <xf numFmtId="165" fontId="6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10" fillId="0" borderId="0" xfId="1" applyFont="1" applyAlignment="1">
      <alignment horizontal="center" vertical="top" wrapText="1"/>
    </xf>
    <xf numFmtId="0" fontId="5" fillId="6" borderId="0" xfId="1" applyFont="1" applyFill="1" applyAlignment="1">
      <alignment horizontal="right" vertical="center" wrapText="1"/>
    </xf>
    <xf numFmtId="0" fontId="8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 wrapText="1"/>
    </xf>
  </cellXfs>
  <cellStyles count="2">
    <cellStyle name="Normal" xfId="0" builtinId="0"/>
    <cellStyle name="Normal 2" xfId="1" xr:uid="{EF138620-47FE-4B86-A61E-E569AE13A3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EC61-96C3-41C3-9CF7-7CC560B1A876}">
  <dimension ref="A1:P74"/>
  <sheetViews>
    <sheetView workbookViewId="0">
      <selection activeCell="C55" sqref="C55"/>
    </sheetView>
  </sheetViews>
  <sheetFormatPr defaultRowHeight="14.5" x14ac:dyDescent="0.35"/>
  <cols>
    <col min="2" max="2" width="53.36328125" bestFit="1" customWidth="1"/>
    <col min="3" max="3" width="14.4531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0" max="10" width="9.453125" customWidth="1"/>
    <col min="11" max="11" width="15.26953125" customWidth="1"/>
    <col min="12" max="12" width="17.90625" customWidth="1"/>
    <col min="13" max="13" width="15.26953125" bestFit="1" customWidth="1"/>
  </cols>
  <sheetData>
    <row r="1" spans="1:16" x14ac:dyDescent="0.35">
      <c r="B1" s="1" t="s">
        <v>0</v>
      </c>
    </row>
    <row r="4" spans="1:16" x14ac:dyDescent="0.35">
      <c r="A4">
        <v>3</v>
      </c>
      <c r="B4" t="s">
        <v>26</v>
      </c>
    </row>
    <row r="5" spans="1:16" x14ac:dyDescent="0.35">
      <c r="A5" s="2" t="s">
        <v>27</v>
      </c>
      <c r="B5" s="3" t="s">
        <v>28</v>
      </c>
    </row>
    <row r="6" spans="1:16" x14ac:dyDescent="0.35">
      <c r="A6" s="10"/>
      <c r="B6" t="s">
        <v>2</v>
      </c>
      <c r="C6" t="s">
        <v>123</v>
      </c>
    </row>
    <row r="7" spans="1:16" x14ac:dyDescent="0.35">
      <c r="B7" t="s">
        <v>3</v>
      </c>
      <c r="C7" s="4">
        <v>44205</v>
      </c>
    </row>
    <row r="8" spans="1:16" x14ac:dyDescent="0.35">
      <c r="B8" t="s">
        <v>29</v>
      </c>
      <c r="C8" s="4">
        <f>C7+3</f>
        <v>44208</v>
      </c>
    </row>
    <row r="10" spans="1:16" x14ac:dyDescent="0.35">
      <c r="K10" s="11" t="s">
        <v>30</v>
      </c>
      <c r="L10" s="13"/>
      <c r="M10" s="4"/>
    </row>
    <row r="11" spans="1:16" x14ac:dyDescent="0.35">
      <c r="A11" s="5"/>
      <c r="B11" s="5"/>
      <c r="C11" s="6" t="s">
        <v>4</v>
      </c>
      <c r="D11" s="6" t="s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54</v>
      </c>
      <c r="J11" s="6" t="s">
        <v>11</v>
      </c>
      <c r="K11" s="7" t="s">
        <v>36</v>
      </c>
      <c r="L11" s="7" t="s">
        <v>55</v>
      </c>
      <c r="M11" s="7" t="s">
        <v>12</v>
      </c>
    </row>
    <row r="12" spans="1:16" x14ac:dyDescent="0.35">
      <c r="A12" s="5">
        <v>1</v>
      </c>
      <c r="B12" s="5" t="s">
        <v>13</v>
      </c>
      <c r="C12" s="5" t="str">
        <f>C6</f>
        <v>HAXAGONMYR</v>
      </c>
      <c r="D12" s="8">
        <f>C7</f>
        <v>44205</v>
      </c>
      <c r="E12" s="5" t="s">
        <v>14</v>
      </c>
      <c r="F12" s="12" t="s">
        <v>45</v>
      </c>
      <c r="G12" s="5">
        <v>3</v>
      </c>
      <c r="H12" s="8">
        <f>D12+3</f>
        <v>44208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6" x14ac:dyDescent="0.35">
      <c r="A13" s="5">
        <v>2</v>
      </c>
      <c r="B13" s="5" t="s">
        <v>16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6" x14ac:dyDescent="0.35">
      <c r="A14" s="5">
        <v>3</v>
      </c>
      <c r="B14" s="5" t="s">
        <v>17</v>
      </c>
      <c r="C14" s="5"/>
      <c r="D14" s="5"/>
      <c r="E14" s="5"/>
      <c r="F14" s="5"/>
      <c r="G14" s="5"/>
      <c r="H14" s="5"/>
      <c r="I14" s="5"/>
      <c r="J14" s="5"/>
    </row>
    <row r="15" spans="1:16" x14ac:dyDescent="0.35">
      <c r="A15" s="5">
        <v>4</v>
      </c>
      <c r="B15" s="5" t="s">
        <v>18</v>
      </c>
      <c r="C15" s="5"/>
      <c r="D15" s="5"/>
      <c r="E15" s="5"/>
      <c r="F15" s="5"/>
      <c r="G15" s="5"/>
      <c r="H15" s="5"/>
      <c r="I15" s="5"/>
      <c r="J15" s="5"/>
      <c r="K15" s="32" t="s">
        <v>19</v>
      </c>
      <c r="L15" s="33"/>
      <c r="M15" s="33"/>
      <c r="N15" s="33"/>
      <c r="O15" s="33"/>
      <c r="P15" s="33"/>
    </row>
    <row r="16" spans="1:16" x14ac:dyDescent="0.35">
      <c r="A16" s="5">
        <v>5</v>
      </c>
      <c r="B16" s="5" t="s">
        <v>20</v>
      </c>
      <c r="C16" s="5"/>
      <c r="D16" s="5"/>
      <c r="E16" s="5"/>
      <c r="F16" s="5"/>
      <c r="G16" s="5"/>
      <c r="H16" s="5"/>
      <c r="I16" s="5"/>
      <c r="J16" s="5"/>
      <c r="K16" s="32" t="s">
        <v>21</v>
      </c>
      <c r="L16" s="33"/>
      <c r="M16" s="33"/>
    </row>
    <row r="17" spans="1:13" x14ac:dyDescent="0.35">
      <c r="A17" s="5">
        <v>6</v>
      </c>
      <c r="B17" s="5" t="s">
        <v>32</v>
      </c>
      <c r="C17" s="5"/>
      <c r="D17" s="8">
        <f>D12+3</f>
        <v>44208</v>
      </c>
      <c r="E17" s="5"/>
      <c r="F17" s="5"/>
      <c r="G17" s="5"/>
      <c r="H17" s="5"/>
      <c r="I17" s="5"/>
      <c r="J17" s="5"/>
    </row>
    <row r="18" spans="1:13" x14ac:dyDescent="0.35">
      <c r="A18" s="5">
        <v>7</v>
      </c>
      <c r="B18" s="5" t="s">
        <v>33</v>
      </c>
      <c r="C18" s="5"/>
      <c r="D18" s="8">
        <f>C8</f>
        <v>44208</v>
      </c>
      <c r="E18" s="5"/>
      <c r="F18" s="5"/>
      <c r="G18" s="5"/>
      <c r="H18" s="5"/>
      <c r="I18" s="5">
        <v>2.5</v>
      </c>
      <c r="J18" s="5"/>
      <c r="K18">
        <f>J12*(I12/100)*(3/365)</f>
        <v>0.82191780821917804</v>
      </c>
      <c r="L18">
        <f>K18</f>
        <v>0.82191780821917804</v>
      </c>
      <c r="M18">
        <f>J12+K18</f>
        <v>5000.821917808219</v>
      </c>
    </row>
    <row r="19" spans="1:13" x14ac:dyDescent="0.35">
      <c r="A19" s="5">
        <v>8</v>
      </c>
      <c r="B19" s="5" t="s">
        <v>16</v>
      </c>
      <c r="C19" s="5"/>
      <c r="D19" s="5"/>
      <c r="E19" s="5"/>
      <c r="F19" s="5"/>
      <c r="G19" s="5"/>
      <c r="H19" s="5"/>
      <c r="I19" s="5"/>
      <c r="J19" s="5"/>
      <c r="K19" s="4"/>
      <c r="L19" s="4"/>
    </row>
    <row r="20" spans="1:13" x14ac:dyDescent="0.35">
      <c r="A20" s="5">
        <v>9</v>
      </c>
      <c r="B20" s="5" t="s">
        <v>17</v>
      </c>
      <c r="C20" s="5"/>
      <c r="D20" s="5"/>
      <c r="E20" s="5"/>
      <c r="F20" s="5"/>
      <c r="G20" s="5"/>
      <c r="H20" s="5"/>
      <c r="I20" s="5"/>
      <c r="J20" s="5"/>
    </row>
    <row r="21" spans="1:13" x14ac:dyDescent="0.35">
      <c r="A21" s="5">
        <v>10</v>
      </c>
      <c r="B21" s="5" t="s">
        <v>18</v>
      </c>
      <c r="C21" s="5"/>
      <c r="D21" s="5"/>
      <c r="E21" s="5"/>
      <c r="F21" s="5"/>
      <c r="G21" s="5"/>
      <c r="H21" s="5"/>
      <c r="I21" s="5"/>
      <c r="J21" s="5"/>
      <c r="K21" s="9" t="s">
        <v>19</v>
      </c>
    </row>
    <row r="22" spans="1:13" x14ac:dyDescent="0.35">
      <c r="A22" s="5">
        <v>11</v>
      </c>
      <c r="B22" s="5" t="s">
        <v>20</v>
      </c>
      <c r="C22" s="5"/>
      <c r="D22" s="5"/>
      <c r="E22" s="5"/>
      <c r="F22" s="5"/>
      <c r="G22" s="5"/>
      <c r="H22" s="5"/>
      <c r="I22" s="5"/>
      <c r="J22" s="5"/>
      <c r="K22" s="32" t="s">
        <v>22</v>
      </c>
      <c r="L22" s="33"/>
      <c r="M22" s="33"/>
    </row>
    <row r="23" spans="1:13" x14ac:dyDescent="0.35">
      <c r="A23" s="5">
        <v>12</v>
      </c>
      <c r="B23" s="5" t="s">
        <v>124</v>
      </c>
      <c r="C23" s="5"/>
      <c r="D23" s="5"/>
      <c r="E23" s="5"/>
      <c r="F23" s="5"/>
      <c r="G23" s="5"/>
      <c r="H23" s="5"/>
      <c r="I23" s="5"/>
      <c r="J23" s="5"/>
      <c r="K23" s="4"/>
      <c r="L23" s="4"/>
    </row>
    <row r="24" spans="1:13" x14ac:dyDescent="0.35">
      <c r="A24" s="5">
        <v>13</v>
      </c>
      <c r="B24" s="5" t="s">
        <v>16</v>
      </c>
      <c r="C24" s="5"/>
      <c r="D24" s="5"/>
      <c r="E24" s="5"/>
      <c r="F24" s="5"/>
      <c r="G24" s="5"/>
      <c r="H24" s="5"/>
      <c r="I24" s="5"/>
      <c r="J24" s="5"/>
    </row>
    <row r="25" spans="1:13" x14ac:dyDescent="0.35">
      <c r="A25" s="5">
        <v>14</v>
      </c>
      <c r="B25" s="5" t="s">
        <v>18</v>
      </c>
      <c r="C25" s="5"/>
      <c r="D25" s="5"/>
      <c r="E25" s="5"/>
      <c r="F25" s="5"/>
      <c r="G25" s="5"/>
      <c r="H25" s="5"/>
      <c r="I25" s="5"/>
      <c r="J25" s="5"/>
      <c r="K25" s="9" t="s">
        <v>19</v>
      </c>
    </row>
    <row r="26" spans="1:13" x14ac:dyDescent="0.35">
      <c r="A26" s="5">
        <v>15</v>
      </c>
      <c r="B26" s="5" t="s">
        <v>20</v>
      </c>
      <c r="C26" s="5"/>
      <c r="D26" s="5"/>
      <c r="E26" s="5"/>
      <c r="F26" s="5"/>
      <c r="G26" s="5"/>
      <c r="H26" s="5"/>
      <c r="I26" s="5"/>
      <c r="J26" s="5"/>
      <c r="K26" s="32" t="s">
        <v>22</v>
      </c>
      <c r="L26" s="33"/>
      <c r="M26" s="33"/>
    </row>
    <row r="29" spans="1:13" x14ac:dyDescent="0.35">
      <c r="A29" s="2" t="s">
        <v>34</v>
      </c>
      <c r="B29" s="3" t="s">
        <v>23</v>
      </c>
    </row>
    <row r="30" spans="1:13" x14ac:dyDescent="0.35">
      <c r="A30" s="10"/>
      <c r="B30" t="s">
        <v>2</v>
      </c>
      <c r="C30" t="s">
        <v>123</v>
      </c>
    </row>
    <row r="31" spans="1:13" x14ac:dyDescent="0.35">
      <c r="B31" t="s">
        <v>3</v>
      </c>
      <c r="C31" s="4">
        <v>44205</v>
      </c>
    </row>
    <row r="32" spans="1:13" x14ac:dyDescent="0.35">
      <c r="B32" t="s">
        <v>29</v>
      </c>
      <c r="C32" s="4">
        <f>C31+3</f>
        <v>44208</v>
      </c>
    </row>
    <row r="34" spans="1:16" x14ac:dyDescent="0.35">
      <c r="K34" s="11" t="s">
        <v>30</v>
      </c>
      <c r="L34" s="13"/>
      <c r="M34" s="4"/>
    </row>
    <row r="35" spans="1:16" x14ac:dyDescent="0.35">
      <c r="A35" s="5"/>
      <c r="B35" s="5"/>
      <c r="C35" s="6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6" t="s">
        <v>9</v>
      </c>
      <c r="I35" s="6" t="s">
        <v>54</v>
      </c>
      <c r="J35" s="6" t="s">
        <v>11</v>
      </c>
      <c r="K35" s="7" t="s">
        <v>36</v>
      </c>
      <c r="L35" s="7" t="s">
        <v>55</v>
      </c>
      <c r="M35" s="7" t="s">
        <v>12</v>
      </c>
    </row>
    <row r="36" spans="1:16" x14ac:dyDescent="0.35">
      <c r="A36" s="5">
        <v>1</v>
      </c>
      <c r="B36" s="5" t="s">
        <v>13</v>
      </c>
      <c r="C36" s="5" t="str">
        <f>C30</f>
        <v>HAXAGONMYR</v>
      </c>
      <c r="D36" s="8">
        <f>C31</f>
        <v>44205</v>
      </c>
      <c r="E36" s="5" t="s">
        <v>14</v>
      </c>
      <c r="F36" s="12" t="s">
        <v>48</v>
      </c>
      <c r="G36" s="5">
        <v>3</v>
      </c>
      <c r="H36" s="8">
        <f>D36+3</f>
        <v>44208</v>
      </c>
      <c r="I36" s="5">
        <v>2.5</v>
      </c>
      <c r="J36" s="5">
        <v>10000</v>
      </c>
      <c r="K36">
        <f>J36*(I36/100)*(3/365)</f>
        <v>2.054794520547945</v>
      </c>
      <c r="M36">
        <f>J36+K36</f>
        <v>10002.054794520547</v>
      </c>
    </row>
    <row r="37" spans="1:16" x14ac:dyDescent="0.35">
      <c r="A37" s="5">
        <v>2</v>
      </c>
      <c r="B37" s="5" t="s">
        <v>16</v>
      </c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</row>
    <row r="38" spans="1:16" x14ac:dyDescent="0.35">
      <c r="A38" s="5">
        <v>3</v>
      </c>
      <c r="B38" s="5" t="s">
        <v>17</v>
      </c>
      <c r="C38" s="5"/>
      <c r="D38" s="5"/>
      <c r="E38" s="5"/>
      <c r="F38" s="5"/>
      <c r="G38" s="5"/>
      <c r="H38" s="5"/>
      <c r="I38" s="5"/>
      <c r="J38" s="5"/>
    </row>
    <row r="39" spans="1:16" x14ac:dyDescent="0.35">
      <c r="A39" s="5">
        <v>4</v>
      </c>
      <c r="B39" s="5" t="s">
        <v>18</v>
      </c>
      <c r="C39" s="5"/>
      <c r="D39" s="5"/>
      <c r="E39" s="5"/>
      <c r="F39" s="5"/>
      <c r="G39" s="5"/>
      <c r="H39" s="5"/>
      <c r="I39" s="5"/>
      <c r="J39" s="5"/>
      <c r="K39" s="32" t="s">
        <v>19</v>
      </c>
      <c r="L39" s="33"/>
      <c r="M39" s="33"/>
      <c r="N39" s="33"/>
      <c r="O39" s="33"/>
      <c r="P39" s="33"/>
    </row>
    <row r="40" spans="1:16" x14ac:dyDescent="0.35">
      <c r="A40" s="5">
        <v>5</v>
      </c>
      <c r="B40" s="5" t="s">
        <v>20</v>
      </c>
      <c r="C40" s="5"/>
      <c r="D40" s="5"/>
      <c r="E40" s="5"/>
      <c r="F40" s="5"/>
      <c r="G40" s="5"/>
      <c r="H40" s="5"/>
      <c r="I40" s="5"/>
      <c r="J40" s="5"/>
      <c r="K40" s="32" t="s">
        <v>21</v>
      </c>
      <c r="L40" s="33"/>
      <c r="M40" s="33"/>
    </row>
    <row r="41" spans="1:16" x14ac:dyDescent="0.35">
      <c r="A41" s="5">
        <v>6</v>
      </c>
      <c r="B41" s="5" t="s">
        <v>32</v>
      </c>
      <c r="C41" s="5"/>
      <c r="D41" s="8">
        <f>D36+3</f>
        <v>44208</v>
      </c>
      <c r="E41" s="5"/>
      <c r="F41" s="5"/>
      <c r="G41" s="5"/>
      <c r="H41" s="5"/>
      <c r="I41" s="5"/>
      <c r="J41" s="5"/>
    </row>
    <row r="42" spans="1:16" x14ac:dyDescent="0.35">
      <c r="A42" s="5">
        <v>7</v>
      </c>
      <c r="B42" s="5" t="s">
        <v>33</v>
      </c>
      <c r="C42" s="5"/>
      <c r="D42" s="8">
        <f>C32</f>
        <v>44208</v>
      </c>
      <c r="E42" s="5"/>
      <c r="F42" s="5"/>
      <c r="G42" s="5"/>
      <c r="H42" s="5"/>
      <c r="I42" s="5">
        <v>3</v>
      </c>
      <c r="J42" s="5"/>
      <c r="K42">
        <f>K36</f>
        <v>2.054794520547945</v>
      </c>
      <c r="L42">
        <v>3</v>
      </c>
      <c r="M42">
        <f>J36+L42</f>
        <v>10003</v>
      </c>
    </row>
    <row r="43" spans="1:16" x14ac:dyDescent="0.35">
      <c r="A43" s="5">
        <v>8</v>
      </c>
      <c r="B43" s="5" t="s">
        <v>16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6" x14ac:dyDescent="0.35">
      <c r="A44" s="5">
        <v>9</v>
      </c>
      <c r="B44" s="5" t="s">
        <v>17</v>
      </c>
      <c r="C44" s="5"/>
      <c r="D44" s="5"/>
      <c r="E44" s="5"/>
      <c r="F44" s="5"/>
      <c r="G44" s="5"/>
      <c r="H44" s="5"/>
      <c r="I44" s="5"/>
      <c r="J44" s="5"/>
    </row>
    <row r="45" spans="1:16" x14ac:dyDescent="0.35">
      <c r="A45" s="5">
        <v>10</v>
      </c>
      <c r="B45" s="5" t="s">
        <v>18</v>
      </c>
      <c r="C45" s="5"/>
      <c r="D45" s="5"/>
      <c r="E45" s="5"/>
      <c r="F45" s="5"/>
      <c r="G45" s="5"/>
      <c r="H45" s="5"/>
      <c r="I45" s="5"/>
      <c r="J45" s="5"/>
      <c r="K45" s="9" t="s">
        <v>19</v>
      </c>
    </row>
    <row r="46" spans="1:16" x14ac:dyDescent="0.35">
      <c r="A46" s="5">
        <v>11</v>
      </c>
      <c r="B46" s="5" t="s">
        <v>20</v>
      </c>
      <c r="C46" s="5"/>
      <c r="D46" s="5"/>
      <c r="E46" s="5"/>
      <c r="F46" s="5"/>
      <c r="G46" s="5"/>
      <c r="H46" s="5"/>
      <c r="I46" s="5"/>
      <c r="J46" s="5"/>
      <c r="K46" s="32" t="s">
        <v>22</v>
      </c>
      <c r="L46" s="33"/>
      <c r="M46" s="33"/>
    </row>
    <row r="47" spans="1:16" x14ac:dyDescent="0.35">
      <c r="A47" s="5">
        <v>12</v>
      </c>
      <c r="B47" s="5" t="s">
        <v>124</v>
      </c>
      <c r="C47" s="5"/>
      <c r="D47" s="5"/>
      <c r="E47" s="5"/>
      <c r="F47" s="5"/>
      <c r="G47" s="5"/>
      <c r="H47" s="5"/>
      <c r="I47" s="5"/>
      <c r="J47" s="5"/>
      <c r="K47" s="4"/>
      <c r="L47" s="4"/>
    </row>
    <row r="48" spans="1:16" x14ac:dyDescent="0.35">
      <c r="A48" s="5">
        <v>13</v>
      </c>
      <c r="B48" s="5" t="s">
        <v>16</v>
      </c>
      <c r="C48" s="5"/>
      <c r="D48" s="5"/>
      <c r="E48" s="5"/>
      <c r="F48" s="5"/>
      <c r="G48" s="5"/>
      <c r="H48" s="5"/>
      <c r="I48" s="5"/>
      <c r="J48" s="5"/>
    </row>
    <row r="49" spans="1:16" x14ac:dyDescent="0.35">
      <c r="A49" s="5">
        <v>14</v>
      </c>
      <c r="B49" s="5" t="s">
        <v>18</v>
      </c>
      <c r="C49" s="5"/>
      <c r="D49" s="5"/>
      <c r="E49" s="5"/>
      <c r="F49" s="5"/>
      <c r="G49" s="5"/>
      <c r="H49" s="5"/>
      <c r="I49" s="5"/>
      <c r="J49" s="5"/>
      <c r="K49" s="9" t="s">
        <v>19</v>
      </c>
    </row>
    <row r="50" spans="1:16" x14ac:dyDescent="0.35">
      <c r="A50" s="5">
        <v>15</v>
      </c>
      <c r="B50" s="5" t="s">
        <v>20</v>
      </c>
      <c r="C50" s="5"/>
      <c r="D50" s="5"/>
      <c r="E50" s="5"/>
      <c r="F50" s="5"/>
      <c r="G50" s="5"/>
      <c r="H50" s="5"/>
      <c r="I50" s="5"/>
      <c r="J50" s="5"/>
      <c r="K50" s="32" t="s">
        <v>22</v>
      </c>
      <c r="L50" s="33"/>
      <c r="M50" s="33"/>
    </row>
    <row r="53" spans="1:16" x14ac:dyDescent="0.35">
      <c r="A53" s="2" t="s">
        <v>35</v>
      </c>
      <c r="B53" s="3" t="s">
        <v>24</v>
      </c>
    </row>
    <row r="54" spans="1:16" x14ac:dyDescent="0.35">
      <c r="A54" s="10"/>
      <c r="B54" t="s">
        <v>2</v>
      </c>
      <c r="C54" t="s">
        <v>123</v>
      </c>
    </row>
    <row r="55" spans="1:16" x14ac:dyDescent="0.35">
      <c r="B55" t="s">
        <v>3</v>
      </c>
      <c r="C55" s="4">
        <v>44205</v>
      </c>
    </row>
    <row r="56" spans="1:16" x14ac:dyDescent="0.35">
      <c r="B56" t="s">
        <v>29</v>
      </c>
      <c r="C56" s="4">
        <f>C55+3</f>
        <v>44208</v>
      </c>
    </row>
    <row r="58" spans="1:16" x14ac:dyDescent="0.35">
      <c r="K58" s="11" t="s">
        <v>30</v>
      </c>
      <c r="L58" s="13"/>
      <c r="M58" s="4"/>
    </row>
    <row r="59" spans="1:16" x14ac:dyDescent="0.35">
      <c r="A59" s="5"/>
      <c r="B59" s="5"/>
      <c r="C59" s="6" t="s">
        <v>4</v>
      </c>
      <c r="D59" s="6" t="s">
        <v>5</v>
      </c>
      <c r="E59" s="6" t="s">
        <v>6</v>
      </c>
      <c r="F59" s="6" t="s">
        <v>7</v>
      </c>
      <c r="G59" s="6" t="s">
        <v>8</v>
      </c>
      <c r="H59" s="6" t="s">
        <v>9</v>
      </c>
      <c r="I59" s="6" t="s">
        <v>54</v>
      </c>
      <c r="J59" s="6" t="s">
        <v>11</v>
      </c>
      <c r="K59" s="7" t="s">
        <v>36</v>
      </c>
      <c r="L59" s="7" t="s">
        <v>55</v>
      </c>
      <c r="M59" s="7" t="s">
        <v>12</v>
      </c>
    </row>
    <row r="60" spans="1:16" x14ac:dyDescent="0.35">
      <c r="A60" s="5">
        <v>1</v>
      </c>
      <c r="B60" s="5" t="s">
        <v>13</v>
      </c>
      <c r="C60" s="5" t="str">
        <f>C54</f>
        <v>HAXAGONMYR</v>
      </c>
      <c r="D60" s="8">
        <f>C55</f>
        <v>44205</v>
      </c>
      <c r="E60" s="5" t="s">
        <v>14</v>
      </c>
      <c r="F60" s="12" t="s">
        <v>49</v>
      </c>
      <c r="G60" s="5">
        <v>3</v>
      </c>
      <c r="H60" s="8">
        <f>D60+3</f>
        <v>44208</v>
      </c>
      <c r="I60" s="5">
        <v>3</v>
      </c>
      <c r="J60" s="5">
        <v>15000</v>
      </c>
      <c r="K60">
        <f>J60*(I60/100)*(3/365)</f>
        <v>3.6986301369863011</v>
      </c>
      <c r="M60">
        <f>J60+K60</f>
        <v>15003.698630136987</v>
      </c>
    </row>
    <row r="61" spans="1:16" x14ac:dyDescent="0.35">
      <c r="A61" s="5">
        <v>2</v>
      </c>
      <c r="B61" s="5" t="s">
        <v>16</v>
      </c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</row>
    <row r="62" spans="1:16" x14ac:dyDescent="0.35">
      <c r="A62" s="5">
        <v>3</v>
      </c>
      <c r="B62" s="5" t="s">
        <v>17</v>
      </c>
      <c r="C62" s="5"/>
      <c r="D62" s="5"/>
      <c r="E62" s="5"/>
      <c r="F62" s="5"/>
      <c r="G62" s="5"/>
      <c r="H62" s="5"/>
      <c r="I62" s="5"/>
      <c r="J62" s="5"/>
    </row>
    <row r="63" spans="1:16" x14ac:dyDescent="0.35">
      <c r="A63" s="5">
        <v>4</v>
      </c>
      <c r="B63" s="5" t="s">
        <v>18</v>
      </c>
      <c r="C63" s="5"/>
      <c r="D63" s="5"/>
      <c r="E63" s="5"/>
      <c r="F63" s="5"/>
      <c r="G63" s="5"/>
      <c r="H63" s="5"/>
      <c r="I63" s="5"/>
      <c r="J63" s="5"/>
      <c r="K63" s="32" t="s">
        <v>19</v>
      </c>
      <c r="L63" s="33"/>
      <c r="M63" s="33"/>
      <c r="N63" s="33"/>
      <c r="O63" s="33"/>
      <c r="P63" s="33"/>
    </row>
    <row r="64" spans="1:16" x14ac:dyDescent="0.35">
      <c r="A64" s="5">
        <v>5</v>
      </c>
      <c r="B64" s="5" t="s">
        <v>20</v>
      </c>
      <c r="C64" s="5"/>
      <c r="D64" s="5"/>
      <c r="E64" s="5"/>
      <c r="F64" s="5"/>
      <c r="G64" s="5"/>
      <c r="H64" s="5"/>
      <c r="I64" s="5"/>
      <c r="J64" s="5"/>
      <c r="K64" s="32" t="s">
        <v>21</v>
      </c>
      <c r="L64" s="33"/>
      <c r="M64" s="33"/>
    </row>
    <row r="65" spans="1:13" x14ac:dyDescent="0.35">
      <c r="A65" s="5">
        <v>6</v>
      </c>
      <c r="B65" s="5" t="s">
        <v>32</v>
      </c>
      <c r="C65" s="5"/>
      <c r="D65" s="8">
        <f>D60+3</f>
        <v>44208</v>
      </c>
      <c r="E65" s="5"/>
      <c r="F65" s="5"/>
      <c r="G65" s="5"/>
      <c r="H65" s="5"/>
      <c r="I65" s="5"/>
      <c r="J65" s="5"/>
    </row>
    <row r="66" spans="1:13" x14ac:dyDescent="0.35">
      <c r="A66" s="5">
        <v>7</v>
      </c>
      <c r="B66" s="5" t="s">
        <v>33</v>
      </c>
      <c r="C66" s="5"/>
      <c r="D66" s="8">
        <f>C56</f>
        <v>44208</v>
      </c>
      <c r="E66" s="5"/>
      <c r="F66" s="5"/>
      <c r="G66" s="5"/>
      <c r="H66" s="5"/>
      <c r="I66" s="5">
        <v>3.5</v>
      </c>
      <c r="J66" s="5"/>
      <c r="K66">
        <f>K60</f>
        <v>3.6986301369863011</v>
      </c>
      <c r="L66">
        <v>0</v>
      </c>
      <c r="M66">
        <f>J60+L66</f>
        <v>15000</v>
      </c>
    </row>
    <row r="67" spans="1:13" x14ac:dyDescent="0.35">
      <c r="A67" s="5">
        <v>8</v>
      </c>
      <c r="B67" s="5" t="s">
        <v>16</v>
      </c>
      <c r="C67" s="5"/>
      <c r="D67" s="5"/>
      <c r="E67" s="5"/>
      <c r="F67" s="5"/>
      <c r="G67" s="5"/>
      <c r="H67" s="5"/>
      <c r="I67" s="5"/>
      <c r="J67" s="5"/>
      <c r="K67" s="4"/>
      <c r="L67" s="4"/>
    </row>
    <row r="68" spans="1:13" x14ac:dyDescent="0.35">
      <c r="A68" s="5">
        <v>9</v>
      </c>
      <c r="B68" s="5" t="s">
        <v>17</v>
      </c>
      <c r="C68" s="5"/>
      <c r="D68" s="5"/>
      <c r="E68" s="5"/>
      <c r="F68" s="5"/>
      <c r="G68" s="5"/>
      <c r="H68" s="5"/>
      <c r="I68" s="5"/>
      <c r="J68" s="5"/>
    </row>
    <row r="69" spans="1:13" x14ac:dyDescent="0.35">
      <c r="A69" s="5">
        <v>10</v>
      </c>
      <c r="B69" s="5" t="s">
        <v>18</v>
      </c>
      <c r="C69" s="5"/>
      <c r="D69" s="5"/>
      <c r="E69" s="5"/>
      <c r="F69" s="5"/>
      <c r="G69" s="5"/>
      <c r="H69" s="5"/>
      <c r="I69" s="5"/>
      <c r="J69" s="5"/>
      <c r="K69" s="9" t="s">
        <v>19</v>
      </c>
    </row>
    <row r="70" spans="1:13" x14ac:dyDescent="0.35">
      <c r="A70" s="5">
        <v>11</v>
      </c>
      <c r="B70" s="5" t="s">
        <v>20</v>
      </c>
      <c r="C70" s="5"/>
      <c r="D70" s="5"/>
      <c r="E70" s="5"/>
      <c r="F70" s="5"/>
      <c r="G70" s="5"/>
      <c r="H70" s="5"/>
      <c r="I70" s="5"/>
      <c r="J70" s="5"/>
      <c r="K70" s="32" t="s">
        <v>22</v>
      </c>
      <c r="L70" s="33"/>
      <c r="M70" s="33"/>
    </row>
    <row r="71" spans="1:13" x14ac:dyDescent="0.35">
      <c r="A71" s="5">
        <v>12</v>
      </c>
      <c r="B71" s="5" t="s">
        <v>124</v>
      </c>
      <c r="C71" s="5"/>
      <c r="D71" s="5"/>
      <c r="E71" s="5"/>
      <c r="F71" s="5"/>
      <c r="G71" s="5"/>
      <c r="H71" s="5"/>
      <c r="I71" s="5"/>
      <c r="J71" s="5"/>
      <c r="K71" s="4"/>
      <c r="L71" s="4"/>
    </row>
    <row r="72" spans="1:13" x14ac:dyDescent="0.35">
      <c r="A72" s="5">
        <v>13</v>
      </c>
      <c r="B72" s="5" t="s">
        <v>16</v>
      </c>
      <c r="C72" s="5"/>
      <c r="D72" s="5"/>
      <c r="E72" s="5"/>
      <c r="F72" s="5"/>
      <c r="G72" s="5"/>
      <c r="H72" s="5"/>
      <c r="I72" s="5"/>
      <c r="J72" s="5"/>
    </row>
    <row r="73" spans="1:13" x14ac:dyDescent="0.35">
      <c r="A73" s="5">
        <v>14</v>
      </c>
      <c r="B73" s="5" t="s">
        <v>18</v>
      </c>
      <c r="C73" s="5"/>
      <c r="D73" s="5"/>
      <c r="E73" s="5"/>
      <c r="F73" s="5"/>
      <c r="G73" s="5"/>
      <c r="H73" s="5"/>
      <c r="I73" s="5"/>
      <c r="J73" s="5"/>
      <c r="K73" s="9" t="s">
        <v>19</v>
      </c>
    </row>
    <row r="74" spans="1:13" x14ac:dyDescent="0.35">
      <c r="A74" s="5">
        <v>15</v>
      </c>
      <c r="B74" s="5" t="s">
        <v>20</v>
      </c>
      <c r="C74" s="5"/>
      <c r="D74" s="5"/>
      <c r="E74" s="5"/>
      <c r="F74" s="5"/>
      <c r="G74" s="5"/>
      <c r="H74" s="5"/>
      <c r="I74" s="5"/>
      <c r="J74" s="5"/>
      <c r="K74" s="32" t="s">
        <v>22</v>
      </c>
      <c r="L74" s="33"/>
      <c r="M74" s="33"/>
    </row>
  </sheetData>
  <mergeCells count="12">
    <mergeCell ref="K74:M74"/>
    <mergeCell ref="K63:P63"/>
    <mergeCell ref="K64:M64"/>
    <mergeCell ref="K70:M70"/>
    <mergeCell ref="K15:P15"/>
    <mergeCell ref="K16:M16"/>
    <mergeCell ref="K22:M22"/>
    <mergeCell ref="K39:P39"/>
    <mergeCell ref="K40:M40"/>
    <mergeCell ref="K46:M46"/>
    <mergeCell ref="K26:M26"/>
    <mergeCell ref="K50:M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DD59-2C73-4E49-A50A-47EF9A57BB42}">
  <dimension ref="A1:O74"/>
  <sheetViews>
    <sheetView topLeftCell="A16" workbookViewId="0">
      <selection activeCell="A23" sqref="A23:XFD26"/>
    </sheetView>
  </sheetViews>
  <sheetFormatPr defaultRowHeight="14.5" x14ac:dyDescent="0.35"/>
  <cols>
    <col min="2" max="2" width="53.36328125" bestFit="1" customWidth="1"/>
    <col min="3" max="3" width="13.4531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3" width="15.26953125" bestFit="1" customWidth="1"/>
  </cols>
  <sheetData>
    <row r="1" spans="1:15" x14ac:dyDescent="0.35">
      <c r="B1" s="1" t="s">
        <v>37</v>
      </c>
    </row>
    <row r="4" spans="1:15" x14ac:dyDescent="0.35">
      <c r="A4" s="2">
        <v>3</v>
      </c>
      <c r="B4" t="s">
        <v>43</v>
      </c>
    </row>
    <row r="5" spans="1:15" x14ac:dyDescent="0.35">
      <c r="A5" s="2" t="s">
        <v>27</v>
      </c>
      <c r="B5" s="3" t="s">
        <v>28</v>
      </c>
    </row>
    <row r="6" spans="1:15" x14ac:dyDescent="0.35">
      <c r="A6" s="10"/>
      <c r="B6" t="s">
        <v>2</v>
      </c>
      <c r="C6" t="s">
        <v>123</v>
      </c>
    </row>
    <row r="7" spans="1:15" x14ac:dyDescent="0.35">
      <c r="B7" t="s">
        <v>3</v>
      </c>
      <c r="C7" s="4">
        <v>44205</v>
      </c>
    </row>
    <row r="8" spans="1:15" x14ac:dyDescent="0.35">
      <c r="B8" t="s">
        <v>44</v>
      </c>
      <c r="C8" s="4">
        <f>D17</f>
        <v>44202</v>
      </c>
    </row>
    <row r="10" spans="1:15" x14ac:dyDescent="0.35">
      <c r="K10" s="11" t="s">
        <v>30</v>
      </c>
      <c r="L10" s="13"/>
      <c r="M10" s="4"/>
    </row>
    <row r="11" spans="1:15" x14ac:dyDescent="0.35">
      <c r="A11" s="5"/>
      <c r="B11" s="5"/>
      <c r="C11" s="6" t="s">
        <v>4</v>
      </c>
      <c r="D11" s="6" t="s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7" t="s">
        <v>10</v>
      </c>
      <c r="L11" s="7" t="s">
        <v>38</v>
      </c>
      <c r="M11" s="7" t="s">
        <v>12</v>
      </c>
    </row>
    <row r="12" spans="1:15" x14ac:dyDescent="0.35">
      <c r="A12" s="5">
        <v>1</v>
      </c>
      <c r="B12" s="5" t="s">
        <v>13</v>
      </c>
      <c r="C12" s="5" t="str">
        <f>C6</f>
        <v>HAXAGONMYR</v>
      </c>
      <c r="D12" s="8">
        <f>C7-6</f>
        <v>44199</v>
      </c>
      <c r="E12" s="5" t="s">
        <v>14</v>
      </c>
      <c r="F12" s="12" t="s">
        <v>45</v>
      </c>
      <c r="G12" s="5">
        <v>3</v>
      </c>
      <c r="H12" s="8">
        <f>D12+3</f>
        <v>44202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5" x14ac:dyDescent="0.35">
      <c r="A13" s="5">
        <v>2</v>
      </c>
      <c r="B13" s="5" t="s">
        <v>16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5" x14ac:dyDescent="0.35">
      <c r="A14" s="5">
        <v>3</v>
      </c>
      <c r="B14" s="5" t="s">
        <v>39</v>
      </c>
      <c r="C14" s="5"/>
      <c r="D14" s="5"/>
      <c r="E14" s="5"/>
      <c r="F14" s="5"/>
      <c r="G14" s="5"/>
      <c r="H14" s="5"/>
      <c r="I14" s="5"/>
      <c r="J14" s="5"/>
    </row>
    <row r="15" spans="1:15" x14ac:dyDescent="0.35">
      <c r="A15" s="5">
        <v>4</v>
      </c>
      <c r="B15" s="5" t="s">
        <v>18</v>
      </c>
      <c r="C15" s="5"/>
      <c r="D15" s="5"/>
      <c r="E15" s="5"/>
      <c r="F15" s="5"/>
      <c r="G15" s="5"/>
      <c r="H15" s="5"/>
      <c r="I15" s="5"/>
      <c r="J15" s="5"/>
      <c r="K15" s="32" t="s">
        <v>19</v>
      </c>
      <c r="L15" s="33"/>
      <c r="M15" s="33"/>
      <c r="N15" s="33"/>
      <c r="O15" s="33"/>
    </row>
    <row r="16" spans="1:15" x14ac:dyDescent="0.35">
      <c r="A16" s="5">
        <v>5</v>
      </c>
      <c r="B16" s="5" t="s">
        <v>20</v>
      </c>
      <c r="C16" s="5"/>
      <c r="D16" s="5"/>
      <c r="E16" s="5"/>
      <c r="F16" s="5"/>
      <c r="G16" s="5"/>
      <c r="H16" s="5"/>
      <c r="I16" s="5"/>
      <c r="J16" s="5"/>
      <c r="K16" s="32" t="s">
        <v>21</v>
      </c>
      <c r="L16" s="33"/>
      <c r="M16" s="33"/>
    </row>
    <row r="17" spans="1:13" x14ac:dyDescent="0.35">
      <c r="A17" s="5">
        <v>6</v>
      </c>
      <c r="B17" s="5" t="s">
        <v>46</v>
      </c>
      <c r="C17" s="5"/>
      <c r="D17" s="8">
        <f>D12+3</f>
        <v>44202</v>
      </c>
      <c r="E17" s="5"/>
      <c r="F17" s="5"/>
      <c r="G17" s="5"/>
      <c r="H17" s="5"/>
      <c r="I17" s="5"/>
      <c r="J17" s="5"/>
    </row>
    <row r="18" spans="1:13" x14ac:dyDescent="0.35">
      <c r="A18" s="5">
        <v>7</v>
      </c>
      <c r="B18" s="5" t="s">
        <v>33</v>
      </c>
      <c r="C18" s="5"/>
      <c r="D18" s="8">
        <f>C8</f>
        <v>44202</v>
      </c>
      <c r="E18" s="5"/>
      <c r="F18" s="5"/>
      <c r="G18" s="5"/>
      <c r="H18" s="5"/>
      <c r="I18" s="5">
        <v>2.5</v>
      </c>
      <c r="J18" s="5"/>
      <c r="K18">
        <f>J12*(I12/100)*(3/365)</f>
        <v>0.82191780821917804</v>
      </c>
      <c r="L18">
        <f>K18</f>
        <v>0.82191780821917804</v>
      </c>
      <c r="M18">
        <f>J12+K18</f>
        <v>5000.821917808219</v>
      </c>
    </row>
    <row r="19" spans="1:13" x14ac:dyDescent="0.35">
      <c r="A19" s="5">
        <v>8</v>
      </c>
      <c r="B19" s="5" t="s">
        <v>16</v>
      </c>
      <c r="C19" s="5"/>
      <c r="D19" s="5"/>
      <c r="E19" s="5"/>
      <c r="F19" s="5"/>
      <c r="G19" s="5"/>
      <c r="H19" s="5"/>
      <c r="I19" s="5"/>
      <c r="J19" s="5"/>
      <c r="K19" s="4"/>
      <c r="L19" s="4"/>
    </row>
    <row r="20" spans="1:13" x14ac:dyDescent="0.35">
      <c r="A20" s="5">
        <v>9</v>
      </c>
      <c r="B20" s="5" t="s">
        <v>39</v>
      </c>
      <c r="C20" s="5"/>
      <c r="D20" s="5"/>
      <c r="E20" s="5"/>
      <c r="F20" s="5"/>
      <c r="G20" s="5"/>
      <c r="H20" s="5"/>
      <c r="I20" s="5"/>
      <c r="J20" s="5"/>
    </row>
    <row r="21" spans="1:13" x14ac:dyDescent="0.35">
      <c r="A21" s="5">
        <v>10</v>
      </c>
      <c r="B21" s="5" t="s">
        <v>18</v>
      </c>
      <c r="C21" s="5"/>
      <c r="D21" s="5"/>
      <c r="E21" s="5"/>
      <c r="F21" s="5"/>
      <c r="G21" s="5"/>
      <c r="H21" s="5"/>
      <c r="I21" s="5"/>
      <c r="J21" s="5"/>
      <c r="K21" s="9" t="s">
        <v>19</v>
      </c>
    </row>
    <row r="22" spans="1:13" x14ac:dyDescent="0.35">
      <c r="A22" s="5">
        <v>11</v>
      </c>
      <c r="B22" s="5" t="s">
        <v>20</v>
      </c>
      <c r="C22" s="5"/>
      <c r="D22" s="5"/>
      <c r="E22" s="5"/>
      <c r="F22" s="5"/>
      <c r="G22" s="5"/>
      <c r="H22" s="5"/>
      <c r="I22" s="5"/>
      <c r="J22" s="5"/>
      <c r="K22" s="32" t="s">
        <v>22</v>
      </c>
      <c r="L22" s="33"/>
      <c r="M22" s="33"/>
    </row>
    <row r="23" spans="1:13" x14ac:dyDescent="0.35">
      <c r="A23" s="5">
        <v>12</v>
      </c>
      <c r="B23" s="5" t="s">
        <v>124</v>
      </c>
      <c r="C23" s="5"/>
      <c r="D23" s="5"/>
      <c r="E23" s="5"/>
      <c r="F23" s="5"/>
      <c r="G23" s="5"/>
      <c r="H23" s="5"/>
      <c r="I23" s="5"/>
      <c r="J23" s="5"/>
      <c r="K23" s="4"/>
      <c r="L23" s="4"/>
    </row>
    <row r="24" spans="1:13" x14ac:dyDescent="0.35">
      <c r="A24" s="5">
        <v>13</v>
      </c>
      <c r="B24" s="5" t="s">
        <v>16</v>
      </c>
      <c r="C24" s="5"/>
      <c r="D24" s="5"/>
      <c r="E24" s="5"/>
      <c r="F24" s="5"/>
      <c r="G24" s="5"/>
      <c r="H24" s="5"/>
      <c r="I24" s="5"/>
      <c r="J24" s="5"/>
    </row>
    <row r="25" spans="1:13" x14ac:dyDescent="0.35">
      <c r="A25" s="5">
        <v>14</v>
      </c>
      <c r="B25" s="5" t="s">
        <v>18</v>
      </c>
      <c r="C25" s="5"/>
      <c r="D25" s="5"/>
      <c r="E25" s="5"/>
      <c r="F25" s="5"/>
      <c r="G25" s="5"/>
      <c r="H25" s="5"/>
      <c r="I25" s="5"/>
      <c r="J25" s="5"/>
      <c r="K25" s="9" t="s">
        <v>19</v>
      </c>
    </row>
    <row r="26" spans="1:13" x14ac:dyDescent="0.35">
      <c r="A26" s="5">
        <v>15</v>
      </c>
      <c r="B26" s="5" t="s">
        <v>20</v>
      </c>
      <c r="C26" s="5"/>
      <c r="D26" s="5"/>
      <c r="E26" s="5"/>
      <c r="F26" s="5"/>
      <c r="G26" s="5"/>
      <c r="H26" s="5"/>
      <c r="I26" s="5"/>
      <c r="J26" s="5"/>
      <c r="K26" s="32" t="s">
        <v>22</v>
      </c>
      <c r="L26" s="33"/>
      <c r="M26" s="33"/>
    </row>
    <row r="29" spans="1:13" x14ac:dyDescent="0.35">
      <c r="A29" s="2" t="s">
        <v>47</v>
      </c>
      <c r="B29" s="3" t="s">
        <v>23</v>
      </c>
    </row>
    <row r="30" spans="1:13" x14ac:dyDescent="0.35">
      <c r="A30" s="10"/>
      <c r="B30" t="s">
        <v>2</v>
      </c>
      <c r="C30" t="s">
        <v>123</v>
      </c>
    </row>
    <row r="31" spans="1:13" x14ac:dyDescent="0.35">
      <c r="B31" t="s">
        <v>3</v>
      </c>
      <c r="C31" s="4">
        <v>44205</v>
      </c>
    </row>
    <row r="32" spans="1:13" x14ac:dyDescent="0.35">
      <c r="B32" t="s">
        <v>44</v>
      </c>
      <c r="C32" s="4">
        <f>D41</f>
        <v>44202</v>
      </c>
    </row>
    <row r="34" spans="1:15" x14ac:dyDescent="0.35">
      <c r="K34" s="11" t="s">
        <v>30</v>
      </c>
      <c r="L34" s="13"/>
      <c r="M34" s="4"/>
    </row>
    <row r="35" spans="1:15" x14ac:dyDescent="0.35">
      <c r="A35" s="5"/>
      <c r="B35" s="5"/>
      <c r="C35" s="6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6" t="s">
        <v>9</v>
      </c>
      <c r="I35" s="6" t="s">
        <v>10</v>
      </c>
      <c r="J35" s="6" t="s">
        <v>11</v>
      </c>
      <c r="K35" s="7" t="s">
        <v>10</v>
      </c>
      <c r="L35" s="7" t="s">
        <v>38</v>
      </c>
      <c r="M35" s="7" t="s">
        <v>12</v>
      </c>
    </row>
    <row r="36" spans="1:15" x14ac:dyDescent="0.35">
      <c r="A36" s="5">
        <v>1</v>
      </c>
      <c r="B36" s="5" t="s">
        <v>13</v>
      </c>
      <c r="C36" s="5" t="str">
        <f>C30</f>
        <v>HAXAGONMYR</v>
      </c>
      <c r="D36" s="8">
        <f>C31-6</f>
        <v>44199</v>
      </c>
      <c r="E36" s="5" t="s">
        <v>14</v>
      </c>
      <c r="F36" s="12" t="s">
        <v>48</v>
      </c>
      <c r="G36" s="5">
        <v>3</v>
      </c>
      <c r="H36" s="8">
        <f>D36+3</f>
        <v>44202</v>
      </c>
      <c r="I36" s="5">
        <v>2.5</v>
      </c>
      <c r="J36" s="5">
        <v>10000</v>
      </c>
      <c r="K36">
        <f>J36*(I36/100)*(3/365)</f>
        <v>2.054794520547945</v>
      </c>
      <c r="M36">
        <f>J36+K36</f>
        <v>10002.054794520547</v>
      </c>
    </row>
    <row r="37" spans="1:15" x14ac:dyDescent="0.35">
      <c r="A37" s="5">
        <v>2</v>
      </c>
      <c r="B37" s="5" t="s">
        <v>16</v>
      </c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</row>
    <row r="38" spans="1:15" x14ac:dyDescent="0.35">
      <c r="A38" s="5">
        <v>3</v>
      </c>
      <c r="B38" s="5" t="s">
        <v>39</v>
      </c>
      <c r="C38" s="5"/>
      <c r="D38" s="5"/>
      <c r="E38" s="5"/>
      <c r="F38" s="5"/>
      <c r="G38" s="5"/>
      <c r="H38" s="5"/>
      <c r="I38" s="5"/>
      <c r="J38" s="5"/>
    </row>
    <row r="39" spans="1:15" x14ac:dyDescent="0.35">
      <c r="A39" s="5">
        <v>4</v>
      </c>
      <c r="B39" s="5" t="s">
        <v>18</v>
      </c>
      <c r="C39" s="5"/>
      <c r="D39" s="5"/>
      <c r="E39" s="5"/>
      <c r="F39" s="5"/>
      <c r="G39" s="5"/>
      <c r="H39" s="5"/>
      <c r="I39" s="5"/>
      <c r="J39" s="5"/>
      <c r="K39" s="32" t="s">
        <v>19</v>
      </c>
      <c r="L39" s="33"/>
      <c r="M39" s="33"/>
      <c r="N39" s="33"/>
      <c r="O39" s="33"/>
    </row>
    <row r="40" spans="1:15" x14ac:dyDescent="0.35">
      <c r="A40" s="5">
        <v>5</v>
      </c>
      <c r="B40" s="5" t="s">
        <v>20</v>
      </c>
      <c r="C40" s="5"/>
      <c r="D40" s="5"/>
      <c r="E40" s="5"/>
      <c r="F40" s="5"/>
      <c r="G40" s="5"/>
      <c r="H40" s="5"/>
      <c r="I40" s="5"/>
      <c r="J40" s="5"/>
      <c r="K40" s="32" t="s">
        <v>21</v>
      </c>
      <c r="L40" s="33"/>
      <c r="M40" s="33"/>
    </row>
    <row r="41" spans="1:15" x14ac:dyDescent="0.35">
      <c r="A41" s="5">
        <v>6</v>
      </c>
      <c r="B41" s="5" t="s">
        <v>46</v>
      </c>
      <c r="C41" s="5"/>
      <c r="D41" s="8">
        <f>D36+3</f>
        <v>44202</v>
      </c>
      <c r="E41" s="5"/>
      <c r="F41" s="5"/>
      <c r="G41" s="5"/>
      <c r="H41" s="5"/>
      <c r="I41" s="5"/>
      <c r="J41" s="5"/>
    </row>
    <row r="42" spans="1:15" x14ac:dyDescent="0.35">
      <c r="A42" s="5">
        <v>7</v>
      </c>
      <c r="B42" s="5" t="s">
        <v>33</v>
      </c>
      <c r="C42" s="5"/>
      <c r="D42" s="8">
        <f>C32</f>
        <v>44202</v>
      </c>
      <c r="E42" s="5"/>
      <c r="F42" s="5"/>
      <c r="G42" s="5"/>
      <c r="H42" s="5"/>
      <c r="I42" s="5">
        <v>3</v>
      </c>
      <c r="J42" s="5"/>
      <c r="K42">
        <f>K36</f>
        <v>2.054794520547945</v>
      </c>
      <c r="L42">
        <v>3</v>
      </c>
      <c r="M42">
        <f>J36+L42</f>
        <v>10003</v>
      </c>
    </row>
    <row r="43" spans="1:15" x14ac:dyDescent="0.35">
      <c r="A43" s="5">
        <v>8</v>
      </c>
      <c r="B43" s="5" t="s">
        <v>16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5" x14ac:dyDescent="0.35">
      <c r="A44" s="5">
        <v>9</v>
      </c>
      <c r="B44" s="5" t="s">
        <v>39</v>
      </c>
      <c r="C44" s="5"/>
      <c r="D44" s="5"/>
      <c r="E44" s="5"/>
      <c r="F44" s="5"/>
      <c r="G44" s="5"/>
      <c r="H44" s="5"/>
      <c r="I44" s="5"/>
      <c r="J44" s="5"/>
    </row>
    <row r="45" spans="1:15" x14ac:dyDescent="0.35">
      <c r="A45" s="5">
        <v>10</v>
      </c>
      <c r="B45" s="5" t="s">
        <v>18</v>
      </c>
      <c r="C45" s="5"/>
      <c r="D45" s="5"/>
      <c r="E45" s="5"/>
      <c r="F45" s="5"/>
      <c r="G45" s="5"/>
      <c r="H45" s="5"/>
      <c r="I45" s="5"/>
      <c r="J45" s="5"/>
      <c r="K45" s="9" t="s">
        <v>19</v>
      </c>
    </row>
    <row r="46" spans="1:15" x14ac:dyDescent="0.35">
      <c r="A46" s="5">
        <v>11</v>
      </c>
      <c r="B46" s="5" t="s">
        <v>20</v>
      </c>
      <c r="C46" s="5"/>
      <c r="D46" s="5"/>
      <c r="E46" s="5"/>
      <c r="F46" s="5"/>
      <c r="G46" s="5"/>
      <c r="H46" s="5"/>
      <c r="I46" s="5"/>
      <c r="J46" s="5"/>
      <c r="K46" s="32" t="s">
        <v>22</v>
      </c>
      <c r="L46" s="33"/>
      <c r="M46" s="33"/>
    </row>
    <row r="47" spans="1:15" x14ac:dyDescent="0.35">
      <c r="A47" s="5">
        <v>12</v>
      </c>
      <c r="B47" s="5" t="s">
        <v>124</v>
      </c>
      <c r="C47" s="5"/>
      <c r="D47" s="5"/>
      <c r="E47" s="5"/>
      <c r="F47" s="5"/>
      <c r="G47" s="5"/>
      <c r="H47" s="5"/>
      <c r="I47" s="5"/>
      <c r="J47" s="5"/>
      <c r="K47" s="4"/>
      <c r="L47" s="4"/>
    </row>
    <row r="48" spans="1:15" x14ac:dyDescent="0.35">
      <c r="A48" s="5">
        <v>13</v>
      </c>
      <c r="B48" s="5" t="s">
        <v>16</v>
      </c>
      <c r="C48" s="5"/>
      <c r="D48" s="5"/>
      <c r="E48" s="5"/>
      <c r="F48" s="5"/>
      <c r="G48" s="5"/>
      <c r="H48" s="5"/>
      <c r="I48" s="5"/>
      <c r="J48" s="5"/>
    </row>
    <row r="49" spans="1:15" x14ac:dyDescent="0.35">
      <c r="A49" s="5">
        <v>14</v>
      </c>
      <c r="B49" s="5" t="s">
        <v>18</v>
      </c>
      <c r="C49" s="5"/>
      <c r="D49" s="5"/>
      <c r="E49" s="5"/>
      <c r="F49" s="5"/>
      <c r="G49" s="5"/>
      <c r="H49" s="5"/>
      <c r="I49" s="5"/>
      <c r="J49" s="5"/>
      <c r="K49" s="9" t="s">
        <v>19</v>
      </c>
    </row>
    <row r="50" spans="1:15" x14ac:dyDescent="0.35">
      <c r="A50" s="5">
        <v>15</v>
      </c>
      <c r="B50" s="5" t="s">
        <v>20</v>
      </c>
      <c r="C50" s="5"/>
      <c r="D50" s="5"/>
      <c r="E50" s="5"/>
      <c r="F50" s="5"/>
      <c r="G50" s="5"/>
      <c r="H50" s="5"/>
      <c r="I50" s="5"/>
      <c r="J50" s="5"/>
      <c r="K50" s="32" t="s">
        <v>22</v>
      </c>
      <c r="L50" s="33"/>
      <c r="M50" s="33"/>
    </row>
    <row r="53" spans="1:15" x14ac:dyDescent="0.35">
      <c r="A53" s="2" t="s">
        <v>35</v>
      </c>
      <c r="B53" s="3" t="s">
        <v>24</v>
      </c>
    </row>
    <row r="54" spans="1:15" x14ac:dyDescent="0.35">
      <c r="A54" s="10"/>
      <c r="B54" t="s">
        <v>2</v>
      </c>
      <c r="C54" t="s">
        <v>123</v>
      </c>
    </row>
    <row r="55" spans="1:15" x14ac:dyDescent="0.35">
      <c r="B55" t="s">
        <v>3</v>
      </c>
      <c r="C55" s="4">
        <v>44205</v>
      </c>
    </row>
    <row r="56" spans="1:15" x14ac:dyDescent="0.35">
      <c r="B56" t="s">
        <v>44</v>
      </c>
      <c r="C56" s="4">
        <f>D65</f>
        <v>44202</v>
      </c>
    </row>
    <row r="58" spans="1:15" x14ac:dyDescent="0.35">
      <c r="K58" s="11" t="s">
        <v>30</v>
      </c>
      <c r="L58" s="13"/>
      <c r="M58" s="4"/>
    </row>
    <row r="59" spans="1:15" x14ac:dyDescent="0.35">
      <c r="A59" s="5"/>
      <c r="B59" s="5"/>
      <c r="C59" s="6" t="s">
        <v>4</v>
      </c>
      <c r="D59" s="6" t="s">
        <v>5</v>
      </c>
      <c r="E59" s="6" t="s">
        <v>6</v>
      </c>
      <c r="F59" s="6" t="s">
        <v>7</v>
      </c>
      <c r="G59" s="6" t="s">
        <v>8</v>
      </c>
      <c r="H59" s="6" t="s">
        <v>9</v>
      </c>
      <c r="I59" s="6" t="s">
        <v>10</v>
      </c>
      <c r="J59" s="6" t="s">
        <v>11</v>
      </c>
      <c r="K59" s="7" t="s">
        <v>10</v>
      </c>
      <c r="L59" s="7" t="s">
        <v>38</v>
      </c>
      <c r="M59" s="7" t="s">
        <v>12</v>
      </c>
    </row>
    <row r="60" spans="1:15" x14ac:dyDescent="0.35">
      <c r="A60" s="5">
        <v>1</v>
      </c>
      <c r="B60" s="5" t="s">
        <v>13</v>
      </c>
      <c r="C60" s="5" t="str">
        <f>C54</f>
        <v>HAXAGONMYR</v>
      </c>
      <c r="D60" s="8">
        <f>C55-6</f>
        <v>44199</v>
      </c>
      <c r="E60" s="5" t="s">
        <v>14</v>
      </c>
      <c r="F60" s="12" t="s">
        <v>49</v>
      </c>
      <c r="G60" s="5">
        <v>3</v>
      </c>
      <c r="H60" s="8">
        <f>D60+3</f>
        <v>44202</v>
      </c>
      <c r="I60" s="5">
        <v>3</v>
      </c>
      <c r="J60" s="5">
        <v>15000</v>
      </c>
      <c r="K60">
        <f>J60*(I60/100)*(3/365)</f>
        <v>3.6986301369863011</v>
      </c>
      <c r="M60">
        <f>J60+K60</f>
        <v>15003.698630136987</v>
      </c>
    </row>
    <row r="61" spans="1:15" x14ac:dyDescent="0.35">
      <c r="A61" s="5">
        <v>2</v>
      </c>
      <c r="B61" s="5" t="s">
        <v>16</v>
      </c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</row>
    <row r="62" spans="1:15" x14ac:dyDescent="0.35">
      <c r="A62" s="5">
        <v>3</v>
      </c>
      <c r="B62" s="5" t="s">
        <v>39</v>
      </c>
      <c r="C62" s="5"/>
      <c r="D62" s="5"/>
      <c r="E62" s="5"/>
      <c r="F62" s="5"/>
      <c r="G62" s="5"/>
      <c r="H62" s="5"/>
      <c r="I62" s="5"/>
      <c r="J62" s="5"/>
    </row>
    <row r="63" spans="1:15" x14ac:dyDescent="0.35">
      <c r="A63" s="5">
        <v>4</v>
      </c>
      <c r="B63" s="5" t="s">
        <v>18</v>
      </c>
      <c r="C63" s="5"/>
      <c r="D63" s="5"/>
      <c r="E63" s="5"/>
      <c r="F63" s="5"/>
      <c r="G63" s="5"/>
      <c r="H63" s="5"/>
      <c r="I63" s="5"/>
      <c r="J63" s="5"/>
      <c r="K63" s="32" t="s">
        <v>19</v>
      </c>
      <c r="L63" s="33"/>
      <c r="M63" s="33"/>
      <c r="N63" s="33"/>
      <c r="O63" s="33"/>
    </row>
    <row r="64" spans="1:15" x14ac:dyDescent="0.35">
      <c r="A64" s="5">
        <v>5</v>
      </c>
      <c r="B64" s="5" t="s">
        <v>20</v>
      </c>
      <c r="C64" s="5"/>
      <c r="D64" s="5"/>
      <c r="E64" s="5"/>
      <c r="F64" s="5"/>
      <c r="G64" s="5"/>
      <c r="H64" s="5"/>
      <c r="I64" s="5"/>
      <c r="J64" s="5"/>
      <c r="K64" s="32" t="s">
        <v>21</v>
      </c>
      <c r="L64" s="33"/>
      <c r="M64" s="33"/>
    </row>
    <row r="65" spans="1:13" x14ac:dyDescent="0.35">
      <c r="A65" s="5">
        <v>6</v>
      </c>
      <c r="B65" s="5" t="s">
        <v>46</v>
      </c>
      <c r="C65" s="5"/>
      <c r="D65" s="8">
        <f>D60+3</f>
        <v>44202</v>
      </c>
      <c r="E65" s="5"/>
      <c r="F65" s="5"/>
      <c r="G65" s="5"/>
      <c r="H65" s="5"/>
      <c r="I65" s="5"/>
      <c r="J65" s="5"/>
    </row>
    <row r="66" spans="1:13" x14ac:dyDescent="0.35">
      <c r="A66" s="5">
        <v>7</v>
      </c>
      <c r="B66" s="5" t="s">
        <v>33</v>
      </c>
      <c r="C66" s="5"/>
      <c r="D66" s="8">
        <f>C56</f>
        <v>44202</v>
      </c>
      <c r="E66" s="5"/>
      <c r="F66" s="5"/>
      <c r="G66" s="5"/>
      <c r="H66" s="5"/>
      <c r="I66" s="5">
        <v>3.5</v>
      </c>
      <c r="J66" s="5"/>
      <c r="K66">
        <f>K60</f>
        <v>3.6986301369863011</v>
      </c>
      <c r="L66">
        <v>0</v>
      </c>
      <c r="M66">
        <f>J60+L66</f>
        <v>15000</v>
      </c>
    </row>
    <row r="67" spans="1:13" x14ac:dyDescent="0.35">
      <c r="A67" s="5">
        <v>8</v>
      </c>
      <c r="B67" s="5" t="s">
        <v>16</v>
      </c>
      <c r="C67" s="5"/>
      <c r="D67" s="5"/>
      <c r="E67" s="5"/>
      <c r="F67" s="5"/>
      <c r="G67" s="5"/>
      <c r="H67" s="5"/>
      <c r="I67" s="5"/>
      <c r="J67" s="5"/>
      <c r="K67" s="4"/>
      <c r="L67" s="4"/>
    </row>
    <row r="68" spans="1:13" x14ac:dyDescent="0.35">
      <c r="A68" s="5">
        <v>9</v>
      </c>
      <c r="B68" s="5" t="s">
        <v>39</v>
      </c>
      <c r="C68" s="5"/>
      <c r="D68" s="5"/>
      <c r="E68" s="5"/>
      <c r="F68" s="5"/>
      <c r="G68" s="5"/>
      <c r="H68" s="5"/>
      <c r="I68" s="5"/>
      <c r="J68" s="5"/>
    </row>
    <row r="69" spans="1:13" x14ac:dyDescent="0.35">
      <c r="A69" s="5">
        <v>10</v>
      </c>
      <c r="B69" s="5" t="s">
        <v>18</v>
      </c>
      <c r="C69" s="5"/>
      <c r="D69" s="5"/>
      <c r="E69" s="5"/>
      <c r="F69" s="5"/>
      <c r="G69" s="5"/>
      <c r="H69" s="5"/>
      <c r="I69" s="5"/>
      <c r="J69" s="5"/>
      <c r="K69" s="9" t="s">
        <v>19</v>
      </c>
    </row>
    <row r="70" spans="1:13" x14ac:dyDescent="0.35">
      <c r="A70" s="5">
        <v>11</v>
      </c>
      <c r="B70" s="5" t="s">
        <v>20</v>
      </c>
      <c r="C70" s="5"/>
      <c r="D70" s="5"/>
      <c r="E70" s="5"/>
      <c r="F70" s="5"/>
      <c r="G70" s="5"/>
      <c r="H70" s="5"/>
      <c r="I70" s="5"/>
      <c r="J70" s="5"/>
      <c r="K70" s="32" t="s">
        <v>22</v>
      </c>
      <c r="L70" s="33"/>
      <c r="M70" s="33"/>
    </row>
    <row r="71" spans="1:13" x14ac:dyDescent="0.35">
      <c r="A71" s="5">
        <v>12</v>
      </c>
      <c r="B71" s="5" t="s">
        <v>124</v>
      </c>
      <c r="C71" s="5"/>
      <c r="D71" s="5"/>
      <c r="E71" s="5"/>
      <c r="F71" s="5"/>
      <c r="G71" s="5"/>
      <c r="H71" s="5"/>
      <c r="I71" s="5"/>
      <c r="J71" s="5"/>
      <c r="K71" s="4"/>
      <c r="L71" s="4"/>
    </row>
    <row r="72" spans="1:13" x14ac:dyDescent="0.35">
      <c r="A72" s="5">
        <v>13</v>
      </c>
      <c r="B72" s="5" t="s">
        <v>16</v>
      </c>
      <c r="C72" s="5"/>
      <c r="D72" s="5"/>
      <c r="E72" s="5"/>
      <c r="F72" s="5"/>
      <c r="G72" s="5"/>
      <c r="H72" s="5"/>
      <c r="I72" s="5"/>
      <c r="J72" s="5"/>
    </row>
    <row r="73" spans="1:13" x14ac:dyDescent="0.35">
      <c r="A73" s="5">
        <v>14</v>
      </c>
      <c r="B73" s="5" t="s">
        <v>18</v>
      </c>
      <c r="C73" s="5"/>
      <c r="D73" s="5"/>
      <c r="E73" s="5"/>
      <c r="F73" s="5"/>
      <c r="G73" s="5"/>
      <c r="H73" s="5"/>
      <c r="I73" s="5"/>
      <c r="J73" s="5"/>
      <c r="K73" s="9" t="s">
        <v>19</v>
      </c>
    </row>
    <row r="74" spans="1:13" x14ac:dyDescent="0.35">
      <c r="A74" s="5">
        <v>15</v>
      </c>
      <c r="B74" s="5" t="s">
        <v>20</v>
      </c>
      <c r="C74" s="5"/>
      <c r="D74" s="5"/>
      <c r="E74" s="5"/>
      <c r="F74" s="5"/>
      <c r="G74" s="5"/>
      <c r="H74" s="5"/>
      <c r="I74" s="5"/>
      <c r="J74" s="5"/>
      <c r="K74" s="32" t="s">
        <v>22</v>
      </c>
      <c r="L74" s="33"/>
      <c r="M74" s="33"/>
    </row>
  </sheetData>
  <mergeCells count="12">
    <mergeCell ref="K74:M74"/>
    <mergeCell ref="K63:O63"/>
    <mergeCell ref="K64:M64"/>
    <mergeCell ref="K70:M70"/>
    <mergeCell ref="K15:O15"/>
    <mergeCell ref="K16:M16"/>
    <mergeCell ref="K22:M22"/>
    <mergeCell ref="K39:O39"/>
    <mergeCell ref="K40:M40"/>
    <mergeCell ref="K46:M46"/>
    <mergeCell ref="K26:M26"/>
    <mergeCell ref="K50:M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C5B4-A731-478A-A446-5285C9201C97}">
  <dimension ref="A1:O77"/>
  <sheetViews>
    <sheetView tabSelected="1" topLeftCell="A7" workbookViewId="0">
      <selection activeCell="E4" sqref="E4"/>
    </sheetView>
  </sheetViews>
  <sheetFormatPr defaultRowHeight="14.5" x14ac:dyDescent="0.35"/>
  <cols>
    <col min="2" max="2" width="55.36328125" customWidth="1"/>
    <col min="3" max="3" width="13.269531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</cols>
  <sheetData>
    <row r="1" spans="1:13" x14ac:dyDescent="0.35">
      <c r="B1" s="1" t="s">
        <v>50</v>
      </c>
    </row>
    <row r="3" spans="1:13" x14ac:dyDescent="0.35">
      <c r="K3" s="2"/>
      <c r="L3" s="2"/>
      <c r="M3" s="2"/>
    </row>
    <row r="4" spans="1:13" x14ac:dyDescent="0.35">
      <c r="A4" s="2">
        <v>3</v>
      </c>
      <c r="B4" t="s">
        <v>43</v>
      </c>
    </row>
    <row r="5" spans="1:13" x14ac:dyDescent="0.35">
      <c r="A5" s="2" t="s">
        <v>27</v>
      </c>
      <c r="B5" s="3" t="s">
        <v>1</v>
      </c>
    </row>
    <row r="6" spans="1:13" x14ac:dyDescent="0.35">
      <c r="A6" s="2"/>
      <c r="B6" t="s">
        <v>2</v>
      </c>
      <c r="C6" t="s">
        <v>123</v>
      </c>
    </row>
    <row r="7" spans="1:13" x14ac:dyDescent="0.35">
      <c r="B7" t="s">
        <v>3</v>
      </c>
      <c r="C7" s="4">
        <v>44205</v>
      </c>
    </row>
    <row r="8" spans="1:13" x14ac:dyDescent="0.35">
      <c r="B8" t="s">
        <v>51</v>
      </c>
      <c r="C8" s="4">
        <f>D12+3</f>
        <v>44209</v>
      </c>
    </row>
    <row r="10" spans="1:13" x14ac:dyDescent="0.35">
      <c r="K10" s="11" t="s">
        <v>30</v>
      </c>
      <c r="L10" s="13"/>
      <c r="M10" s="4"/>
    </row>
    <row r="11" spans="1:13" x14ac:dyDescent="0.35">
      <c r="A11" s="5"/>
      <c r="B11" s="5"/>
      <c r="C11" s="6" t="s">
        <v>4</v>
      </c>
      <c r="D11" s="6" t="s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54</v>
      </c>
      <c r="J11" s="6" t="s">
        <v>11</v>
      </c>
      <c r="K11" s="7" t="s">
        <v>36</v>
      </c>
      <c r="L11" s="7" t="s">
        <v>38</v>
      </c>
      <c r="M11" s="7" t="s">
        <v>12</v>
      </c>
    </row>
    <row r="12" spans="1:13" x14ac:dyDescent="0.35">
      <c r="A12" s="5">
        <v>1</v>
      </c>
      <c r="B12" s="5" t="s">
        <v>13</v>
      </c>
      <c r="C12" s="5" t="str">
        <f>C6</f>
        <v>HAXAGONMYR</v>
      </c>
      <c r="D12" s="8">
        <f>C7+1</f>
        <v>44206</v>
      </c>
      <c r="E12" s="5" t="s">
        <v>14</v>
      </c>
      <c r="F12" s="5" t="s">
        <v>42</v>
      </c>
      <c r="G12" s="5">
        <v>3</v>
      </c>
      <c r="H12" s="8">
        <f>D12+3</f>
        <v>44209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3" x14ac:dyDescent="0.35">
      <c r="A13" s="5">
        <v>2</v>
      </c>
      <c r="B13" s="5" t="s">
        <v>16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3" x14ac:dyDescent="0.35">
      <c r="A14" s="5">
        <v>3</v>
      </c>
      <c r="B14" s="5" t="s">
        <v>33</v>
      </c>
      <c r="C14" s="5"/>
      <c r="D14" s="8">
        <f>D12+3</f>
        <v>44209</v>
      </c>
      <c r="E14" s="5"/>
      <c r="F14" s="5"/>
      <c r="G14" s="5"/>
      <c r="H14" s="5"/>
      <c r="I14" s="5"/>
      <c r="J14" s="5"/>
      <c r="K14">
        <f>J12*(I12/100)*(3/365)</f>
        <v>0.82191780821917804</v>
      </c>
      <c r="L14">
        <f>K14</f>
        <v>0.82191780821917804</v>
      </c>
      <c r="M14">
        <f>J12+K14</f>
        <v>5000.821917808219</v>
      </c>
    </row>
    <row r="15" spans="1:13" x14ac:dyDescent="0.35">
      <c r="A15" s="5">
        <v>4</v>
      </c>
      <c r="B15" s="5" t="s">
        <v>16</v>
      </c>
      <c r="C15" s="5"/>
      <c r="D15" s="5"/>
      <c r="E15" s="5"/>
      <c r="F15" s="5"/>
      <c r="G15" s="5"/>
      <c r="H15" s="5"/>
      <c r="I15" s="5"/>
      <c r="J15" s="5"/>
    </row>
    <row r="16" spans="1:13" x14ac:dyDescent="0.35">
      <c r="A16" s="5">
        <v>5</v>
      </c>
      <c r="B16" s="5" t="s">
        <v>52</v>
      </c>
      <c r="C16" s="5"/>
      <c r="D16" s="8">
        <f>D12</f>
        <v>44206</v>
      </c>
      <c r="E16" s="5"/>
      <c r="F16" s="5"/>
      <c r="G16" s="5"/>
      <c r="H16" s="5"/>
      <c r="I16" s="5"/>
      <c r="J16" s="5"/>
    </row>
    <row r="17" spans="1:15" x14ac:dyDescent="0.35">
      <c r="A17" s="5">
        <v>6</v>
      </c>
      <c r="B17" s="5" t="s">
        <v>17</v>
      </c>
      <c r="C17" s="5"/>
      <c r="D17" s="5"/>
      <c r="E17" s="5"/>
      <c r="F17" s="5"/>
      <c r="G17" s="5"/>
      <c r="H17" s="5"/>
      <c r="I17" s="5"/>
      <c r="J17" s="5"/>
      <c r="K17" s="2"/>
      <c r="L17" s="2"/>
      <c r="M17" s="2"/>
    </row>
    <row r="18" spans="1:15" x14ac:dyDescent="0.35">
      <c r="A18" s="5">
        <v>7</v>
      </c>
      <c r="B18" s="5" t="s">
        <v>18</v>
      </c>
      <c r="C18" s="5"/>
      <c r="D18" s="8"/>
      <c r="E18" s="5"/>
      <c r="F18" s="5"/>
      <c r="G18" s="5"/>
      <c r="H18" s="5"/>
      <c r="I18" s="5"/>
      <c r="J18" s="5"/>
      <c r="K18" s="32" t="s">
        <v>19</v>
      </c>
      <c r="L18" s="33"/>
      <c r="M18" s="33"/>
      <c r="N18" s="33"/>
      <c r="O18" s="33"/>
    </row>
    <row r="19" spans="1:15" x14ac:dyDescent="0.35">
      <c r="A19" s="5">
        <v>8</v>
      </c>
      <c r="B19" s="5" t="s">
        <v>20</v>
      </c>
      <c r="C19" s="5"/>
      <c r="D19" s="8"/>
      <c r="E19" s="5"/>
      <c r="F19" s="5"/>
      <c r="G19" s="5"/>
      <c r="H19" s="5"/>
      <c r="I19" s="5"/>
      <c r="J19" s="5"/>
      <c r="K19" s="32" t="s">
        <v>21</v>
      </c>
      <c r="L19" s="33"/>
      <c r="M19" s="33"/>
    </row>
    <row r="20" spans="1:15" x14ac:dyDescent="0.35">
      <c r="A20" s="5">
        <v>9</v>
      </c>
      <c r="B20" s="5" t="s">
        <v>53</v>
      </c>
      <c r="C20" s="5"/>
      <c r="D20" s="8">
        <f>D14</f>
        <v>44209</v>
      </c>
      <c r="E20" s="5"/>
      <c r="F20" s="5"/>
      <c r="G20" s="5"/>
      <c r="H20" s="5"/>
      <c r="I20" s="5"/>
      <c r="J20" s="5"/>
      <c r="K20" s="4"/>
      <c r="L20" s="4"/>
    </row>
    <row r="21" spans="1:15" x14ac:dyDescent="0.35">
      <c r="A21" s="5">
        <v>10</v>
      </c>
      <c r="B21" s="5" t="s">
        <v>17</v>
      </c>
      <c r="C21" s="5"/>
      <c r="D21" s="5"/>
      <c r="E21" s="5"/>
      <c r="F21" s="5"/>
      <c r="G21" s="5"/>
      <c r="H21" s="5"/>
      <c r="I21" s="5"/>
      <c r="J21" s="5"/>
    </row>
    <row r="22" spans="1:15" x14ac:dyDescent="0.35">
      <c r="A22" s="5">
        <v>11</v>
      </c>
      <c r="B22" s="5" t="s">
        <v>18</v>
      </c>
      <c r="C22" s="5"/>
      <c r="D22" s="5"/>
      <c r="E22" s="5"/>
      <c r="F22" s="5"/>
      <c r="G22" s="5"/>
      <c r="H22" s="5"/>
      <c r="I22" s="5"/>
      <c r="J22" s="5"/>
      <c r="K22" s="9" t="s">
        <v>19</v>
      </c>
    </row>
    <row r="23" spans="1:15" x14ac:dyDescent="0.35">
      <c r="A23" s="5">
        <v>12</v>
      </c>
      <c r="B23" s="5" t="s">
        <v>20</v>
      </c>
      <c r="C23" s="5"/>
      <c r="D23" s="5"/>
      <c r="E23" s="5"/>
      <c r="F23" s="5"/>
      <c r="G23" s="5"/>
      <c r="H23" s="5"/>
      <c r="I23" s="5"/>
      <c r="J23" s="5"/>
      <c r="K23" s="32" t="s">
        <v>22</v>
      </c>
      <c r="L23" s="33"/>
      <c r="M23" s="33"/>
    </row>
    <row r="24" spans="1:15" x14ac:dyDescent="0.35">
      <c r="A24" s="5">
        <v>13</v>
      </c>
      <c r="B24" s="5" t="s">
        <v>124</v>
      </c>
      <c r="C24" s="5"/>
      <c r="D24" s="5"/>
      <c r="E24" s="5"/>
      <c r="F24" s="5"/>
      <c r="G24" s="5"/>
      <c r="H24" s="5"/>
      <c r="I24" s="5"/>
      <c r="J24" s="5"/>
      <c r="K24" s="4"/>
      <c r="L24" s="4"/>
    </row>
    <row r="25" spans="1:15" x14ac:dyDescent="0.35">
      <c r="A25" s="5">
        <v>14</v>
      </c>
      <c r="B25" s="5" t="s">
        <v>16</v>
      </c>
      <c r="C25" s="5"/>
      <c r="D25" s="5"/>
      <c r="E25" s="5"/>
      <c r="F25" s="5"/>
      <c r="G25" s="5"/>
      <c r="H25" s="5"/>
      <c r="I25" s="5"/>
      <c r="J25" s="5"/>
    </row>
    <row r="26" spans="1:15" x14ac:dyDescent="0.35">
      <c r="A26" s="5">
        <v>15</v>
      </c>
      <c r="B26" s="5" t="s">
        <v>18</v>
      </c>
      <c r="C26" s="5"/>
      <c r="D26" s="5"/>
      <c r="E26" s="5"/>
      <c r="F26" s="5"/>
      <c r="G26" s="5"/>
      <c r="H26" s="5"/>
      <c r="I26" s="5"/>
      <c r="J26" s="5"/>
      <c r="K26" s="9" t="s">
        <v>19</v>
      </c>
    </row>
    <row r="27" spans="1:15" x14ac:dyDescent="0.35">
      <c r="A27" s="5">
        <v>16</v>
      </c>
      <c r="B27" s="5" t="s">
        <v>20</v>
      </c>
      <c r="C27" s="5"/>
      <c r="D27" s="5"/>
      <c r="E27" s="5"/>
      <c r="F27" s="5"/>
      <c r="G27" s="5"/>
      <c r="H27" s="5"/>
      <c r="I27" s="5"/>
      <c r="J27" s="5"/>
      <c r="K27" s="32" t="s">
        <v>21</v>
      </c>
      <c r="L27" s="33"/>
      <c r="M27" s="33"/>
    </row>
    <row r="30" spans="1:15" x14ac:dyDescent="0.35">
      <c r="A30" s="2" t="s">
        <v>34</v>
      </c>
      <c r="B30" s="3" t="s">
        <v>40</v>
      </c>
    </row>
    <row r="31" spans="1:15" x14ac:dyDescent="0.35">
      <c r="A31" s="2"/>
      <c r="B31" t="s">
        <v>2</v>
      </c>
      <c r="C31" t="s">
        <v>123</v>
      </c>
    </row>
    <row r="32" spans="1:15" x14ac:dyDescent="0.35">
      <c r="B32" t="s">
        <v>3</v>
      </c>
      <c r="C32" s="4">
        <v>44205</v>
      </c>
    </row>
    <row r="33" spans="1:15" x14ac:dyDescent="0.35">
      <c r="B33" t="s">
        <v>51</v>
      </c>
      <c r="C33" s="4">
        <f>D37+3</f>
        <v>44209</v>
      </c>
    </row>
    <row r="35" spans="1:15" x14ac:dyDescent="0.35">
      <c r="K35" s="11" t="s">
        <v>30</v>
      </c>
      <c r="L35" s="13"/>
      <c r="M35" s="4"/>
    </row>
    <row r="36" spans="1:15" x14ac:dyDescent="0.35">
      <c r="A36" s="5"/>
      <c r="B36" s="5"/>
      <c r="C36" s="6" t="s">
        <v>4</v>
      </c>
      <c r="D36" s="6" t="s">
        <v>5</v>
      </c>
      <c r="E36" s="6" t="s">
        <v>6</v>
      </c>
      <c r="F36" s="6" t="s">
        <v>7</v>
      </c>
      <c r="G36" s="6" t="s">
        <v>8</v>
      </c>
      <c r="H36" s="6" t="s">
        <v>9</v>
      </c>
      <c r="I36" s="6" t="s">
        <v>54</v>
      </c>
      <c r="J36" s="6" t="s">
        <v>11</v>
      </c>
      <c r="K36" s="7" t="s">
        <v>36</v>
      </c>
      <c r="L36" s="7" t="s">
        <v>38</v>
      </c>
      <c r="M36" s="7" t="s">
        <v>12</v>
      </c>
    </row>
    <row r="37" spans="1:15" x14ac:dyDescent="0.35">
      <c r="A37" s="5">
        <v>1</v>
      </c>
      <c r="B37" s="5" t="s">
        <v>13</v>
      </c>
      <c r="C37" s="5" t="str">
        <f>C31</f>
        <v>HAXAGONMYR</v>
      </c>
      <c r="D37" s="8">
        <f>C32+1</f>
        <v>44206</v>
      </c>
      <c r="E37" s="5" t="s">
        <v>14</v>
      </c>
      <c r="F37" s="12" t="s">
        <v>45</v>
      </c>
      <c r="G37" s="5">
        <v>3</v>
      </c>
      <c r="H37" s="8">
        <f>D37+3</f>
        <v>44209</v>
      </c>
      <c r="I37" s="5">
        <v>2.5</v>
      </c>
      <c r="J37" s="5">
        <v>10000</v>
      </c>
      <c r="K37">
        <f>J37*(I37/100)*(3/365)</f>
        <v>2.054794520547945</v>
      </c>
      <c r="M37">
        <f>J37+K37</f>
        <v>10002.054794520547</v>
      </c>
    </row>
    <row r="38" spans="1:15" x14ac:dyDescent="0.35">
      <c r="A38" s="5">
        <v>2</v>
      </c>
      <c r="B38" s="5" t="s">
        <v>16</v>
      </c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</row>
    <row r="39" spans="1:15" x14ac:dyDescent="0.35">
      <c r="A39" s="5">
        <v>3</v>
      </c>
      <c r="B39" s="5" t="s">
        <v>33</v>
      </c>
      <c r="C39" s="5"/>
      <c r="D39" s="8">
        <f>D37+3</f>
        <v>44209</v>
      </c>
      <c r="E39" s="5"/>
      <c r="F39" s="5"/>
      <c r="G39" s="5"/>
      <c r="H39" s="5"/>
      <c r="I39" s="5"/>
      <c r="J39" s="5"/>
      <c r="K39">
        <f>J37*(I37/100)*(3/365)</f>
        <v>2.054794520547945</v>
      </c>
      <c r="L39">
        <v>3</v>
      </c>
      <c r="M39">
        <f>J37+L39</f>
        <v>10003</v>
      </c>
    </row>
    <row r="40" spans="1:15" x14ac:dyDescent="0.35">
      <c r="A40" s="5">
        <v>4</v>
      </c>
      <c r="B40" s="5" t="s">
        <v>16</v>
      </c>
      <c r="C40" s="5"/>
      <c r="D40" s="5"/>
      <c r="E40" s="5"/>
      <c r="F40" s="5"/>
      <c r="G40" s="5"/>
      <c r="H40" s="5"/>
      <c r="I40" s="5"/>
      <c r="J40" s="5"/>
    </row>
    <row r="41" spans="1:15" x14ac:dyDescent="0.35">
      <c r="A41" s="5">
        <v>5</v>
      </c>
      <c r="B41" s="5" t="s">
        <v>52</v>
      </c>
      <c r="C41" s="5"/>
      <c r="D41" s="8">
        <f>D37</f>
        <v>44206</v>
      </c>
      <c r="E41" s="5"/>
      <c r="F41" s="5"/>
      <c r="G41" s="5"/>
      <c r="H41" s="5"/>
      <c r="I41" s="5"/>
      <c r="J41" s="5"/>
    </row>
    <row r="42" spans="1:15" x14ac:dyDescent="0.35">
      <c r="A42" s="5">
        <v>6</v>
      </c>
      <c r="B42" s="5" t="s">
        <v>17</v>
      </c>
      <c r="C42" s="5"/>
      <c r="D42" s="5"/>
      <c r="E42" s="5"/>
      <c r="F42" s="5"/>
      <c r="G42" s="5"/>
      <c r="H42" s="5"/>
      <c r="I42" s="5"/>
      <c r="J42" s="5"/>
      <c r="K42" s="2"/>
      <c r="L42" s="2"/>
      <c r="M42" s="2"/>
    </row>
    <row r="43" spans="1:15" x14ac:dyDescent="0.35">
      <c r="A43" s="5">
        <v>7</v>
      </c>
      <c r="B43" s="5" t="s">
        <v>18</v>
      </c>
      <c r="C43" s="5"/>
      <c r="D43" s="8"/>
      <c r="E43" s="5"/>
      <c r="F43" s="5"/>
      <c r="G43" s="5"/>
      <c r="H43" s="5"/>
      <c r="I43" s="5"/>
      <c r="J43" s="5"/>
      <c r="K43" s="32" t="s">
        <v>19</v>
      </c>
      <c r="L43" s="33"/>
      <c r="M43" s="33"/>
      <c r="N43" s="33"/>
      <c r="O43" s="33"/>
    </row>
    <row r="44" spans="1:15" x14ac:dyDescent="0.35">
      <c r="A44" s="5">
        <v>8</v>
      </c>
      <c r="B44" s="5" t="s">
        <v>20</v>
      </c>
      <c r="C44" s="5"/>
      <c r="D44" s="8"/>
      <c r="E44" s="5"/>
      <c r="F44" s="5"/>
      <c r="G44" s="5"/>
      <c r="H44" s="5"/>
      <c r="I44" s="5"/>
      <c r="J44" s="5"/>
      <c r="K44" s="32" t="s">
        <v>21</v>
      </c>
      <c r="L44" s="33"/>
      <c r="M44" s="33"/>
    </row>
    <row r="45" spans="1:15" x14ac:dyDescent="0.35">
      <c r="A45" s="5">
        <v>9</v>
      </c>
      <c r="B45" s="5" t="s">
        <v>53</v>
      </c>
      <c r="C45" s="5"/>
      <c r="D45" s="8">
        <f>D39</f>
        <v>44209</v>
      </c>
      <c r="E45" s="5"/>
      <c r="F45" s="5"/>
      <c r="G45" s="5"/>
      <c r="H45" s="5"/>
      <c r="I45" s="5"/>
      <c r="J45" s="5"/>
      <c r="K45" s="4"/>
      <c r="L45" s="4"/>
    </row>
    <row r="46" spans="1:15" x14ac:dyDescent="0.35">
      <c r="A46" s="5">
        <v>10</v>
      </c>
      <c r="B46" s="5" t="s">
        <v>17</v>
      </c>
      <c r="C46" s="5"/>
      <c r="D46" s="5"/>
      <c r="E46" s="5"/>
      <c r="F46" s="5"/>
      <c r="G46" s="5"/>
      <c r="H46" s="5"/>
      <c r="I46" s="5"/>
      <c r="J46" s="5"/>
    </row>
    <row r="47" spans="1:15" x14ac:dyDescent="0.35">
      <c r="A47" s="5">
        <v>11</v>
      </c>
      <c r="B47" s="5" t="s">
        <v>18</v>
      </c>
      <c r="C47" s="5"/>
      <c r="D47" s="5"/>
      <c r="E47" s="5"/>
      <c r="F47" s="5"/>
      <c r="G47" s="5"/>
      <c r="H47" s="5"/>
      <c r="I47" s="5"/>
      <c r="J47" s="5"/>
      <c r="K47" s="9" t="s">
        <v>19</v>
      </c>
    </row>
    <row r="48" spans="1:15" x14ac:dyDescent="0.35">
      <c r="A48" s="5">
        <v>12</v>
      </c>
      <c r="B48" s="5" t="s">
        <v>20</v>
      </c>
      <c r="C48" s="5"/>
      <c r="D48" s="5"/>
      <c r="E48" s="5"/>
      <c r="F48" s="5"/>
      <c r="G48" s="5"/>
      <c r="H48" s="5"/>
      <c r="I48" s="5"/>
      <c r="J48" s="5"/>
      <c r="K48" s="32" t="s">
        <v>22</v>
      </c>
      <c r="L48" s="33"/>
      <c r="M48" s="33"/>
    </row>
    <row r="49" spans="1:13" x14ac:dyDescent="0.35">
      <c r="A49" s="5">
        <v>13</v>
      </c>
      <c r="B49" s="5" t="s">
        <v>124</v>
      </c>
      <c r="C49" s="5"/>
      <c r="D49" s="5"/>
      <c r="E49" s="5"/>
      <c r="F49" s="5"/>
      <c r="G49" s="5"/>
      <c r="H49" s="5"/>
      <c r="I49" s="5"/>
      <c r="J49" s="5"/>
      <c r="K49" s="4"/>
      <c r="L49" s="4"/>
    </row>
    <row r="50" spans="1:13" x14ac:dyDescent="0.35">
      <c r="A50" s="5">
        <v>14</v>
      </c>
      <c r="B50" s="5" t="s">
        <v>16</v>
      </c>
      <c r="C50" s="5"/>
      <c r="D50" s="5"/>
      <c r="E50" s="5"/>
      <c r="F50" s="5"/>
      <c r="G50" s="5"/>
      <c r="H50" s="5"/>
      <c r="I50" s="5"/>
      <c r="J50" s="5"/>
    </row>
    <row r="51" spans="1:13" x14ac:dyDescent="0.35">
      <c r="A51" s="5">
        <v>15</v>
      </c>
      <c r="B51" s="5" t="s">
        <v>18</v>
      </c>
      <c r="C51" s="5"/>
      <c r="D51" s="5"/>
      <c r="E51" s="5"/>
      <c r="F51" s="5"/>
      <c r="G51" s="5"/>
      <c r="H51" s="5"/>
      <c r="I51" s="5"/>
      <c r="J51" s="5"/>
      <c r="K51" s="9" t="s">
        <v>19</v>
      </c>
    </row>
    <row r="52" spans="1:13" x14ac:dyDescent="0.35">
      <c r="A52" s="5">
        <v>16</v>
      </c>
      <c r="B52" s="5" t="s">
        <v>20</v>
      </c>
      <c r="C52" s="5"/>
      <c r="D52" s="5"/>
      <c r="E52" s="5"/>
      <c r="F52" s="5"/>
      <c r="G52" s="5"/>
      <c r="H52" s="5"/>
      <c r="I52" s="5"/>
      <c r="J52" s="5"/>
      <c r="K52" s="32" t="s">
        <v>21</v>
      </c>
      <c r="L52" s="33"/>
      <c r="M52" s="33"/>
    </row>
    <row r="55" spans="1:13" x14ac:dyDescent="0.35">
      <c r="A55" s="2" t="s">
        <v>34</v>
      </c>
      <c r="B55" s="3" t="s">
        <v>41</v>
      </c>
    </row>
    <row r="56" spans="1:13" x14ac:dyDescent="0.35">
      <c r="A56" s="2"/>
      <c r="B56" t="s">
        <v>2</v>
      </c>
      <c r="C56" t="s">
        <v>123</v>
      </c>
    </row>
    <row r="57" spans="1:13" x14ac:dyDescent="0.35">
      <c r="B57" t="s">
        <v>3</v>
      </c>
      <c r="C57" s="4">
        <v>44205</v>
      </c>
    </row>
    <row r="58" spans="1:13" x14ac:dyDescent="0.35">
      <c r="B58" t="s">
        <v>51</v>
      </c>
      <c r="C58" s="4">
        <f>D62+3</f>
        <v>44209</v>
      </c>
    </row>
    <row r="60" spans="1:13" x14ac:dyDescent="0.35">
      <c r="K60" s="11" t="s">
        <v>30</v>
      </c>
      <c r="L60" s="13"/>
      <c r="M60" s="4"/>
    </row>
    <row r="61" spans="1:13" x14ac:dyDescent="0.35">
      <c r="A61" s="5"/>
      <c r="B61" s="5"/>
      <c r="C61" s="6" t="s">
        <v>4</v>
      </c>
      <c r="D61" s="6" t="s">
        <v>5</v>
      </c>
      <c r="E61" s="6" t="s">
        <v>6</v>
      </c>
      <c r="F61" s="6" t="s">
        <v>7</v>
      </c>
      <c r="G61" s="6" t="s">
        <v>8</v>
      </c>
      <c r="H61" s="6" t="s">
        <v>9</v>
      </c>
      <c r="I61" s="6" t="s">
        <v>54</v>
      </c>
      <c r="J61" s="6" t="s">
        <v>11</v>
      </c>
      <c r="K61" s="7" t="s">
        <v>36</v>
      </c>
      <c r="L61" s="7" t="s">
        <v>38</v>
      </c>
      <c r="M61" s="7" t="s">
        <v>12</v>
      </c>
    </row>
    <row r="62" spans="1:13" x14ac:dyDescent="0.35">
      <c r="A62" s="5">
        <v>1</v>
      </c>
      <c r="B62" s="5" t="s">
        <v>13</v>
      </c>
      <c r="C62" s="5" t="str">
        <f>C56</f>
        <v>HAXAGONMYR</v>
      </c>
      <c r="D62" s="8">
        <f>C57+1</f>
        <v>44206</v>
      </c>
      <c r="E62" s="5" t="s">
        <v>14</v>
      </c>
      <c r="F62" s="12" t="s">
        <v>48</v>
      </c>
      <c r="G62" s="5">
        <v>3</v>
      </c>
      <c r="H62" s="8">
        <f>D62+3</f>
        <v>44209</v>
      </c>
      <c r="I62" s="5">
        <v>3</v>
      </c>
      <c r="J62" s="5">
        <v>15000</v>
      </c>
      <c r="K62">
        <f>J62*(I62/100)*(3/365)</f>
        <v>3.6986301369863011</v>
      </c>
      <c r="M62">
        <f>J62+K62</f>
        <v>15003.698630136987</v>
      </c>
    </row>
    <row r="63" spans="1:13" x14ac:dyDescent="0.35">
      <c r="A63" s="5">
        <v>2</v>
      </c>
      <c r="B63" s="5" t="s">
        <v>16</v>
      </c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</row>
    <row r="64" spans="1:13" x14ac:dyDescent="0.35">
      <c r="A64" s="5">
        <v>3</v>
      </c>
      <c r="B64" s="5" t="s">
        <v>33</v>
      </c>
      <c r="C64" s="5"/>
      <c r="D64" s="8">
        <f>D62+3</f>
        <v>44209</v>
      </c>
      <c r="E64" s="5"/>
      <c r="F64" s="5"/>
      <c r="G64" s="5"/>
      <c r="H64" s="5"/>
      <c r="I64" s="5"/>
      <c r="J64" s="5"/>
      <c r="K64">
        <f>J62*(I62/100)*(3/365)</f>
        <v>3.6986301369863011</v>
      </c>
      <c r="L64">
        <v>0</v>
      </c>
      <c r="M64">
        <f>J62+L64</f>
        <v>15000</v>
      </c>
    </row>
    <row r="65" spans="1:15" x14ac:dyDescent="0.35">
      <c r="A65" s="5">
        <v>4</v>
      </c>
      <c r="B65" s="5" t="s">
        <v>16</v>
      </c>
      <c r="C65" s="5"/>
      <c r="D65" s="5"/>
      <c r="E65" s="5"/>
      <c r="F65" s="5"/>
      <c r="G65" s="5"/>
      <c r="H65" s="5"/>
      <c r="I65" s="5"/>
      <c r="J65" s="5"/>
    </row>
    <row r="66" spans="1:15" x14ac:dyDescent="0.35">
      <c r="A66" s="5">
        <v>5</v>
      </c>
      <c r="B66" s="5" t="s">
        <v>52</v>
      </c>
      <c r="C66" s="5"/>
      <c r="D66" s="8">
        <f>D62</f>
        <v>44206</v>
      </c>
      <c r="E66" s="5"/>
      <c r="F66" s="5"/>
      <c r="G66" s="5"/>
      <c r="H66" s="5"/>
      <c r="I66" s="5"/>
      <c r="J66" s="5"/>
    </row>
    <row r="67" spans="1:15" x14ac:dyDescent="0.35">
      <c r="A67" s="5">
        <v>6</v>
      </c>
      <c r="B67" s="5" t="s">
        <v>17</v>
      </c>
      <c r="C67" s="5"/>
      <c r="D67" s="5"/>
      <c r="E67" s="5"/>
      <c r="F67" s="5"/>
      <c r="G67" s="5"/>
      <c r="H67" s="5"/>
      <c r="I67" s="5"/>
      <c r="J67" s="5"/>
      <c r="K67" s="2"/>
      <c r="L67" s="2"/>
      <c r="M67" s="2"/>
    </row>
    <row r="68" spans="1:15" x14ac:dyDescent="0.35">
      <c r="A68" s="5">
        <v>7</v>
      </c>
      <c r="B68" s="5" t="s">
        <v>18</v>
      </c>
      <c r="C68" s="5"/>
      <c r="D68" s="8"/>
      <c r="E68" s="5"/>
      <c r="F68" s="5"/>
      <c r="G68" s="5"/>
      <c r="H68" s="5"/>
      <c r="I68" s="5"/>
      <c r="J68" s="5"/>
      <c r="K68" s="32" t="s">
        <v>19</v>
      </c>
      <c r="L68" s="33"/>
      <c r="M68" s="33"/>
      <c r="N68" s="33"/>
      <c r="O68" s="33"/>
    </row>
    <row r="69" spans="1:15" x14ac:dyDescent="0.35">
      <c r="A69" s="5">
        <v>8</v>
      </c>
      <c r="B69" s="5" t="s">
        <v>20</v>
      </c>
      <c r="C69" s="5"/>
      <c r="D69" s="8"/>
      <c r="E69" s="5"/>
      <c r="F69" s="5"/>
      <c r="G69" s="5"/>
      <c r="H69" s="5"/>
      <c r="I69" s="5"/>
      <c r="J69" s="5"/>
      <c r="K69" s="32" t="s">
        <v>21</v>
      </c>
      <c r="L69" s="33"/>
      <c r="M69" s="33"/>
    </row>
    <row r="70" spans="1:15" x14ac:dyDescent="0.35">
      <c r="A70" s="5">
        <v>9</v>
      </c>
      <c r="B70" s="5" t="s">
        <v>53</v>
      </c>
      <c r="C70" s="5"/>
      <c r="D70" s="8">
        <f>D64</f>
        <v>44209</v>
      </c>
      <c r="E70" s="5"/>
      <c r="F70" s="5"/>
      <c r="G70" s="5"/>
      <c r="H70" s="5"/>
      <c r="I70" s="5"/>
      <c r="J70" s="5"/>
      <c r="K70" s="4"/>
      <c r="L70" s="4"/>
    </row>
    <row r="71" spans="1:15" x14ac:dyDescent="0.35">
      <c r="A71" s="5">
        <v>10</v>
      </c>
      <c r="B71" s="5" t="s">
        <v>17</v>
      </c>
      <c r="C71" s="5"/>
      <c r="D71" s="5"/>
      <c r="E71" s="5"/>
      <c r="F71" s="5"/>
      <c r="G71" s="5"/>
      <c r="H71" s="5"/>
      <c r="I71" s="5"/>
      <c r="J71" s="5"/>
    </row>
    <row r="72" spans="1:15" x14ac:dyDescent="0.35">
      <c r="A72" s="5">
        <v>11</v>
      </c>
      <c r="B72" s="5" t="s">
        <v>18</v>
      </c>
      <c r="C72" s="5"/>
      <c r="D72" s="5"/>
      <c r="E72" s="5"/>
      <c r="F72" s="5"/>
      <c r="G72" s="5"/>
      <c r="H72" s="5"/>
      <c r="I72" s="5"/>
      <c r="J72" s="5"/>
      <c r="K72" s="9" t="s">
        <v>19</v>
      </c>
    </row>
    <row r="73" spans="1:15" x14ac:dyDescent="0.35">
      <c r="A73" s="5">
        <v>12</v>
      </c>
      <c r="B73" s="5" t="s">
        <v>20</v>
      </c>
      <c r="C73" s="5"/>
      <c r="D73" s="5"/>
      <c r="E73" s="5"/>
      <c r="F73" s="5"/>
      <c r="G73" s="5"/>
      <c r="H73" s="5"/>
      <c r="I73" s="5"/>
      <c r="J73" s="5"/>
      <c r="K73" s="32" t="s">
        <v>22</v>
      </c>
      <c r="L73" s="33"/>
      <c r="M73" s="33"/>
    </row>
    <row r="74" spans="1:15" x14ac:dyDescent="0.35">
      <c r="A74" s="5">
        <v>13</v>
      </c>
      <c r="B74" s="5" t="s">
        <v>124</v>
      </c>
      <c r="C74" s="5"/>
      <c r="D74" s="5"/>
      <c r="E74" s="5"/>
      <c r="F74" s="5"/>
      <c r="G74" s="5"/>
      <c r="H74" s="5"/>
      <c r="I74" s="5"/>
      <c r="J74" s="5"/>
      <c r="K74" s="4"/>
      <c r="L74" s="4"/>
    </row>
    <row r="75" spans="1:15" x14ac:dyDescent="0.35">
      <c r="A75" s="5">
        <v>14</v>
      </c>
      <c r="B75" s="5" t="s">
        <v>16</v>
      </c>
      <c r="C75" s="5"/>
      <c r="D75" s="5"/>
      <c r="E75" s="5"/>
      <c r="F75" s="5"/>
      <c r="G75" s="5"/>
      <c r="H75" s="5"/>
      <c r="I75" s="5"/>
      <c r="J75" s="5"/>
    </row>
    <row r="76" spans="1:15" x14ac:dyDescent="0.35">
      <c r="A76" s="5">
        <v>15</v>
      </c>
      <c r="B76" s="5" t="s">
        <v>18</v>
      </c>
      <c r="C76" s="5"/>
      <c r="D76" s="5"/>
      <c r="E76" s="5"/>
      <c r="F76" s="5"/>
      <c r="G76" s="5"/>
      <c r="H76" s="5"/>
      <c r="I76" s="5"/>
      <c r="J76" s="5"/>
      <c r="K76" s="9" t="s">
        <v>19</v>
      </c>
    </row>
    <row r="77" spans="1:15" x14ac:dyDescent="0.35">
      <c r="A77" s="5">
        <v>16</v>
      </c>
      <c r="B77" s="5" t="s">
        <v>20</v>
      </c>
      <c r="C77" s="5"/>
      <c r="D77" s="5"/>
      <c r="E77" s="5"/>
      <c r="F77" s="5"/>
      <c r="G77" s="5"/>
      <c r="H77" s="5"/>
      <c r="I77" s="5"/>
      <c r="J77" s="5"/>
      <c r="K77" s="32" t="s">
        <v>21</v>
      </c>
      <c r="L77" s="33"/>
      <c r="M77" s="33"/>
    </row>
  </sheetData>
  <mergeCells count="12">
    <mergeCell ref="K73:M73"/>
    <mergeCell ref="K43:O43"/>
    <mergeCell ref="K44:M44"/>
    <mergeCell ref="K48:M48"/>
    <mergeCell ref="K68:O68"/>
    <mergeCell ref="K69:M69"/>
    <mergeCell ref="K52:M52"/>
    <mergeCell ref="K77:M77"/>
    <mergeCell ref="K27:M27"/>
    <mergeCell ref="K18:O18"/>
    <mergeCell ref="K19:M19"/>
    <mergeCell ref="K23:M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49E2-DF18-4D33-99D4-3195AAE97B5B}">
  <dimension ref="A1:AA47"/>
  <sheetViews>
    <sheetView workbookViewId="0">
      <selection activeCell="F42" sqref="F42"/>
    </sheetView>
  </sheetViews>
  <sheetFormatPr defaultRowHeight="14.5" x14ac:dyDescent="0.35"/>
  <cols>
    <col min="1" max="1" width="10.453125" customWidth="1"/>
    <col min="2" max="3" width="9.26953125" bestFit="1" customWidth="1"/>
    <col min="4" max="4" width="18.6328125" customWidth="1"/>
    <col min="7" max="7" width="13.90625" customWidth="1"/>
    <col min="8" max="8" width="12.90625" customWidth="1"/>
  </cols>
  <sheetData>
    <row r="1" spans="1:27" x14ac:dyDescent="0.35">
      <c r="A1" s="14" t="s">
        <v>4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14" t="s">
        <v>63</v>
      </c>
      <c r="J1" s="14" t="s">
        <v>64</v>
      </c>
      <c r="K1" s="14" t="s">
        <v>65</v>
      </c>
      <c r="L1" s="14" t="s">
        <v>66</v>
      </c>
      <c r="M1" s="14" t="s">
        <v>67</v>
      </c>
      <c r="N1" s="14" t="s">
        <v>68</v>
      </c>
      <c r="O1" s="14" t="s">
        <v>69</v>
      </c>
      <c r="P1" s="14" t="s">
        <v>70</v>
      </c>
      <c r="Q1" s="14" t="s">
        <v>71</v>
      </c>
      <c r="R1" s="14" t="s">
        <v>6</v>
      </c>
      <c r="S1" s="14" t="s">
        <v>72</v>
      </c>
      <c r="T1" s="14" t="s">
        <v>73</v>
      </c>
      <c r="U1" s="14" t="s">
        <v>74</v>
      </c>
      <c r="V1" s="14" t="s">
        <v>75</v>
      </c>
      <c r="W1" s="14" t="s">
        <v>76</v>
      </c>
      <c r="X1" s="14" t="s">
        <v>77</v>
      </c>
      <c r="Y1" s="14" t="s">
        <v>78</v>
      </c>
      <c r="Z1" s="14" t="s">
        <v>79</v>
      </c>
      <c r="AA1" s="14" t="s">
        <v>80</v>
      </c>
    </row>
    <row r="2" spans="1:27" x14ac:dyDescent="0.35">
      <c r="A2" t="s">
        <v>123</v>
      </c>
      <c r="B2" t="s">
        <v>125</v>
      </c>
      <c r="C2" t="s">
        <v>168</v>
      </c>
      <c r="D2" t="s">
        <v>169</v>
      </c>
      <c r="E2" t="s">
        <v>170</v>
      </c>
      <c r="F2" t="s">
        <v>81</v>
      </c>
      <c r="G2" t="s">
        <v>82</v>
      </c>
      <c r="H2" t="s">
        <v>129</v>
      </c>
      <c r="I2" t="s">
        <v>83</v>
      </c>
      <c r="J2" t="s">
        <v>84</v>
      </c>
      <c r="K2" t="s">
        <v>85</v>
      </c>
      <c r="L2" t="s">
        <v>83</v>
      </c>
      <c r="M2" t="s">
        <v>86</v>
      </c>
      <c r="N2" t="s">
        <v>103</v>
      </c>
      <c r="O2">
        <v>0.95</v>
      </c>
      <c r="P2">
        <v>0.95</v>
      </c>
      <c r="Q2">
        <v>1</v>
      </c>
      <c r="R2" t="s">
        <v>14</v>
      </c>
      <c r="S2" t="s">
        <v>130</v>
      </c>
      <c r="T2" t="s">
        <v>130</v>
      </c>
      <c r="U2" t="s">
        <v>88</v>
      </c>
      <c r="V2" t="s">
        <v>89</v>
      </c>
      <c r="W2" t="s">
        <v>130</v>
      </c>
      <c r="X2" t="s">
        <v>25</v>
      </c>
      <c r="Y2" t="s">
        <v>90</v>
      </c>
      <c r="Z2" t="s">
        <v>131</v>
      </c>
      <c r="AA2" t="s">
        <v>91</v>
      </c>
    </row>
    <row r="3" spans="1:27" x14ac:dyDescent="0.35">
      <c r="A3" t="s">
        <v>123</v>
      </c>
      <c r="B3" t="s">
        <v>125</v>
      </c>
      <c r="C3" t="s">
        <v>168</v>
      </c>
      <c r="D3" t="s">
        <v>169</v>
      </c>
      <c r="E3" t="s">
        <v>171</v>
      </c>
      <c r="F3" t="s">
        <v>81</v>
      </c>
      <c r="G3" t="s">
        <v>92</v>
      </c>
      <c r="H3" t="s">
        <v>133</v>
      </c>
      <c r="I3" t="s">
        <v>93</v>
      </c>
      <c r="J3" t="s">
        <v>94</v>
      </c>
      <c r="K3" t="s">
        <v>104</v>
      </c>
      <c r="L3" t="s">
        <v>93</v>
      </c>
      <c r="M3" t="s">
        <v>86</v>
      </c>
      <c r="N3" t="s">
        <v>103</v>
      </c>
      <c r="O3">
        <v>2.0499999999999998</v>
      </c>
      <c r="P3">
        <v>2.0499999999999998</v>
      </c>
      <c r="Q3">
        <v>1</v>
      </c>
      <c r="R3" t="s">
        <v>14</v>
      </c>
      <c r="S3" t="s">
        <v>130</v>
      </c>
      <c r="T3" t="s">
        <v>130</v>
      </c>
      <c r="U3" t="s">
        <v>88</v>
      </c>
      <c r="V3" t="s">
        <v>89</v>
      </c>
      <c r="W3" t="s">
        <v>130</v>
      </c>
      <c r="X3" t="s">
        <v>25</v>
      </c>
      <c r="Y3" t="s">
        <v>96</v>
      </c>
      <c r="Z3" t="s">
        <v>131</v>
      </c>
      <c r="AA3" t="s">
        <v>91</v>
      </c>
    </row>
    <row r="4" spans="1:27" x14ac:dyDescent="0.35">
      <c r="A4" t="s">
        <v>123</v>
      </c>
      <c r="B4" t="s">
        <v>125</v>
      </c>
      <c r="C4" t="s">
        <v>168</v>
      </c>
      <c r="D4" t="s">
        <v>169</v>
      </c>
      <c r="E4" t="s">
        <v>172</v>
      </c>
      <c r="F4" t="s">
        <v>81</v>
      </c>
      <c r="G4" t="s">
        <v>92</v>
      </c>
      <c r="H4" t="s">
        <v>135</v>
      </c>
      <c r="I4" t="s">
        <v>97</v>
      </c>
      <c r="J4" t="s">
        <v>98</v>
      </c>
      <c r="K4" t="s">
        <v>105</v>
      </c>
      <c r="L4" t="s">
        <v>97</v>
      </c>
      <c r="M4" t="s">
        <v>86</v>
      </c>
      <c r="N4" t="s">
        <v>103</v>
      </c>
      <c r="O4">
        <v>10000</v>
      </c>
      <c r="P4">
        <v>10000</v>
      </c>
      <c r="Q4">
        <v>1</v>
      </c>
      <c r="R4" t="s">
        <v>14</v>
      </c>
      <c r="S4" t="s">
        <v>130</v>
      </c>
      <c r="T4" t="s">
        <v>130</v>
      </c>
      <c r="U4" t="s">
        <v>88</v>
      </c>
      <c r="V4" t="s">
        <v>89</v>
      </c>
      <c r="W4" t="s">
        <v>130</v>
      </c>
      <c r="X4" t="s">
        <v>25</v>
      </c>
      <c r="Y4" t="s">
        <v>100</v>
      </c>
      <c r="Z4" t="s">
        <v>131</v>
      </c>
      <c r="AA4" t="s">
        <v>91</v>
      </c>
    </row>
    <row r="5" spans="1:27" x14ac:dyDescent="0.35">
      <c r="A5" t="s">
        <v>123</v>
      </c>
      <c r="B5" t="s">
        <v>125</v>
      </c>
      <c r="C5" t="s">
        <v>168</v>
      </c>
      <c r="D5" t="s">
        <v>169</v>
      </c>
      <c r="E5" t="s">
        <v>173</v>
      </c>
      <c r="F5" t="s">
        <v>81</v>
      </c>
      <c r="G5" t="s">
        <v>92</v>
      </c>
      <c r="H5" t="s">
        <v>137</v>
      </c>
      <c r="I5" t="s">
        <v>101</v>
      </c>
      <c r="J5" t="s">
        <v>102</v>
      </c>
      <c r="K5" t="s">
        <v>138</v>
      </c>
      <c r="L5" t="s">
        <v>101</v>
      </c>
      <c r="M5" t="s">
        <v>86</v>
      </c>
      <c r="N5" t="s">
        <v>87</v>
      </c>
      <c r="O5">
        <v>10003</v>
      </c>
      <c r="P5">
        <v>10003</v>
      </c>
      <c r="Q5">
        <v>1</v>
      </c>
      <c r="R5" t="s">
        <v>14</v>
      </c>
      <c r="S5" t="s">
        <v>130</v>
      </c>
      <c r="T5" t="s">
        <v>130</v>
      </c>
      <c r="U5" t="s">
        <v>88</v>
      </c>
      <c r="V5" t="s">
        <v>89</v>
      </c>
      <c r="W5" t="s">
        <v>130</v>
      </c>
      <c r="X5" t="s">
        <v>25</v>
      </c>
      <c r="Y5" t="s">
        <v>100</v>
      </c>
      <c r="Z5" t="s">
        <v>131</v>
      </c>
      <c r="AA5" t="s">
        <v>91</v>
      </c>
    </row>
    <row r="6" spans="1:27" x14ac:dyDescent="0.35">
      <c r="A6" t="s">
        <v>123</v>
      </c>
      <c r="B6" t="s">
        <v>168</v>
      </c>
      <c r="C6" t="s">
        <v>168</v>
      </c>
      <c r="D6" t="s">
        <v>169</v>
      </c>
      <c r="E6" t="s">
        <v>174</v>
      </c>
      <c r="F6" t="s">
        <v>81</v>
      </c>
      <c r="G6" t="s">
        <v>82</v>
      </c>
      <c r="H6" t="s">
        <v>129</v>
      </c>
      <c r="I6" t="s">
        <v>83</v>
      </c>
      <c r="J6" t="s">
        <v>84</v>
      </c>
      <c r="K6" t="s">
        <v>85</v>
      </c>
      <c r="L6" t="s">
        <v>83</v>
      </c>
      <c r="M6" t="s">
        <v>86</v>
      </c>
      <c r="N6" t="s">
        <v>87</v>
      </c>
      <c r="O6">
        <v>0.95</v>
      </c>
      <c r="P6">
        <v>0.95</v>
      </c>
      <c r="Q6">
        <v>1</v>
      </c>
      <c r="R6" t="s">
        <v>14</v>
      </c>
      <c r="S6" t="s">
        <v>130</v>
      </c>
      <c r="T6" t="s">
        <v>130</v>
      </c>
      <c r="U6" t="s">
        <v>88</v>
      </c>
      <c r="V6" t="s">
        <v>89</v>
      </c>
      <c r="W6" t="s">
        <v>130</v>
      </c>
      <c r="X6" t="s">
        <v>25</v>
      </c>
      <c r="Y6" t="s">
        <v>90</v>
      </c>
      <c r="Z6" t="s">
        <v>91</v>
      </c>
      <c r="AA6" t="s">
        <v>91</v>
      </c>
    </row>
    <row r="7" spans="1:27" x14ac:dyDescent="0.35">
      <c r="A7" t="s">
        <v>123</v>
      </c>
      <c r="B7" t="s">
        <v>168</v>
      </c>
      <c r="C7" t="s">
        <v>168</v>
      </c>
      <c r="D7" t="s">
        <v>169</v>
      </c>
      <c r="E7" t="s">
        <v>175</v>
      </c>
      <c r="F7" t="s">
        <v>81</v>
      </c>
      <c r="G7" t="s">
        <v>92</v>
      </c>
      <c r="H7" t="s">
        <v>133</v>
      </c>
      <c r="I7" t="s">
        <v>93</v>
      </c>
      <c r="J7" t="s">
        <v>94</v>
      </c>
      <c r="K7" t="s">
        <v>104</v>
      </c>
      <c r="L7" t="s">
        <v>93</v>
      </c>
      <c r="M7" t="s">
        <v>86</v>
      </c>
      <c r="N7" t="s">
        <v>87</v>
      </c>
      <c r="O7">
        <v>2.0499999999999998</v>
      </c>
      <c r="P7">
        <v>2.0499999999999998</v>
      </c>
      <c r="Q7">
        <v>1</v>
      </c>
      <c r="R7" t="s">
        <v>14</v>
      </c>
      <c r="S7" t="s">
        <v>130</v>
      </c>
      <c r="T7" t="s">
        <v>130</v>
      </c>
      <c r="U7" t="s">
        <v>88</v>
      </c>
      <c r="V7" t="s">
        <v>89</v>
      </c>
      <c r="W7" t="s">
        <v>130</v>
      </c>
      <c r="X7" t="s">
        <v>25</v>
      </c>
      <c r="Y7" t="s">
        <v>96</v>
      </c>
      <c r="Z7" t="s">
        <v>91</v>
      </c>
      <c r="AA7" t="s">
        <v>91</v>
      </c>
    </row>
    <row r="8" spans="1:27" x14ac:dyDescent="0.35">
      <c r="A8" t="s">
        <v>123</v>
      </c>
      <c r="B8" t="s">
        <v>168</v>
      </c>
      <c r="C8" t="s">
        <v>168</v>
      </c>
      <c r="D8" t="s">
        <v>169</v>
      </c>
      <c r="E8" t="s">
        <v>176</v>
      </c>
      <c r="F8" t="s">
        <v>81</v>
      </c>
      <c r="G8" t="s">
        <v>92</v>
      </c>
      <c r="H8" t="s">
        <v>135</v>
      </c>
      <c r="I8" t="s">
        <v>97</v>
      </c>
      <c r="J8" t="s">
        <v>98</v>
      </c>
      <c r="K8" t="s">
        <v>105</v>
      </c>
      <c r="L8" t="s">
        <v>97</v>
      </c>
      <c r="M8" t="s">
        <v>86</v>
      </c>
      <c r="N8" t="s">
        <v>87</v>
      </c>
      <c r="O8">
        <v>10000</v>
      </c>
      <c r="P8">
        <v>10000</v>
      </c>
      <c r="Q8">
        <v>1</v>
      </c>
      <c r="R8" t="s">
        <v>14</v>
      </c>
      <c r="S8" t="s">
        <v>130</v>
      </c>
      <c r="T8" t="s">
        <v>130</v>
      </c>
      <c r="U8" t="s">
        <v>88</v>
      </c>
      <c r="V8" t="s">
        <v>89</v>
      </c>
      <c r="W8" t="s">
        <v>130</v>
      </c>
      <c r="X8" t="s">
        <v>25</v>
      </c>
      <c r="Y8" t="s">
        <v>100</v>
      </c>
      <c r="Z8" t="s">
        <v>91</v>
      </c>
      <c r="AA8" t="s">
        <v>91</v>
      </c>
    </row>
    <row r="9" spans="1:27" x14ac:dyDescent="0.35">
      <c r="A9" t="s">
        <v>123</v>
      </c>
      <c r="B9" t="s">
        <v>168</v>
      </c>
      <c r="C9" t="s">
        <v>168</v>
      </c>
      <c r="D9" t="s">
        <v>169</v>
      </c>
      <c r="E9" t="s">
        <v>177</v>
      </c>
      <c r="F9" t="s">
        <v>81</v>
      </c>
      <c r="G9" t="s">
        <v>92</v>
      </c>
      <c r="H9" t="s">
        <v>137</v>
      </c>
      <c r="I9" t="s">
        <v>101</v>
      </c>
      <c r="J9" t="s">
        <v>102</v>
      </c>
      <c r="K9" t="s">
        <v>138</v>
      </c>
      <c r="L9" t="s">
        <v>101</v>
      </c>
      <c r="M9" t="s">
        <v>86</v>
      </c>
      <c r="N9" t="s">
        <v>103</v>
      </c>
      <c r="O9">
        <v>10003</v>
      </c>
      <c r="P9">
        <v>10003</v>
      </c>
      <c r="Q9">
        <v>1</v>
      </c>
      <c r="R9" t="s">
        <v>14</v>
      </c>
      <c r="S9" t="s">
        <v>130</v>
      </c>
      <c r="T9" t="s">
        <v>130</v>
      </c>
      <c r="U9" t="s">
        <v>88</v>
      </c>
      <c r="V9" t="s">
        <v>89</v>
      </c>
      <c r="W9" t="s">
        <v>130</v>
      </c>
      <c r="X9" t="s">
        <v>25</v>
      </c>
      <c r="Y9" t="s">
        <v>100</v>
      </c>
      <c r="Z9" t="s">
        <v>91</v>
      </c>
      <c r="AA9" t="s">
        <v>91</v>
      </c>
    </row>
    <row r="11" spans="1:27" x14ac:dyDescent="0.35">
      <c r="A11" t="s">
        <v>123</v>
      </c>
      <c r="B11" t="s">
        <v>125</v>
      </c>
      <c r="C11" t="s">
        <v>168</v>
      </c>
      <c r="D11" t="s">
        <v>178</v>
      </c>
      <c r="E11" t="s">
        <v>179</v>
      </c>
      <c r="F11" t="s">
        <v>81</v>
      </c>
      <c r="G11" t="s">
        <v>92</v>
      </c>
      <c r="H11" t="s">
        <v>133</v>
      </c>
      <c r="I11" t="s">
        <v>93</v>
      </c>
      <c r="J11" t="s">
        <v>94</v>
      </c>
      <c r="K11" t="s">
        <v>106</v>
      </c>
      <c r="L11" t="s">
        <v>93</v>
      </c>
      <c r="M11" t="s">
        <v>86</v>
      </c>
      <c r="N11" t="s">
        <v>103</v>
      </c>
      <c r="O11">
        <v>0.82</v>
      </c>
      <c r="P11">
        <v>0.82</v>
      </c>
      <c r="Q11">
        <v>1</v>
      </c>
      <c r="R11" t="s">
        <v>14</v>
      </c>
      <c r="S11" t="s">
        <v>130</v>
      </c>
      <c r="T11" t="s">
        <v>130</v>
      </c>
      <c r="U11" t="s">
        <v>88</v>
      </c>
      <c r="V11" t="s">
        <v>89</v>
      </c>
      <c r="W11" t="s">
        <v>130</v>
      </c>
      <c r="X11" t="s">
        <v>15</v>
      </c>
      <c r="Y11" t="s">
        <v>96</v>
      </c>
      <c r="Z11" t="s">
        <v>131</v>
      </c>
      <c r="AA11" t="s">
        <v>91</v>
      </c>
    </row>
    <row r="12" spans="1:27" x14ac:dyDescent="0.35">
      <c r="A12" t="s">
        <v>123</v>
      </c>
      <c r="B12" t="s">
        <v>125</v>
      </c>
      <c r="C12" t="s">
        <v>168</v>
      </c>
      <c r="D12" t="s">
        <v>178</v>
      </c>
      <c r="E12" t="s">
        <v>180</v>
      </c>
      <c r="F12" t="s">
        <v>81</v>
      </c>
      <c r="G12" t="s">
        <v>92</v>
      </c>
      <c r="H12" t="s">
        <v>135</v>
      </c>
      <c r="I12" t="s">
        <v>97</v>
      </c>
      <c r="J12" t="s">
        <v>98</v>
      </c>
      <c r="K12" t="s">
        <v>107</v>
      </c>
      <c r="L12" t="s">
        <v>97</v>
      </c>
      <c r="M12" t="s">
        <v>86</v>
      </c>
      <c r="N12" t="s">
        <v>103</v>
      </c>
      <c r="O12">
        <v>5000</v>
      </c>
      <c r="P12">
        <v>5000</v>
      </c>
      <c r="Q12">
        <v>1</v>
      </c>
      <c r="R12" t="s">
        <v>14</v>
      </c>
      <c r="S12" t="s">
        <v>130</v>
      </c>
      <c r="T12" t="s">
        <v>130</v>
      </c>
      <c r="U12" t="s">
        <v>88</v>
      </c>
      <c r="V12" t="s">
        <v>89</v>
      </c>
      <c r="W12" t="s">
        <v>130</v>
      </c>
      <c r="X12" t="s">
        <v>15</v>
      </c>
      <c r="Y12" t="s">
        <v>100</v>
      </c>
      <c r="Z12" t="s">
        <v>131</v>
      </c>
      <c r="AA12" t="s">
        <v>91</v>
      </c>
    </row>
    <row r="13" spans="1:27" x14ac:dyDescent="0.35">
      <c r="A13" t="s">
        <v>123</v>
      </c>
      <c r="B13" t="s">
        <v>125</v>
      </c>
      <c r="C13" t="s">
        <v>168</v>
      </c>
      <c r="D13" t="s">
        <v>178</v>
      </c>
      <c r="E13" t="s">
        <v>181</v>
      </c>
      <c r="F13" t="s">
        <v>81</v>
      </c>
      <c r="G13" t="s">
        <v>92</v>
      </c>
      <c r="H13" t="s">
        <v>137</v>
      </c>
      <c r="I13" t="s">
        <v>101</v>
      </c>
      <c r="J13" t="s">
        <v>102</v>
      </c>
      <c r="K13" t="s">
        <v>138</v>
      </c>
      <c r="L13" t="s">
        <v>101</v>
      </c>
      <c r="M13" t="s">
        <v>86</v>
      </c>
      <c r="N13" t="s">
        <v>87</v>
      </c>
      <c r="O13">
        <v>5000.82</v>
      </c>
      <c r="P13">
        <v>5000.82</v>
      </c>
      <c r="Q13">
        <v>1</v>
      </c>
      <c r="R13" t="s">
        <v>14</v>
      </c>
      <c r="S13" t="s">
        <v>130</v>
      </c>
      <c r="T13" t="s">
        <v>130</v>
      </c>
      <c r="U13" t="s">
        <v>88</v>
      </c>
      <c r="V13" t="s">
        <v>89</v>
      </c>
      <c r="W13" t="s">
        <v>130</v>
      </c>
      <c r="X13" t="s">
        <v>15</v>
      </c>
      <c r="Y13" t="s">
        <v>100</v>
      </c>
      <c r="Z13" t="s">
        <v>131</v>
      </c>
      <c r="AA13" t="s">
        <v>91</v>
      </c>
    </row>
    <row r="14" spans="1:27" x14ac:dyDescent="0.35">
      <c r="A14" t="s">
        <v>123</v>
      </c>
      <c r="B14" t="s">
        <v>168</v>
      </c>
      <c r="C14" t="s">
        <v>168</v>
      </c>
      <c r="D14" t="s">
        <v>178</v>
      </c>
      <c r="E14" t="s">
        <v>182</v>
      </c>
      <c r="F14" t="s">
        <v>81</v>
      </c>
      <c r="G14" t="s">
        <v>92</v>
      </c>
      <c r="H14" t="s">
        <v>133</v>
      </c>
      <c r="I14" t="s">
        <v>93</v>
      </c>
      <c r="J14" t="s">
        <v>94</v>
      </c>
      <c r="K14" t="s">
        <v>106</v>
      </c>
      <c r="L14" t="s">
        <v>93</v>
      </c>
      <c r="M14" t="s">
        <v>86</v>
      </c>
      <c r="N14" t="s">
        <v>87</v>
      </c>
      <c r="O14">
        <v>0.82</v>
      </c>
      <c r="P14">
        <v>0.82</v>
      </c>
      <c r="Q14">
        <v>1</v>
      </c>
      <c r="R14" t="s">
        <v>14</v>
      </c>
      <c r="S14" t="s">
        <v>130</v>
      </c>
      <c r="T14" t="s">
        <v>130</v>
      </c>
      <c r="U14" t="s">
        <v>88</v>
      </c>
      <c r="V14" t="s">
        <v>89</v>
      </c>
      <c r="W14" t="s">
        <v>130</v>
      </c>
      <c r="X14" t="s">
        <v>15</v>
      </c>
      <c r="Y14" t="s">
        <v>96</v>
      </c>
      <c r="Z14" t="s">
        <v>91</v>
      </c>
      <c r="AA14" t="s">
        <v>91</v>
      </c>
    </row>
    <row r="15" spans="1:27" x14ac:dyDescent="0.35">
      <c r="A15" t="s">
        <v>123</v>
      </c>
      <c r="B15" t="s">
        <v>168</v>
      </c>
      <c r="C15" t="s">
        <v>168</v>
      </c>
      <c r="D15" t="s">
        <v>178</v>
      </c>
      <c r="E15" t="s">
        <v>183</v>
      </c>
      <c r="F15" t="s">
        <v>81</v>
      </c>
      <c r="G15" t="s">
        <v>92</v>
      </c>
      <c r="H15" t="s">
        <v>135</v>
      </c>
      <c r="I15" t="s">
        <v>97</v>
      </c>
      <c r="J15" t="s">
        <v>98</v>
      </c>
      <c r="K15" t="s">
        <v>107</v>
      </c>
      <c r="L15" t="s">
        <v>97</v>
      </c>
      <c r="M15" t="s">
        <v>86</v>
      </c>
      <c r="N15" t="s">
        <v>87</v>
      </c>
      <c r="O15">
        <v>5000</v>
      </c>
      <c r="P15">
        <v>5000</v>
      </c>
      <c r="Q15">
        <v>1</v>
      </c>
      <c r="R15" t="s">
        <v>14</v>
      </c>
      <c r="S15" t="s">
        <v>130</v>
      </c>
      <c r="T15" t="s">
        <v>130</v>
      </c>
      <c r="U15" t="s">
        <v>88</v>
      </c>
      <c r="V15" t="s">
        <v>89</v>
      </c>
      <c r="W15" t="s">
        <v>130</v>
      </c>
      <c r="X15" t="s">
        <v>15</v>
      </c>
      <c r="Y15" t="s">
        <v>100</v>
      </c>
      <c r="Z15" t="s">
        <v>91</v>
      </c>
      <c r="AA15" t="s">
        <v>91</v>
      </c>
    </row>
    <row r="16" spans="1:27" x14ac:dyDescent="0.35">
      <c r="A16" t="s">
        <v>123</v>
      </c>
      <c r="B16" t="s">
        <v>168</v>
      </c>
      <c r="C16" t="s">
        <v>168</v>
      </c>
      <c r="D16" t="s">
        <v>178</v>
      </c>
      <c r="E16" t="s">
        <v>184</v>
      </c>
      <c r="F16" t="s">
        <v>81</v>
      </c>
      <c r="G16" t="s">
        <v>92</v>
      </c>
      <c r="H16" t="s">
        <v>137</v>
      </c>
      <c r="I16" t="s">
        <v>101</v>
      </c>
      <c r="J16" t="s">
        <v>102</v>
      </c>
      <c r="K16" t="s">
        <v>138</v>
      </c>
      <c r="L16" t="s">
        <v>101</v>
      </c>
      <c r="M16" t="s">
        <v>86</v>
      </c>
      <c r="N16" t="s">
        <v>103</v>
      </c>
      <c r="O16">
        <v>5000.82</v>
      </c>
      <c r="P16">
        <v>5000.82</v>
      </c>
      <c r="Q16">
        <v>1</v>
      </c>
      <c r="R16" t="s">
        <v>14</v>
      </c>
      <c r="S16" t="s">
        <v>130</v>
      </c>
      <c r="T16" t="s">
        <v>130</v>
      </c>
      <c r="U16" t="s">
        <v>88</v>
      </c>
      <c r="V16" t="s">
        <v>89</v>
      </c>
      <c r="W16" t="s">
        <v>130</v>
      </c>
      <c r="X16" t="s">
        <v>15</v>
      </c>
      <c r="Y16" t="s">
        <v>100</v>
      </c>
      <c r="Z16" t="s">
        <v>91</v>
      </c>
      <c r="AA16" t="s">
        <v>91</v>
      </c>
    </row>
    <row r="18" spans="1:27" x14ac:dyDescent="0.35">
      <c r="A18" t="s">
        <v>123</v>
      </c>
      <c r="B18" t="s">
        <v>125</v>
      </c>
      <c r="C18" t="s">
        <v>168</v>
      </c>
      <c r="D18" t="s">
        <v>185</v>
      </c>
      <c r="E18" t="s">
        <v>186</v>
      </c>
      <c r="F18" t="s">
        <v>81</v>
      </c>
      <c r="G18" t="s">
        <v>82</v>
      </c>
      <c r="H18" t="s">
        <v>129</v>
      </c>
      <c r="I18" t="s">
        <v>83</v>
      </c>
      <c r="J18" t="s">
        <v>84</v>
      </c>
      <c r="K18" t="s">
        <v>85</v>
      </c>
      <c r="L18" t="s">
        <v>83</v>
      </c>
      <c r="M18" t="s">
        <v>86</v>
      </c>
      <c r="N18" t="s">
        <v>87</v>
      </c>
      <c r="O18">
        <v>3.69</v>
      </c>
      <c r="P18">
        <v>3.69</v>
      </c>
      <c r="Q18">
        <v>1</v>
      </c>
      <c r="R18" t="s">
        <v>14</v>
      </c>
      <c r="S18" t="s">
        <v>130</v>
      </c>
      <c r="T18" t="s">
        <v>130</v>
      </c>
      <c r="U18" t="s">
        <v>88</v>
      </c>
      <c r="V18" t="s">
        <v>89</v>
      </c>
      <c r="W18" t="s">
        <v>130</v>
      </c>
      <c r="X18" t="s">
        <v>31</v>
      </c>
      <c r="Y18" t="s">
        <v>90</v>
      </c>
      <c r="Z18" t="s">
        <v>131</v>
      </c>
      <c r="AA18" t="s">
        <v>91</v>
      </c>
    </row>
    <row r="19" spans="1:27" x14ac:dyDescent="0.35">
      <c r="A19" t="s">
        <v>123</v>
      </c>
      <c r="B19" t="s">
        <v>125</v>
      </c>
      <c r="C19" t="s">
        <v>168</v>
      </c>
      <c r="D19" t="s">
        <v>185</v>
      </c>
      <c r="E19" t="s">
        <v>187</v>
      </c>
      <c r="F19" t="s">
        <v>81</v>
      </c>
      <c r="G19" t="s">
        <v>92</v>
      </c>
      <c r="H19" t="s">
        <v>133</v>
      </c>
      <c r="I19" t="s">
        <v>93</v>
      </c>
      <c r="J19" t="s">
        <v>94</v>
      </c>
      <c r="K19" t="s">
        <v>95</v>
      </c>
      <c r="L19" t="s">
        <v>93</v>
      </c>
      <c r="M19" t="s">
        <v>86</v>
      </c>
      <c r="N19" t="s">
        <v>103</v>
      </c>
      <c r="O19">
        <v>3.69</v>
      </c>
      <c r="P19">
        <v>3.69</v>
      </c>
      <c r="Q19">
        <v>1</v>
      </c>
      <c r="R19" t="s">
        <v>14</v>
      </c>
      <c r="S19" t="s">
        <v>130</v>
      </c>
      <c r="T19" t="s">
        <v>130</v>
      </c>
      <c r="U19" t="s">
        <v>88</v>
      </c>
      <c r="V19" t="s">
        <v>89</v>
      </c>
      <c r="W19" t="s">
        <v>130</v>
      </c>
      <c r="X19" t="s">
        <v>31</v>
      </c>
      <c r="Y19" t="s">
        <v>96</v>
      </c>
      <c r="Z19" t="s">
        <v>131</v>
      </c>
      <c r="AA19" t="s">
        <v>91</v>
      </c>
    </row>
    <row r="20" spans="1:27" x14ac:dyDescent="0.35">
      <c r="A20" t="s">
        <v>123</v>
      </c>
      <c r="B20" t="s">
        <v>125</v>
      </c>
      <c r="C20" t="s">
        <v>168</v>
      </c>
      <c r="D20" t="s">
        <v>185</v>
      </c>
      <c r="E20" t="s">
        <v>188</v>
      </c>
      <c r="F20" t="s">
        <v>81</v>
      </c>
      <c r="G20" t="s">
        <v>92</v>
      </c>
      <c r="H20" t="s">
        <v>135</v>
      </c>
      <c r="I20" t="s">
        <v>97</v>
      </c>
      <c r="J20" t="s">
        <v>98</v>
      </c>
      <c r="K20" t="s">
        <v>99</v>
      </c>
      <c r="L20" t="s">
        <v>97</v>
      </c>
      <c r="M20" t="s">
        <v>86</v>
      </c>
      <c r="N20" t="s">
        <v>103</v>
      </c>
      <c r="O20">
        <v>15000</v>
      </c>
      <c r="P20">
        <v>15000</v>
      </c>
      <c r="Q20">
        <v>1</v>
      </c>
      <c r="R20" t="s">
        <v>14</v>
      </c>
      <c r="S20" t="s">
        <v>130</v>
      </c>
      <c r="T20" t="s">
        <v>130</v>
      </c>
      <c r="U20" t="s">
        <v>88</v>
      </c>
      <c r="V20" t="s">
        <v>89</v>
      </c>
      <c r="W20" t="s">
        <v>130</v>
      </c>
      <c r="X20" t="s">
        <v>31</v>
      </c>
      <c r="Y20" t="s">
        <v>100</v>
      </c>
      <c r="Z20" t="s">
        <v>131</v>
      </c>
      <c r="AA20" t="s">
        <v>91</v>
      </c>
    </row>
    <row r="21" spans="1:27" x14ac:dyDescent="0.35">
      <c r="A21" t="s">
        <v>123</v>
      </c>
      <c r="B21" t="s">
        <v>125</v>
      </c>
      <c r="C21" t="s">
        <v>168</v>
      </c>
      <c r="D21" t="s">
        <v>185</v>
      </c>
      <c r="E21" t="s">
        <v>189</v>
      </c>
      <c r="F21" t="s">
        <v>81</v>
      </c>
      <c r="G21" t="s">
        <v>92</v>
      </c>
      <c r="H21" t="s">
        <v>137</v>
      </c>
      <c r="I21" t="s">
        <v>101</v>
      </c>
      <c r="J21" t="s">
        <v>102</v>
      </c>
      <c r="K21" t="s">
        <v>138</v>
      </c>
      <c r="L21" t="s">
        <v>101</v>
      </c>
      <c r="M21" t="s">
        <v>86</v>
      </c>
      <c r="N21" t="s">
        <v>87</v>
      </c>
      <c r="O21">
        <v>15000</v>
      </c>
      <c r="P21">
        <v>15000</v>
      </c>
      <c r="Q21">
        <v>1</v>
      </c>
      <c r="R21" t="s">
        <v>14</v>
      </c>
      <c r="S21" t="s">
        <v>130</v>
      </c>
      <c r="T21" t="s">
        <v>130</v>
      </c>
      <c r="U21" t="s">
        <v>88</v>
      </c>
      <c r="V21" t="s">
        <v>89</v>
      </c>
      <c r="W21" t="s">
        <v>130</v>
      </c>
      <c r="X21" t="s">
        <v>31</v>
      </c>
      <c r="Y21" t="s">
        <v>100</v>
      </c>
      <c r="Z21" t="s">
        <v>131</v>
      </c>
      <c r="AA21" t="s">
        <v>91</v>
      </c>
    </row>
    <row r="22" spans="1:27" x14ac:dyDescent="0.35">
      <c r="A22" t="s">
        <v>123</v>
      </c>
      <c r="B22" t="s">
        <v>168</v>
      </c>
      <c r="C22" t="s">
        <v>168</v>
      </c>
      <c r="D22" t="s">
        <v>185</v>
      </c>
      <c r="E22" t="s">
        <v>190</v>
      </c>
      <c r="F22" t="s">
        <v>81</v>
      </c>
      <c r="G22" t="s">
        <v>82</v>
      </c>
      <c r="H22" t="s">
        <v>129</v>
      </c>
      <c r="I22" t="s">
        <v>83</v>
      </c>
      <c r="J22" t="s">
        <v>84</v>
      </c>
      <c r="K22" t="s">
        <v>85</v>
      </c>
      <c r="L22" t="s">
        <v>83</v>
      </c>
      <c r="M22" t="s">
        <v>86</v>
      </c>
      <c r="N22" t="s">
        <v>103</v>
      </c>
      <c r="O22">
        <v>3.69</v>
      </c>
      <c r="P22">
        <v>3.69</v>
      </c>
      <c r="Q22">
        <v>1</v>
      </c>
      <c r="R22" t="s">
        <v>14</v>
      </c>
      <c r="S22" t="s">
        <v>130</v>
      </c>
      <c r="T22" t="s">
        <v>130</v>
      </c>
      <c r="U22" t="s">
        <v>88</v>
      </c>
      <c r="V22" t="s">
        <v>89</v>
      </c>
      <c r="W22" t="s">
        <v>130</v>
      </c>
      <c r="X22" t="s">
        <v>31</v>
      </c>
      <c r="Y22" t="s">
        <v>90</v>
      </c>
      <c r="Z22" t="s">
        <v>91</v>
      </c>
      <c r="AA22" t="s">
        <v>91</v>
      </c>
    </row>
    <row r="23" spans="1:27" x14ac:dyDescent="0.35">
      <c r="A23" t="s">
        <v>123</v>
      </c>
      <c r="B23" t="s">
        <v>168</v>
      </c>
      <c r="C23" t="s">
        <v>168</v>
      </c>
      <c r="D23" t="s">
        <v>185</v>
      </c>
      <c r="E23" t="s">
        <v>191</v>
      </c>
      <c r="F23" t="s">
        <v>81</v>
      </c>
      <c r="G23" t="s">
        <v>92</v>
      </c>
      <c r="H23" t="s">
        <v>133</v>
      </c>
      <c r="I23" t="s">
        <v>93</v>
      </c>
      <c r="J23" t="s">
        <v>94</v>
      </c>
      <c r="K23" t="s">
        <v>95</v>
      </c>
      <c r="L23" t="s">
        <v>93</v>
      </c>
      <c r="M23" t="s">
        <v>86</v>
      </c>
      <c r="N23" t="s">
        <v>87</v>
      </c>
      <c r="O23">
        <v>3.69</v>
      </c>
      <c r="P23">
        <v>3.69</v>
      </c>
      <c r="Q23">
        <v>1</v>
      </c>
      <c r="R23" t="s">
        <v>14</v>
      </c>
      <c r="S23" t="s">
        <v>130</v>
      </c>
      <c r="T23" t="s">
        <v>130</v>
      </c>
      <c r="U23" t="s">
        <v>88</v>
      </c>
      <c r="V23" t="s">
        <v>89</v>
      </c>
      <c r="W23" t="s">
        <v>130</v>
      </c>
      <c r="X23" t="s">
        <v>31</v>
      </c>
      <c r="Y23" t="s">
        <v>96</v>
      </c>
      <c r="Z23" t="s">
        <v>91</v>
      </c>
      <c r="AA23" t="s">
        <v>91</v>
      </c>
    </row>
    <row r="24" spans="1:27" x14ac:dyDescent="0.35">
      <c r="A24" t="s">
        <v>123</v>
      </c>
      <c r="B24" t="s">
        <v>168</v>
      </c>
      <c r="C24" t="s">
        <v>168</v>
      </c>
      <c r="D24" t="s">
        <v>185</v>
      </c>
      <c r="E24" t="s">
        <v>192</v>
      </c>
      <c r="F24" t="s">
        <v>81</v>
      </c>
      <c r="G24" t="s">
        <v>92</v>
      </c>
      <c r="H24" t="s">
        <v>135</v>
      </c>
      <c r="I24" t="s">
        <v>97</v>
      </c>
      <c r="J24" t="s">
        <v>98</v>
      </c>
      <c r="K24" t="s">
        <v>99</v>
      </c>
      <c r="L24" t="s">
        <v>97</v>
      </c>
      <c r="M24" t="s">
        <v>86</v>
      </c>
      <c r="N24" t="s">
        <v>87</v>
      </c>
      <c r="O24">
        <v>15000</v>
      </c>
      <c r="P24">
        <v>15000</v>
      </c>
      <c r="Q24">
        <v>1</v>
      </c>
      <c r="R24" t="s">
        <v>14</v>
      </c>
      <c r="S24" t="s">
        <v>130</v>
      </c>
      <c r="T24" t="s">
        <v>130</v>
      </c>
      <c r="U24" t="s">
        <v>88</v>
      </c>
      <c r="V24" t="s">
        <v>89</v>
      </c>
      <c r="W24" t="s">
        <v>130</v>
      </c>
      <c r="X24" t="s">
        <v>31</v>
      </c>
      <c r="Y24" t="s">
        <v>100</v>
      </c>
      <c r="Z24" t="s">
        <v>91</v>
      </c>
      <c r="AA24" t="s">
        <v>91</v>
      </c>
    </row>
    <row r="25" spans="1:27" x14ac:dyDescent="0.35">
      <c r="A25" t="s">
        <v>123</v>
      </c>
      <c r="B25" t="s">
        <v>168</v>
      </c>
      <c r="C25" t="s">
        <v>168</v>
      </c>
      <c r="D25" t="s">
        <v>185</v>
      </c>
      <c r="E25" t="s">
        <v>193</v>
      </c>
      <c r="F25" t="s">
        <v>81</v>
      </c>
      <c r="G25" t="s">
        <v>92</v>
      </c>
      <c r="H25" t="s">
        <v>137</v>
      </c>
      <c r="I25" t="s">
        <v>101</v>
      </c>
      <c r="J25" t="s">
        <v>102</v>
      </c>
      <c r="K25" t="s">
        <v>138</v>
      </c>
      <c r="L25" t="s">
        <v>101</v>
      </c>
      <c r="M25" t="s">
        <v>86</v>
      </c>
      <c r="N25" t="s">
        <v>103</v>
      </c>
      <c r="O25">
        <v>15000</v>
      </c>
      <c r="P25">
        <v>15000</v>
      </c>
      <c r="Q25">
        <v>1</v>
      </c>
      <c r="R25" t="s">
        <v>14</v>
      </c>
      <c r="S25" t="s">
        <v>130</v>
      </c>
      <c r="T25" t="s">
        <v>130</v>
      </c>
      <c r="U25" t="s">
        <v>88</v>
      </c>
      <c r="V25" t="s">
        <v>89</v>
      </c>
      <c r="W25" t="s">
        <v>130</v>
      </c>
      <c r="X25" t="s">
        <v>31</v>
      </c>
      <c r="Y25" t="s">
        <v>100</v>
      </c>
      <c r="Z25" t="s">
        <v>91</v>
      </c>
      <c r="AA25" t="s">
        <v>91</v>
      </c>
    </row>
    <row r="29" spans="1:27" x14ac:dyDescent="0.35">
      <c r="A29" s="16"/>
      <c r="B29" s="15"/>
      <c r="C29" s="34" t="s">
        <v>159</v>
      </c>
      <c r="D29" s="34"/>
      <c r="E29" s="34"/>
      <c r="F29" s="34"/>
      <c r="G29" s="17" t="s">
        <v>108</v>
      </c>
      <c r="H29" s="35">
        <v>45061.524398148147</v>
      </c>
      <c r="I29" s="35"/>
      <c r="J29" s="15"/>
    </row>
    <row r="30" spans="1:27" x14ac:dyDescent="0.35">
      <c r="A30" s="15"/>
      <c r="B30" s="15"/>
      <c r="C30" s="34"/>
      <c r="D30" s="34"/>
      <c r="E30" s="34"/>
      <c r="F30" s="34"/>
      <c r="G30" s="17" t="s">
        <v>109</v>
      </c>
      <c r="H30" s="36">
        <v>44229</v>
      </c>
      <c r="I30" s="36"/>
      <c r="J30" s="15"/>
    </row>
    <row r="31" spans="1:27" x14ac:dyDescent="0.35">
      <c r="A31" s="15"/>
      <c r="B31" s="15"/>
      <c r="C31" s="34" t="s">
        <v>194</v>
      </c>
      <c r="D31" s="34"/>
      <c r="E31" s="34"/>
      <c r="F31" s="34"/>
      <c r="G31" s="17" t="s">
        <v>110</v>
      </c>
      <c r="H31" s="37" t="s">
        <v>161</v>
      </c>
      <c r="I31" s="37"/>
      <c r="J31" s="15"/>
    </row>
    <row r="32" spans="1:27" x14ac:dyDescent="0.35">
      <c r="A32" s="15"/>
      <c r="B32" s="15"/>
      <c r="C32" s="34"/>
      <c r="D32" s="34"/>
      <c r="E32" s="34"/>
      <c r="F32" s="34"/>
      <c r="G32" s="17" t="s">
        <v>111</v>
      </c>
      <c r="H32" s="37" t="s">
        <v>86</v>
      </c>
      <c r="I32" s="37"/>
      <c r="J32" s="15"/>
    </row>
    <row r="33" spans="1:10" x14ac:dyDescent="0.35">
      <c r="A33" s="15"/>
      <c r="B33" s="15"/>
      <c r="C33" s="34" t="s">
        <v>162</v>
      </c>
      <c r="D33" s="34"/>
      <c r="E33" s="34"/>
      <c r="F33" s="34"/>
      <c r="G33" s="15"/>
      <c r="H33" s="15"/>
      <c r="I33" s="15"/>
      <c r="J33" s="15"/>
    </row>
    <row r="34" spans="1:10" ht="26" x14ac:dyDescent="0.35">
      <c r="A34" s="18" t="s">
        <v>57</v>
      </c>
      <c r="B34" s="18" t="s">
        <v>75</v>
      </c>
      <c r="C34" s="18" t="s">
        <v>112</v>
      </c>
      <c r="D34" s="19" t="s">
        <v>113</v>
      </c>
      <c r="E34" s="18" t="s">
        <v>114</v>
      </c>
      <c r="F34" s="20" t="s">
        <v>115</v>
      </c>
      <c r="G34" s="20" t="s">
        <v>116</v>
      </c>
      <c r="H34" s="39" t="s">
        <v>117</v>
      </c>
      <c r="I34" s="39"/>
      <c r="J34" s="15"/>
    </row>
    <row r="35" spans="1:10" x14ac:dyDescent="0.35">
      <c r="A35" s="40"/>
      <c r="B35" s="40"/>
      <c r="C35" s="40"/>
      <c r="D35" s="40"/>
      <c r="E35" s="40"/>
      <c r="F35" s="40"/>
      <c r="G35" s="40"/>
      <c r="H35" s="40"/>
      <c r="I35" s="40"/>
      <c r="J35" s="40"/>
    </row>
    <row r="36" spans="1:10" x14ac:dyDescent="0.35">
      <c r="A36" s="41" t="s">
        <v>163</v>
      </c>
      <c r="B36" s="41"/>
      <c r="C36" s="41"/>
      <c r="D36" s="41"/>
      <c r="E36" s="41"/>
      <c r="F36" s="41"/>
      <c r="G36" s="41"/>
      <c r="H36" s="41"/>
      <c r="I36" s="41"/>
      <c r="J36" s="15"/>
    </row>
    <row r="37" spans="1:10" ht="24" x14ac:dyDescent="0.35">
      <c r="A37" s="21">
        <v>44208</v>
      </c>
      <c r="B37" s="22" t="s">
        <v>118</v>
      </c>
      <c r="C37" s="23" t="s">
        <v>119</v>
      </c>
      <c r="D37" s="22" t="s">
        <v>119</v>
      </c>
      <c r="E37" s="22" t="s">
        <v>120</v>
      </c>
      <c r="F37" s="24">
        <v>0</v>
      </c>
      <c r="G37" s="24">
        <v>-60000</v>
      </c>
      <c r="H37" s="24">
        <v>-60000</v>
      </c>
      <c r="I37" s="25" t="s">
        <v>87</v>
      </c>
      <c r="J37" s="15"/>
    </row>
    <row r="38" spans="1:10" ht="84" x14ac:dyDescent="0.35">
      <c r="A38" s="26">
        <v>44208</v>
      </c>
      <c r="B38" s="27" t="s">
        <v>89</v>
      </c>
      <c r="C38" s="28" t="s">
        <v>25</v>
      </c>
      <c r="D38" s="27" t="s">
        <v>119</v>
      </c>
      <c r="E38" s="27" t="s">
        <v>195</v>
      </c>
      <c r="F38" s="29">
        <v>10003</v>
      </c>
      <c r="G38" s="29">
        <v>0</v>
      </c>
      <c r="H38" s="29">
        <v>-49997</v>
      </c>
      <c r="I38" s="30" t="s">
        <v>87</v>
      </c>
      <c r="J38" s="31"/>
    </row>
    <row r="39" spans="1:10" ht="84" x14ac:dyDescent="0.35">
      <c r="A39" s="21">
        <v>44208</v>
      </c>
      <c r="B39" s="22" t="s">
        <v>89</v>
      </c>
      <c r="C39" s="23" t="s">
        <v>25</v>
      </c>
      <c r="D39" s="22" t="s">
        <v>119</v>
      </c>
      <c r="E39" s="22" t="s">
        <v>195</v>
      </c>
      <c r="F39" s="24">
        <v>0</v>
      </c>
      <c r="G39" s="24">
        <v>-10003</v>
      </c>
      <c r="H39" s="24">
        <v>-60000</v>
      </c>
      <c r="I39" s="25" t="s">
        <v>87</v>
      </c>
      <c r="J39" s="15"/>
    </row>
    <row r="40" spans="1:10" ht="84" x14ac:dyDescent="0.35">
      <c r="A40" s="26">
        <v>44208</v>
      </c>
      <c r="B40" s="27" t="s">
        <v>89</v>
      </c>
      <c r="C40" s="28" t="s">
        <v>15</v>
      </c>
      <c r="D40" s="27" t="s">
        <v>119</v>
      </c>
      <c r="E40" s="27" t="s">
        <v>196</v>
      </c>
      <c r="F40" s="29">
        <v>5000.82</v>
      </c>
      <c r="G40" s="29">
        <v>0</v>
      </c>
      <c r="H40" s="29">
        <v>-54999.18</v>
      </c>
      <c r="I40" s="30" t="s">
        <v>87</v>
      </c>
      <c r="J40" s="31"/>
    </row>
    <row r="41" spans="1:10" ht="84" x14ac:dyDescent="0.35">
      <c r="A41" s="21">
        <v>44208</v>
      </c>
      <c r="B41" s="22" t="s">
        <v>89</v>
      </c>
      <c r="C41" s="23" t="s">
        <v>15</v>
      </c>
      <c r="D41" s="22" t="s">
        <v>119</v>
      </c>
      <c r="E41" s="22" t="s">
        <v>196</v>
      </c>
      <c r="F41" s="24">
        <v>0</v>
      </c>
      <c r="G41" s="24">
        <v>-5000.82</v>
      </c>
      <c r="H41" s="24">
        <v>-60000</v>
      </c>
      <c r="I41" s="25" t="s">
        <v>87</v>
      </c>
      <c r="J41" s="15"/>
    </row>
    <row r="42" spans="1:10" ht="84" x14ac:dyDescent="0.35">
      <c r="A42" s="26">
        <v>44208</v>
      </c>
      <c r="B42" s="27" t="s">
        <v>89</v>
      </c>
      <c r="C42" s="28" t="s">
        <v>31</v>
      </c>
      <c r="D42" s="27" t="s">
        <v>119</v>
      </c>
      <c r="E42" s="27" t="s">
        <v>197</v>
      </c>
      <c r="F42" s="29">
        <v>15000</v>
      </c>
      <c r="G42" s="29">
        <v>0</v>
      </c>
      <c r="H42" s="29">
        <v>-45000</v>
      </c>
      <c r="I42" s="30" t="s">
        <v>87</v>
      </c>
      <c r="J42" s="31"/>
    </row>
    <row r="43" spans="1:10" ht="84" x14ac:dyDescent="0.35">
      <c r="A43" s="21">
        <v>44208</v>
      </c>
      <c r="B43" s="22" t="s">
        <v>89</v>
      </c>
      <c r="C43" s="23" t="s">
        <v>31</v>
      </c>
      <c r="D43" s="22" t="s">
        <v>119</v>
      </c>
      <c r="E43" s="22" t="s">
        <v>197</v>
      </c>
      <c r="F43" s="24">
        <v>0</v>
      </c>
      <c r="G43" s="24">
        <v>-15000</v>
      </c>
      <c r="H43" s="24">
        <v>-60000</v>
      </c>
      <c r="I43" s="25" t="s">
        <v>87</v>
      </c>
      <c r="J43" s="15"/>
    </row>
    <row r="44" spans="1:10" x14ac:dyDescent="0.35">
      <c r="A44" s="41" t="s">
        <v>167</v>
      </c>
      <c r="B44" s="41"/>
      <c r="C44" s="41"/>
      <c r="D44" s="41"/>
      <c r="E44" s="41"/>
      <c r="F44" s="41"/>
      <c r="G44" s="41"/>
      <c r="H44" s="41"/>
      <c r="I44" s="41"/>
      <c r="J44" s="15"/>
    </row>
    <row r="45" spans="1:10" ht="24" x14ac:dyDescent="0.35">
      <c r="A45" s="21">
        <v>44208</v>
      </c>
      <c r="B45" s="22" t="s">
        <v>118</v>
      </c>
      <c r="C45" s="23" t="s">
        <v>119</v>
      </c>
      <c r="D45" s="22" t="s">
        <v>119</v>
      </c>
      <c r="E45" s="22" t="s">
        <v>120</v>
      </c>
      <c r="F45" s="24">
        <v>0</v>
      </c>
      <c r="G45" s="24">
        <v>0</v>
      </c>
      <c r="H45" s="24">
        <v>0</v>
      </c>
      <c r="I45" s="25" t="s">
        <v>103</v>
      </c>
    </row>
    <row r="46" spans="1:10" x14ac:dyDescent="0.35">
      <c r="A46" s="15"/>
      <c r="B46" s="15"/>
      <c r="C46" s="38" t="s">
        <v>121</v>
      </c>
      <c r="D46" s="38"/>
      <c r="E46" s="38"/>
      <c r="F46" s="38"/>
      <c r="G46" s="15"/>
      <c r="H46" s="15"/>
      <c r="I46" s="15"/>
    </row>
    <row r="47" spans="1:10" x14ac:dyDescent="0.35">
      <c r="A47" s="15"/>
      <c r="B47" s="15"/>
      <c r="C47" s="38" t="s">
        <v>122</v>
      </c>
      <c r="D47" s="38"/>
      <c r="E47" s="38"/>
      <c r="F47" s="38"/>
      <c r="G47" s="15"/>
      <c r="H47" s="15"/>
      <c r="I47" s="15"/>
    </row>
  </sheetData>
  <mergeCells count="13">
    <mergeCell ref="C47:F47"/>
    <mergeCell ref="C33:F33"/>
    <mergeCell ref="H34:I34"/>
    <mergeCell ref="A35:J35"/>
    <mergeCell ref="A36:I36"/>
    <mergeCell ref="A44:I44"/>
    <mergeCell ref="C46:F46"/>
    <mergeCell ref="C29:F30"/>
    <mergeCell ref="H29:I29"/>
    <mergeCell ref="H30:I30"/>
    <mergeCell ref="C31:F32"/>
    <mergeCell ref="H31:I31"/>
    <mergeCell ref="H32:I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D2E9-E2C1-47D6-AEB8-C75C873938D9}">
  <dimension ref="A1:AA50"/>
  <sheetViews>
    <sheetView workbookViewId="0">
      <selection activeCell="J40" sqref="J40"/>
    </sheetView>
  </sheetViews>
  <sheetFormatPr defaultRowHeight="14.5" x14ac:dyDescent="0.35"/>
  <cols>
    <col min="1" max="1" width="9.90625" bestFit="1" customWidth="1"/>
    <col min="3" max="3" width="9.90625" bestFit="1" customWidth="1"/>
    <col min="4" max="4" width="19.6328125" customWidth="1"/>
    <col min="7" max="7" width="12.36328125" customWidth="1"/>
    <col min="8" max="8" width="12.26953125" customWidth="1"/>
    <col min="15" max="16" width="9.54296875" bestFit="1" customWidth="1"/>
  </cols>
  <sheetData>
    <row r="1" spans="1:27" x14ac:dyDescent="0.35">
      <c r="A1" s="14" t="s">
        <v>4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14" t="s">
        <v>63</v>
      </c>
      <c r="J1" s="14" t="s">
        <v>64</v>
      </c>
      <c r="K1" s="14" t="s">
        <v>65</v>
      </c>
      <c r="L1" s="14" t="s">
        <v>66</v>
      </c>
      <c r="M1" s="14" t="s">
        <v>67</v>
      </c>
      <c r="N1" s="14" t="s">
        <v>68</v>
      </c>
      <c r="O1" s="14" t="s">
        <v>69</v>
      </c>
      <c r="P1" s="14" t="s">
        <v>70</v>
      </c>
      <c r="Q1" s="14" t="s">
        <v>71</v>
      </c>
      <c r="R1" s="14" t="s">
        <v>6</v>
      </c>
      <c r="S1" s="14" t="s">
        <v>72</v>
      </c>
      <c r="T1" s="14" t="s">
        <v>73</v>
      </c>
      <c r="U1" s="14" t="s">
        <v>74</v>
      </c>
      <c r="V1" s="14" t="s">
        <v>75</v>
      </c>
      <c r="W1" s="14" t="s">
        <v>76</v>
      </c>
      <c r="X1" s="14" t="s">
        <v>77</v>
      </c>
      <c r="Y1" s="14" t="s">
        <v>78</v>
      </c>
      <c r="Z1" s="14" t="s">
        <v>79</v>
      </c>
      <c r="AA1" s="14" t="s">
        <v>80</v>
      </c>
    </row>
    <row r="2" spans="1:27" x14ac:dyDescent="0.35">
      <c r="A2" t="s">
        <v>123</v>
      </c>
      <c r="B2" t="s">
        <v>125</v>
      </c>
      <c r="C2" t="s">
        <v>126</v>
      </c>
      <c r="D2" t="s">
        <v>127</v>
      </c>
      <c r="E2" t="s">
        <v>128</v>
      </c>
      <c r="F2" t="s">
        <v>81</v>
      </c>
      <c r="G2" t="s">
        <v>82</v>
      </c>
      <c r="H2" t="s">
        <v>129</v>
      </c>
      <c r="I2" t="s">
        <v>83</v>
      </c>
      <c r="J2" t="s">
        <v>84</v>
      </c>
      <c r="K2" t="s">
        <v>85</v>
      </c>
      <c r="L2" t="s">
        <v>83</v>
      </c>
      <c r="M2" t="s">
        <v>86</v>
      </c>
      <c r="N2" t="s">
        <v>103</v>
      </c>
      <c r="O2">
        <v>0.95</v>
      </c>
      <c r="P2">
        <v>0.95</v>
      </c>
      <c r="Q2">
        <v>1</v>
      </c>
      <c r="R2" t="s">
        <v>14</v>
      </c>
      <c r="S2" t="s">
        <v>130</v>
      </c>
      <c r="T2" t="s">
        <v>130</v>
      </c>
      <c r="U2" t="s">
        <v>88</v>
      </c>
      <c r="V2" t="s">
        <v>89</v>
      </c>
      <c r="W2" t="s">
        <v>130</v>
      </c>
      <c r="X2" t="s">
        <v>25</v>
      </c>
      <c r="Y2" t="s">
        <v>90</v>
      </c>
      <c r="Z2" t="s">
        <v>131</v>
      </c>
      <c r="AA2" t="s">
        <v>91</v>
      </c>
    </row>
    <row r="3" spans="1:27" x14ac:dyDescent="0.35">
      <c r="A3" t="s">
        <v>123</v>
      </c>
      <c r="B3" t="s">
        <v>125</v>
      </c>
      <c r="C3" t="s">
        <v>126</v>
      </c>
      <c r="D3" t="s">
        <v>127</v>
      </c>
      <c r="E3" t="s">
        <v>132</v>
      </c>
      <c r="F3" t="s">
        <v>81</v>
      </c>
      <c r="G3" t="s">
        <v>92</v>
      </c>
      <c r="H3" t="s">
        <v>133</v>
      </c>
      <c r="I3" t="s">
        <v>93</v>
      </c>
      <c r="J3" t="s">
        <v>94</v>
      </c>
      <c r="K3" t="s">
        <v>104</v>
      </c>
      <c r="L3" t="s">
        <v>93</v>
      </c>
      <c r="M3" t="s">
        <v>86</v>
      </c>
      <c r="N3" t="s">
        <v>103</v>
      </c>
      <c r="O3">
        <v>2.0499999999999998</v>
      </c>
      <c r="P3">
        <v>2.0499999999999998</v>
      </c>
      <c r="Q3">
        <v>1</v>
      </c>
      <c r="R3" t="s">
        <v>14</v>
      </c>
      <c r="S3" t="s">
        <v>130</v>
      </c>
      <c r="T3" t="s">
        <v>130</v>
      </c>
      <c r="U3" t="s">
        <v>88</v>
      </c>
      <c r="V3" t="s">
        <v>89</v>
      </c>
      <c r="W3" t="s">
        <v>130</v>
      </c>
      <c r="X3" t="s">
        <v>25</v>
      </c>
      <c r="Y3" t="s">
        <v>96</v>
      </c>
      <c r="Z3" t="s">
        <v>131</v>
      </c>
      <c r="AA3" t="s">
        <v>91</v>
      </c>
    </row>
    <row r="4" spans="1:27" x14ac:dyDescent="0.35">
      <c r="A4" t="s">
        <v>123</v>
      </c>
      <c r="B4" t="s">
        <v>125</v>
      </c>
      <c r="C4" t="s">
        <v>126</v>
      </c>
      <c r="D4" t="s">
        <v>127</v>
      </c>
      <c r="E4" t="s">
        <v>134</v>
      </c>
      <c r="F4" t="s">
        <v>81</v>
      </c>
      <c r="G4" t="s">
        <v>92</v>
      </c>
      <c r="H4" t="s">
        <v>135</v>
      </c>
      <c r="I4" t="s">
        <v>97</v>
      </c>
      <c r="J4" t="s">
        <v>98</v>
      </c>
      <c r="K4" t="s">
        <v>105</v>
      </c>
      <c r="L4" t="s">
        <v>97</v>
      </c>
      <c r="M4" t="s">
        <v>86</v>
      </c>
      <c r="N4" t="s">
        <v>103</v>
      </c>
      <c r="O4">
        <v>10000</v>
      </c>
      <c r="P4">
        <v>10000</v>
      </c>
      <c r="Q4">
        <v>1</v>
      </c>
      <c r="R4" t="s">
        <v>14</v>
      </c>
      <c r="S4" t="s">
        <v>130</v>
      </c>
      <c r="T4" t="s">
        <v>130</v>
      </c>
      <c r="U4" t="s">
        <v>88</v>
      </c>
      <c r="V4" t="s">
        <v>89</v>
      </c>
      <c r="W4" t="s">
        <v>130</v>
      </c>
      <c r="X4" t="s">
        <v>25</v>
      </c>
      <c r="Y4" t="s">
        <v>100</v>
      </c>
      <c r="Z4" t="s">
        <v>131</v>
      </c>
      <c r="AA4" t="s">
        <v>91</v>
      </c>
    </row>
    <row r="5" spans="1:27" x14ac:dyDescent="0.35">
      <c r="A5" t="s">
        <v>123</v>
      </c>
      <c r="B5" t="s">
        <v>125</v>
      </c>
      <c r="C5" t="s">
        <v>126</v>
      </c>
      <c r="D5" t="s">
        <v>127</v>
      </c>
      <c r="E5" t="s">
        <v>136</v>
      </c>
      <c r="F5" t="s">
        <v>81</v>
      </c>
      <c r="G5" t="s">
        <v>92</v>
      </c>
      <c r="H5" t="s">
        <v>137</v>
      </c>
      <c r="I5" t="s">
        <v>101</v>
      </c>
      <c r="J5" t="s">
        <v>102</v>
      </c>
      <c r="K5" t="s">
        <v>138</v>
      </c>
      <c r="L5" t="s">
        <v>101</v>
      </c>
      <c r="M5" t="s">
        <v>86</v>
      </c>
      <c r="N5" t="s">
        <v>87</v>
      </c>
      <c r="O5">
        <v>10003</v>
      </c>
      <c r="P5">
        <v>10003</v>
      </c>
      <c r="Q5">
        <v>1</v>
      </c>
      <c r="R5" t="s">
        <v>14</v>
      </c>
      <c r="S5" t="s">
        <v>130</v>
      </c>
      <c r="T5" t="s">
        <v>130</v>
      </c>
      <c r="U5" t="s">
        <v>88</v>
      </c>
      <c r="V5" t="s">
        <v>89</v>
      </c>
      <c r="W5" t="s">
        <v>130</v>
      </c>
      <c r="X5" t="s">
        <v>25</v>
      </c>
      <c r="Y5" t="s">
        <v>100</v>
      </c>
      <c r="Z5" t="s">
        <v>131</v>
      </c>
      <c r="AA5" t="s">
        <v>91</v>
      </c>
    </row>
    <row r="6" spans="1:27" x14ac:dyDescent="0.35">
      <c r="A6" t="s">
        <v>123</v>
      </c>
      <c r="B6" t="s">
        <v>126</v>
      </c>
      <c r="C6" t="s">
        <v>126</v>
      </c>
      <c r="D6" t="s">
        <v>127</v>
      </c>
      <c r="E6" t="s">
        <v>139</v>
      </c>
      <c r="F6" t="s">
        <v>81</v>
      </c>
      <c r="G6" t="s">
        <v>82</v>
      </c>
      <c r="H6" t="s">
        <v>129</v>
      </c>
      <c r="I6" t="s">
        <v>83</v>
      </c>
      <c r="J6" t="s">
        <v>84</v>
      </c>
      <c r="K6" t="s">
        <v>85</v>
      </c>
      <c r="L6" t="s">
        <v>83</v>
      </c>
      <c r="M6" t="s">
        <v>86</v>
      </c>
      <c r="N6" t="s">
        <v>87</v>
      </c>
      <c r="O6">
        <v>0.95</v>
      </c>
      <c r="P6">
        <v>0.95</v>
      </c>
      <c r="Q6">
        <v>1</v>
      </c>
      <c r="R6" t="s">
        <v>14</v>
      </c>
      <c r="S6" t="s">
        <v>130</v>
      </c>
      <c r="T6" t="s">
        <v>130</v>
      </c>
      <c r="U6" t="s">
        <v>88</v>
      </c>
      <c r="V6" t="s">
        <v>89</v>
      </c>
      <c r="W6" t="s">
        <v>130</v>
      </c>
      <c r="X6" t="s">
        <v>25</v>
      </c>
      <c r="Y6" t="s">
        <v>90</v>
      </c>
      <c r="Z6" t="s">
        <v>91</v>
      </c>
      <c r="AA6" t="s">
        <v>91</v>
      </c>
    </row>
    <row r="7" spans="1:27" x14ac:dyDescent="0.35">
      <c r="A7" t="s">
        <v>123</v>
      </c>
      <c r="B7" t="s">
        <v>126</v>
      </c>
      <c r="C7" t="s">
        <v>126</v>
      </c>
      <c r="D7" t="s">
        <v>127</v>
      </c>
      <c r="E7" t="s">
        <v>140</v>
      </c>
      <c r="F7" t="s">
        <v>81</v>
      </c>
      <c r="G7" t="s">
        <v>92</v>
      </c>
      <c r="H7" t="s">
        <v>133</v>
      </c>
      <c r="I7" t="s">
        <v>93</v>
      </c>
      <c r="J7" t="s">
        <v>94</v>
      </c>
      <c r="K7" t="s">
        <v>104</v>
      </c>
      <c r="L7" t="s">
        <v>93</v>
      </c>
      <c r="M7" t="s">
        <v>86</v>
      </c>
      <c r="N7" t="s">
        <v>87</v>
      </c>
      <c r="O7">
        <v>2.0499999999999998</v>
      </c>
      <c r="P7">
        <v>2.0499999999999998</v>
      </c>
      <c r="Q7">
        <v>1</v>
      </c>
      <c r="R7" t="s">
        <v>14</v>
      </c>
      <c r="S7" t="s">
        <v>130</v>
      </c>
      <c r="T7" t="s">
        <v>130</v>
      </c>
      <c r="U7" t="s">
        <v>88</v>
      </c>
      <c r="V7" t="s">
        <v>89</v>
      </c>
      <c r="W7" t="s">
        <v>130</v>
      </c>
      <c r="X7" t="s">
        <v>25</v>
      </c>
      <c r="Y7" t="s">
        <v>96</v>
      </c>
      <c r="Z7" t="s">
        <v>91</v>
      </c>
      <c r="AA7" t="s">
        <v>91</v>
      </c>
    </row>
    <row r="8" spans="1:27" x14ac:dyDescent="0.35">
      <c r="A8" t="s">
        <v>123</v>
      </c>
      <c r="B8" t="s">
        <v>126</v>
      </c>
      <c r="C8" t="s">
        <v>126</v>
      </c>
      <c r="D8" t="s">
        <v>127</v>
      </c>
      <c r="E8" t="s">
        <v>141</v>
      </c>
      <c r="F8" t="s">
        <v>81</v>
      </c>
      <c r="G8" t="s">
        <v>92</v>
      </c>
      <c r="H8" t="s">
        <v>135</v>
      </c>
      <c r="I8" t="s">
        <v>97</v>
      </c>
      <c r="J8" t="s">
        <v>98</v>
      </c>
      <c r="K8" t="s">
        <v>105</v>
      </c>
      <c r="L8" t="s">
        <v>97</v>
      </c>
      <c r="M8" t="s">
        <v>86</v>
      </c>
      <c r="N8" t="s">
        <v>87</v>
      </c>
      <c r="O8">
        <v>10000</v>
      </c>
      <c r="P8">
        <v>10000</v>
      </c>
      <c r="Q8">
        <v>1</v>
      </c>
      <c r="R8" t="s">
        <v>14</v>
      </c>
      <c r="S8" t="s">
        <v>130</v>
      </c>
      <c r="T8" t="s">
        <v>130</v>
      </c>
      <c r="U8" t="s">
        <v>88</v>
      </c>
      <c r="V8" t="s">
        <v>89</v>
      </c>
      <c r="W8" t="s">
        <v>130</v>
      </c>
      <c r="X8" t="s">
        <v>25</v>
      </c>
      <c r="Y8" t="s">
        <v>100</v>
      </c>
      <c r="Z8" t="s">
        <v>91</v>
      </c>
      <c r="AA8" t="s">
        <v>91</v>
      </c>
    </row>
    <row r="9" spans="1:27" x14ac:dyDescent="0.35">
      <c r="A9" t="s">
        <v>123</v>
      </c>
      <c r="B9" t="s">
        <v>126</v>
      </c>
      <c r="C9" t="s">
        <v>126</v>
      </c>
      <c r="D9" t="s">
        <v>127</v>
      </c>
      <c r="E9" t="s">
        <v>142</v>
      </c>
      <c r="F9" t="s">
        <v>81</v>
      </c>
      <c r="G9" t="s">
        <v>92</v>
      </c>
      <c r="H9" t="s">
        <v>137</v>
      </c>
      <c r="I9" t="s">
        <v>101</v>
      </c>
      <c r="J9" t="s">
        <v>102</v>
      </c>
      <c r="K9" t="s">
        <v>138</v>
      </c>
      <c r="L9" t="s">
        <v>101</v>
      </c>
      <c r="M9" t="s">
        <v>86</v>
      </c>
      <c r="N9" t="s">
        <v>103</v>
      </c>
      <c r="O9">
        <v>10003</v>
      </c>
      <c r="P9">
        <v>10003</v>
      </c>
      <c r="Q9">
        <v>1</v>
      </c>
      <c r="R9" t="s">
        <v>14</v>
      </c>
      <c r="S9" t="s">
        <v>130</v>
      </c>
      <c r="T9" t="s">
        <v>130</v>
      </c>
      <c r="U9" t="s">
        <v>88</v>
      </c>
      <c r="V9" t="s">
        <v>89</v>
      </c>
      <c r="W9" t="s">
        <v>130</v>
      </c>
      <c r="X9" t="s">
        <v>25</v>
      </c>
      <c r="Y9" t="s">
        <v>100</v>
      </c>
      <c r="Z9" t="s">
        <v>91</v>
      </c>
      <c r="AA9" t="s">
        <v>91</v>
      </c>
    </row>
    <row r="11" spans="1:27" x14ac:dyDescent="0.35">
      <c r="A11" t="s">
        <v>123</v>
      </c>
      <c r="B11" t="s">
        <v>125</v>
      </c>
      <c r="C11" t="s">
        <v>126</v>
      </c>
      <c r="D11" t="s">
        <v>143</v>
      </c>
      <c r="E11" t="s">
        <v>144</v>
      </c>
      <c r="F11" t="s">
        <v>81</v>
      </c>
      <c r="G11" t="s">
        <v>92</v>
      </c>
      <c r="H11" t="s">
        <v>133</v>
      </c>
      <c r="I11" t="s">
        <v>93</v>
      </c>
      <c r="J11" t="s">
        <v>94</v>
      </c>
      <c r="K11" t="s">
        <v>106</v>
      </c>
      <c r="L11" t="s">
        <v>93</v>
      </c>
      <c r="M11" t="s">
        <v>86</v>
      </c>
      <c r="N11" t="s">
        <v>103</v>
      </c>
      <c r="O11">
        <v>0.82</v>
      </c>
      <c r="P11">
        <v>0.82</v>
      </c>
      <c r="Q11">
        <v>1</v>
      </c>
      <c r="R11" t="s">
        <v>14</v>
      </c>
      <c r="S11" t="s">
        <v>130</v>
      </c>
      <c r="T11" t="s">
        <v>130</v>
      </c>
      <c r="U11" t="s">
        <v>88</v>
      </c>
      <c r="V11" t="s">
        <v>89</v>
      </c>
      <c r="W11" t="s">
        <v>130</v>
      </c>
      <c r="X11" t="s">
        <v>15</v>
      </c>
      <c r="Y11" t="s">
        <v>96</v>
      </c>
      <c r="Z11" t="s">
        <v>131</v>
      </c>
      <c r="AA11" t="s">
        <v>91</v>
      </c>
    </row>
    <row r="12" spans="1:27" x14ac:dyDescent="0.35">
      <c r="A12" t="s">
        <v>123</v>
      </c>
      <c r="B12" t="s">
        <v>125</v>
      </c>
      <c r="C12" t="s">
        <v>126</v>
      </c>
      <c r="D12" t="s">
        <v>143</v>
      </c>
      <c r="E12" t="s">
        <v>145</v>
      </c>
      <c r="F12" t="s">
        <v>81</v>
      </c>
      <c r="G12" t="s">
        <v>92</v>
      </c>
      <c r="H12" t="s">
        <v>135</v>
      </c>
      <c r="I12" t="s">
        <v>97</v>
      </c>
      <c r="J12" t="s">
        <v>98</v>
      </c>
      <c r="K12" t="s">
        <v>107</v>
      </c>
      <c r="L12" t="s">
        <v>97</v>
      </c>
      <c r="M12" t="s">
        <v>86</v>
      </c>
      <c r="N12" t="s">
        <v>103</v>
      </c>
      <c r="O12">
        <v>5000</v>
      </c>
      <c r="P12">
        <v>5000</v>
      </c>
      <c r="Q12">
        <v>1</v>
      </c>
      <c r="R12" t="s">
        <v>14</v>
      </c>
      <c r="S12" t="s">
        <v>130</v>
      </c>
      <c r="T12" t="s">
        <v>130</v>
      </c>
      <c r="U12" t="s">
        <v>88</v>
      </c>
      <c r="V12" t="s">
        <v>89</v>
      </c>
      <c r="W12" t="s">
        <v>130</v>
      </c>
      <c r="X12" t="s">
        <v>15</v>
      </c>
      <c r="Y12" t="s">
        <v>100</v>
      </c>
      <c r="Z12" t="s">
        <v>131</v>
      </c>
      <c r="AA12" t="s">
        <v>91</v>
      </c>
    </row>
    <row r="13" spans="1:27" x14ac:dyDescent="0.35">
      <c r="A13" t="s">
        <v>123</v>
      </c>
      <c r="B13" t="s">
        <v>125</v>
      </c>
      <c r="C13" t="s">
        <v>126</v>
      </c>
      <c r="D13" t="s">
        <v>143</v>
      </c>
      <c r="E13" t="s">
        <v>146</v>
      </c>
      <c r="F13" t="s">
        <v>81</v>
      </c>
      <c r="G13" t="s">
        <v>92</v>
      </c>
      <c r="H13" t="s">
        <v>137</v>
      </c>
      <c r="I13" t="s">
        <v>101</v>
      </c>
      <c r="J13" t="s">
        <v>102</v>
      </c>
      <c r="K13" t="s">
        <v>138</v>
      </c>
      <c r="L13" t="s">
        <v>101</v>
      </c>
      <c r="M13" t="s">
        <v>86</v>
      </c>
      <c r="N13" t="s">
        <v>87</v>
      </c>
      <c r="O13">
        <v>5000.82</v>
      </c>
      <c r="P13">
        <v>5000.82</v>
      </c>
      <c r="Q13">
        <v>1</v>
      </c>
      <c r="R13" t="s">
        <v>14</v>
      </c>
      <c r="S13" t="s">
        <v>130</v>
      </c>
      <c r="T13" t="s">
        <v>130</v>
      </c>
      <c r="U13" t="s">
        <v>88</v>
      </c>
      <c r="V13" t="s">
        <v>89</v>
      </c>
      <c r="W13" t="s">
        <v>130</v>
      </c>
      <c r="X13" t="s">
        <v>15</v>
      </c>
      <c r="Y13" t="s">
        <v>100</v>
      </c>
      <c r="Z13" t="s">
        <v>131</v>
      </c>
      <c r="AA13" t="s">
        <v>91</v>
      </c>
    </row>
    <row r="14" spans="1:27" x14ac:dyDescent="0.35">
      <c r="A14" t="s">
        <v>123</v>
      </c>
      <c r="B14" t="s">
        <v>126</v>
      </c>
      <c r="C14" t="s">
        <v>126</v>
      </c>
      <c r="D14" t="s">
        <v>143</v>
      </c>
      <c r="E14" t="s">
        <v>147</v>
      </c>
      <c r="F14" t="s">
        <v>81</v>
      </c>
      <c r="G14" t="s">
        <v>92</v>
      </c>
      <c r="H14" t="s">
        <v>133</v>
      </c>
      <c r="I14" t="s">
        <v>93</v>
      </c>
      <c r="J14" t="s">
        <v>94</v>
      </c>
      <c r="K14" t="s">
        <v>106</v>
      </c>
      <c r="L14" t="s">
        <v>93</v>
      </c>
      <c r="M14" t="s">
        <v>86</v>
      </c>
      <c r="N14" t="s">
        <v>87</v>
      </c>
      <c r="O14">
        <v>0.82</v>
      </c>
      <c r="P14">
        <v>0.82</v>
      </c>
      <c r="Q14">
        <v>1</v>
      </c>
      <c r="R14" t="s">
        <v>14</v>
      </c>
      <c r="S14" t="s">
        <v>130</v>
      </c>
      <c r="T14" t="s">
        <v>130</v>
      </c>
      <c r="U14" t="s">
        <v>88</v>
      </c>
      <c r="V14" t="s">
        <v>89</v>
      </c>
      <c r="W14" t="s">
        <v>130</v>
      </c>
      <c r="X14" t="s">
        <v>15</v>
      </c>
      <c r="Y14" t="s">
        <v>96</v>
      </c>
      <c r="Z14" t="s">
        <v>91</v>
      </c>
      <c r="AA14" t="s">
        <v>91</v>
      </c>
    </row>
    <row r="15" spans="1:27" x14ac:dyDescent="0.35">
      <c r="A15" t="s">
        <v>123</v>
      </c>
      <c r="B15" t="s">
        <v>126</v>
      </c>
      <c r="C15" t="s">
        <v>126</v>
      </c>
      <c r="D15" t="s">
        <v>143</v>
      </c>
      <c r="E15" t="s">
        <v>148</v>
      </c>
      <c r="F15" t="s">
        <v>81</v>
      </c>
      <c r="G15" t="s">
        <v>92</v>
      </c>
      <c r="H15" t="s">
        <v>135</v>
      </c>
      <c r="I15" t="s">
        <v>97</v>
      </c>
      <c r="J15" t="s">
        <v>98</v>
      </c>
      <c r="K15" t="s">
        <v>107</v>
      </c>
      <c r="L15" t="s">
        <v>97</v>
      </c>
      <c r="M15" t="s">
        <v>86</v>
      </c>
      <c r="N15" t="s">
        <v>87</v>
      </c>
      <c r="O15">
        <v>5000</v>
      </c>
      <c r="P15">
        <v>5000</v>
      </c>
      <c r="Q15">
        <v>1</v>
      </c>
      <c r="R15" t="s">
        <v>14</v>
      </c>
      <c r="S15" t="s">
        <v>130</v>
      </c>
      <c r="T15" t="s">
        <v>130</v>
      </c>
      <c r="U15" t="s">
        <v>88</v>
      </c>
      <c r="V15" t="s">
        <v>89</v>
      </c>
      <c r="W15" t="s">
        <v>130</v>
      </c>
      <c r="X15" t="s">
        <v>15</v>
      </c>
      <c r="Y15" t="s">
        <v>100</v>
      </c>
      <c r="Z15" t="s">
        <v>91</v>
      </c>
      <c r="AA15" t="s">
        <v>91</v>
      </c>
    </row>
    <row r="16" spans="1:27" x14ac:dyDescent="0.35">
      <c r="A16" t="s">
        <v>123</v>
      </c>
      <c r="B16" t="s">
        <v>126</v>
      </c>
      <c r="C16" t="s">
        <v>126</v>
      </c>
      <c r="D16" t="s">
        <v>143</v>
      </c>
      <c r="E16" t="s">
        <v>149</v>
      </c>
      <c r="F16" t="s">
        <v>81</v>
      </c>
      <c r="G16" t="s">
        <v>92</v>
      </c>
      <c r="H16" t="s">
        <v>137</v>
      </c>
      <c r="I16" t="s">
        <v>101</v>
      </c>
      <c r="J16" t="s">
        <v>102</v>
      </c>
      <c r="K16" t="s">
        <v>138</v>
      </c>
      <c r="L16" t="s">
        <v>101</v>
      </c>
      <c r="M16" t="s">
        <v>86</v>
      </c>
      <c r="N16" t="s">
        <v>103</v>
      </c>
      <c r="O16">
        <v>5000.82</v>
      </c>
      <c r="P16">
        <v>5000.82</v>
      </c>
      <c r="Q16">
        <v>1</v>
      </c>
      <c r="R16" t="s">
        <v>14</v>
      </c>
      <c r="S16" t="s">
        <v>130</v>
      </c>
      <c r="T16" t="s">
        <v>130</v>
      </c>
      <c r="U16" t="s">
        <v>88</v>
      </c>
      <c r="V16" t="s">
        <v>89</v>
      </c>
      <c r="W16" t="s">
        <v>130</v>
      </c>
      <c r="X16" t="s">
        <v>15</v>
      </c>
      <c r="Y16" t="s">
        <v>100</v>
      </c>
      <c r="Z16" t="s">
        <v>91</v>
      </c>
      <c r="AA16" t="s">
        <v>91</v>
      </c>
    </row>
    <row r="18" spans="1:27" x14ac:dyDescent="0.35">
      <c r="A18" t="s">
        <v>123</v>
      </c>
      <c r="B18" t="s">
        <v>125</v>
      </c>
      <c r="C18" t="s">
        <v>126</v>
      </c>
      <c r="D18" t="s">
        <v>150</v>
      </c>
      <c r="E18" t="s">
        <v>151</v>
      </c>
      <c r="F18" t="s">
        <v>81</v>
      </c>
      <c r="G18" t="s">
        <v>82</v>
      </c>
      <c r="H18" t="s">
        <v>129</v>
      </c>
      <c r="I18" t="s">
        <v>83</v>
      </c>
      <c r="J18" t="s">
        <v>84</v>
      </c>
      <c r="K18" t="s">
        <v>85</v>
      </c>
      <c r="L18" t="s">
        <v>83</v>
      </c>
      <c r="M18" t="s">
        <v>86</v>
      </c>
      <c r="N18" t="s">
        <v>87</v>
      </c>
      <c r="O18">
        <v>3.69</v>
      </c>
      <c r="P18">
        <v>3.69</v>
      </c>
      <c r="Q18">
        <v>1</v>
      </c>
      <c r="R18" t="s">
        <v>14</v>
      </c>
      <c r="S18" t="s">
        <v>130</v>
      </c>
      <c r="T18" t="s">
        <v>130</v>
      </c>
      <c r="U18" t="s">
        <v>88</v>
      </c>
      <c r="V18" t="s">
        <v>89</v>
      </c>
      <c r="W18" t="s">
        <v>130</v>
      </c>
      <c r="X18" t="s">
        <v>31</v>
      </c>
      <c r="Y18" t="s">
        <v>90</v>
      </c>
      <c r="Z18" t="s">
        <v>131</v>
      </c>
      <c r="AA18" t="s">
        <v>91</v>
      </c>
    </row>
    <row r="19" spans="1:27" x14ac:dyDescent="0.35">
      <c r="A19" t="s">
        <v>123</v>
      </c>
      <c r="B19" t="s">
        <v>125</v>
      </c>
      <c r="C19" t="s">
        <v>126</v>
      </c>
      <c r="D19" t="s">
        <v>150</v>
      </c>
      <c r="E19" t="s">
        <v>152</v>
      </c>
      <c r="F19" t="s">
        <v>81</v>
      </c>
      <c r="G19" t="s">
        <v>92</v>
      </c>
      <c r="H19" t="s">
        <v>133</v>
      </c>
      <c r="I19" t="s">
        <v>93</v>
      </c>
      <c r="J19" t="s">
        <v>94</v>
      </c>
      <c r="K19" t="s">
        <v>95</v>
      </c>
      <c r="L19" t="s">
        <v>93</v>
      </c>
      <c r="M19" t="s">
        <v>86</v>
      </c>
      <c r="N19" t="s">
        <v>103</v>
      </c>
      <c r="O19">
        <v>3.69</v>
      </c>
      <c r="P19">
        <v>3.69</v>
      </c>
      <c r="Q19">
        <v>1</v>
      </c>
      <c r="R19" t="s">
        <v>14</v>
      </c>
      <c r="S19" t="s">
        <v>130</v>
      </c>
      <c r="T19" t="s">
        <v>130</v>
      </c>
      <c r="U19" t="s">
        <v>88</v>
      </c>
      <c r="V19" t="s">
        <v>89</v>
      </c>
      <c r="W19" t="s">
        <v>130</v>
      </c>
      <c r="X19" t="s">
        <v>31</v>
      </c>
      <c r="Y19" t="s">
        <v>96</v>
      </c>
      <c r="Z19" t="s">
        <v>131</v>
      </c>
      <c r="AA19" t="s">
        <v>91</v>
      </c>
    </row>
    <row r="20" spans="1:27" x14ac:dyDescent="0.35">
      <c r="A20" t="s">
        <v>123</v>
      </c>
      <c r="B20" t="s">
        <v>125</v>
      </c>
      <c r="C20" t="s">
        <v>126</v>
      </c>
      <c r="D20" t="s">
        <v>150</v>
      </c>
      <c r="E20" t="s">
        <v>153</v>
      </c>
      <c r="F20" t="s">
        <v>81</v>
      </c>
      <c r="G20" t="s">
        <v>92</v>
      </c>
      <c r="H20" t="s">
        <v>135</v>
      </c>
      <c r="I20" t="s">
        <v>97</v>
      </c>
      <c r="J20" t="s">
        <v>98</v>
      </c>
      <c r="K20" t="s">
        <v>99</v>
      </c>
      <c r="L20" t="s">
        <v>97</v>
      </c>
      <c r="M20" t="s">
        <v>86</v>
      </c>
      <c r="N20" t="s">
        <v>103</v>
      </c>
      <c r="O20">
        <v>15000</v>
      </c>
      <c r="P20">
        <v>15000</v>
      </c>
      <c r="Q20">
        <v>1</v>
      </c>
      <c r="R20" t="s">
        <v>14</v>
      </c>
      <c r="S20" t="s">
        <v>130</v>
      </c>
      <c r="T20" t="s">
        <v>130</v>
      </c>
      <c r="U20" t="s">
        <v>88</v>
      </c>
      <c r="V20" t="s">
        <v>89</v>
      </c>
      <c r="W20" t="s">
        <v>130</v>
      </c>
      <c r="X20" t="s">
        <v>31</v>
      </c>
      <c r="Y20" t="s">
        <v>100</v>
      </c>
      <c r="Z20" t="s">
        <v>131</v>
      </c>
      <c r="AA20" t="s">
        <v>91</v>
      </c>
    </row>
    <row r="21" spans="1:27" x14ac:dyDescent="0.35">
      <c r="A21" t="s">
        <v>123</v>
      </c>
      <c r="B21" t="s">
        <v>125</v>
      </c>
      <c r="C21" t="s">
        <v>126</v>
      </c>
      <c r="D21" t="s">
        <v>150</v>
      </c>
      <c r="E21" t="s">
        <v>154</v>
      </c>
      <c r="F21" t="s">
        <v>81</v>
      </c>
      <c r="G21" t="s">
        <v>92</v>
      </c>
      <c r="H21" t="s">
        <v>137</v>
      </c>
      <c r="I21" t="s">
        <v>101</v>
      </c>
      <c r="J21" t="s">
        <v>102</v>
      </c>
      <c r="K21" t="s">
        <v>138</v>
      </c>
      <c r="L21" t="s">
        <v>101</v>
      </c>
      <c r="M21" t="s">
        <v>86</v>
      </c>
      <c r="N21" t="s">
        <v>87</v>
      </c>
      <c r="O21">
        <v>15000</v>
      </c>
      <c r="P21">
        <v>15000</v>
      </c>
      <c r="Q21">
        <v>1</v>
      </c>
      <c r="R21" t="s">
        <v>14</v>
      </c>
      <c r="S21" t="s">
        <v>130</v>
      </c>
      <c r="T21" t="s">
        <v>130</v>
      </c>
      <c r="U21" t="s">
        <v>88</v>
      </c>
      <c r="V21" t="s">
        <v>89</v>
      </c>
      <c r="W21" t="s">
        <v>130</v>
      </c>
      <c r="X21" t="s">
        <v>31</v>
      </c>
      <c r="Y21" t="s">
        <v>100</v>
      </c>
      <c r="Z21" t="s">
        <v>131</v>
      </c>
      <c r="AA21" t="s">
        <v>91</v>
      </c>
    </row>
    <row r="22" spans="1:27" x14ac:dyDescent="0.35">
      <c r="A22" t="s">
        <v>123</v>
      </c>
      <c r="B22" t="s">
        <v>126</v>
      </c>
      <c r="C22" t="s">
        <v>126</v>
      </c>
      <c r="D22" t="s">
        <v>150</v>
      </c>
      <c r="E22" t="s">
        <v>155</v>
      </c>
      <c r="F22" t="s">
        <v>81</v>
      </c>
      <c r="G22" t="s">
        <v>82</v>
      </c>
      <c r="H22" t="s">
        <v>129</v>
      </c>
      <c r="I22" t="s">
        <v>83</v>
      </c>
      <c r="J22" t="s">
        <v>84</v>
      </c>
      <c r="K22" t="s">
        <v>85</v>
      </c>
      <c r="L22" t="s">
        <v>83</v>
      </c>
      <c r="M22" t="s">
        <v>86</v>
      </c>
      <c r="N22" t="s">
        <v>103</v>
      </c>
      <c r="O22">
        <v>3.69</v>
      </c>
      <c r="P22">
        <v>3.69</v>
      </c>
      <c r="Q22">
        <v>1</v>
      </c>
      <c r="R22" t="s">
        <v>14</v>
      </c>
      <c r="S22" t="s">
        <v>130</v>
      </c>
      <c r="T22" t="s">
        <v>130</v>
      </c>
      <c r="U22" t="s">
        <v>88</v>
      </c>
      <c r="V22" t="s">
        <v>89</v>
      </c>
      <c r="W22" t="s">
        <v>130</v>
      </c>
      <c r="X22" t="s">
        <v>31</v>
      </c>
      <c r="Y22" t="s">
        <v>90</v>
      </c>
      <c r="Z22" t="s">
        <v>91</v>
      </c>
      <c r="AA22" t="s">
        <v>91</v>
      </c>
    </row>
    <row r="23" spans="1:27" x14ac:dyDescent="0.35">
      <c r="A23" t="s">
        <v>123</v>
      </c>
      <c r="B23" t="s">
        <v>126</v>
      </c>
      <c r="C23" t="s">
        <v>126</v>
      </c>
      <c r="D23" t="s">
        <v>150</v>
      </c>
      <c r="E23" t="s">
        <v>156</v>
      </c>
      <c r="F23" t="s">
        <v>81</v>
      </c>
      <c r="G23" t="s">
        <v>92</v>
      </c>
      <c r="H23" t="s">
        <v>133</v>
      </c>
      <c r="I23" t="s">
        <v>93</v>
      </c>
      <c r="J23" t="s">
        <v>94</v>
      </c>
      <c r="K23" t="s">
        <v>95</v>
      </c>
      <c r="L23" t="s">
        <v>93</v>
      </c>
      <c r="M23" t="s">
        <v>86</v>
      </c>
      <c r="N23" t="s">
        <v>87</v>
      </c>
      <c r="O23">
        <v>3.69</v>
      </c>
      <c r="P23">
        <v>3.69</v>
      </c>
      <c r="Q23">
        <v>1</v>
      </c>
      <c r="R23" t="s">
        <v>14</v>
      </c>
      <c r="S23" t="s">
        <v>130</v>
      </c>
      <c r="T23" t="s">
        <v>130</v>
      </c>
      <c r="U23" t="s">
        <v>88</v>
      </c>
      <c r="V23" t="s">
        <v>89</v>
      </c>
      <c r="W23" t="s">
        <v>130</v>
      </c>
      <c r="X23" t="s">
        <v>31</v>
      </c>
      <c r="Y23" t="s">
        <v>96</v>
      </c>
      <c r="Z23" t="s">
        <v>91</v>
      </c>
      <c r="AA23" t="s">
        <v>91</v>
      </c>
    </row>
    <row r="24" spans="1:27" x14ac:dyDescent="0.35">
      <c r="A24" t="s">
        <v>123</v>
      </c>
      <c r="B24" t="s">
        <v>126</v>
      </c>
      <c r="C24" t="s">
        <v>126</v>
      </c>
      <c r="D24" t="s">
        <v>150</v>
      </c>
      <c r="E24" t="s">
        <v>157</v>
      </c>
      <c r="F24" t="s">
        <v>81</v>
      </c>
      <c r="G24" t="s">
        <v>92</v>
      </c>
      <c r="H24" t="s">
        <v>135</v>
      </c>
      <c r="I24" t="s">
        <v>97</v>
      </c>
      <c r="J24" t="s">
        <v>98</v>
      </c>
      <c r="K24" t="s">
        <v>99</v>
      </c>
      <c r="L24" t="s">
        <v>97</v>
      </c>
      <c r="M24" t="s">
        <v>86</v>
      </c>
      <c r="N24" t="s">
        <v>87</v>
      </c>
      <c r="O24">
        <v>15000</v>
      </c>
      <c r="P24">
        <v>15000</v>
      </c>
      <c r="Q24">
        <v>1</v>
      </c>
      <c r="R24" t="s">
        <v>14</v>
      </c>
      <c r="S24" t="s">
        <v>130</v>
      </c>
      <c r="T24" t="s">
        <v>130</v>
      </c>
      <c r="U24" t="s">
        <v>88</v>
      </c>
      <c r="V24" t="s">
        <v>89</v>
      </c>
      <c r="W24" t="s">
        <v>130</v>
      </c>
      <c r="X24" t="s">
        <v>31</v>
      </c>
      <c r="Y24" t="s">
        <v>100</v>
      </c>
      <c r="Z24" t="s">
        <v>91</v>
      </c>
      <c r="AA24" t="s">
        <v>91</v>
      </c>
    </row>
    <row r="25" spans="1:27" x14ac:dyDescent="0.35">
      <c r="A25" t="s">
        <v>123</v>
      </c>
      <c r="B25" t="s">
        <v>126</v>
      </c>
      <c r="C25" t="s">
        <v>126</v>
      </c>
      <c r="D25" t="s">
        <v>150</v>
      </c>
      <c r="E25" t="s">
        <v>158</v>
      </c>
      <c r="F25" t="s">
        <v>81</v>
      </c>
      <c r="G25" t="s">
        <v>92</v>
      </c>
      <c r="H25" t="s">
        <v>137</v>
      </c>
      <c r="I25" t="s">
        <v>101</v>
      </c>
      <c r="J25" t="s">
        <v>102</v>
      </c>
      <c r="K25" t="s">
        <v>138</v>
      </c>
      <c r="L25" t="s">
        <v>101</v>
      </c>
      <c r="M25" t="s">
        <v>86</v>
      </c>
      <c r="N25" t="s">
        <v>103</v>
      </c>
      <c r="O25">
        <v>15000</v>
      </c>
      <c r="P25">
        <v>15000</v>
      </c>
      <c r="Q25">
        <v>1</v>
      </c>
      <c r="R25" t="s">
        <v>14</v>
      </c>
      <c r="S25" t="s">
        <v>130</v>
      </c>
      <c r="T25" t="s">
        <v>130</v>
      </c>
      <c r="U25" t="s">
        <v>88</v>
      </c>
      <c r="V25" t="s">
        <v>89</v>
      </c>
      <c r="W25" t="s">
        <v>130</v>
      </c>
      <c r="X25" t="s">
        <v>31</v>
      </c>
      <c r="Y25" t="s">
        <v>100</v>
      </c>
      <c r="Z25" t="s">
        <v>91</v>
      </c>
      <c r="AA25" t="s">
        <v>91</v>
      </c>
    </row>
    <row r="32" spans="1:27" x14ac:dyDescent="0.35">
      <c r="A32" s="16"/>
      <c r="B32" s="15"/>
      <c r="C32" s="34" t="s">
        <v>159</v>
      </c>
      <c r="D32" s="34"/>
      <c r="E32" s="34"/>
      <c r="F32" s="34"/>
      <c r="G32" s="17" t="s">
        <v>108</v>
      </c>
      <c r="H32" s="35">
        <v>45061.493692129632</v>
      </c>
      <c r="I32" s="35"/>
      <c r="J32" s="15"/>
    </row>
    <row r="33" spans="1:10" x14ac:dyDescent="0.35">
      <c r="A33" s="15"/>
      <c r="B33" s="15"/>
      <c r="C33" s="34"/>
      <c r="D33" s="34"/>
      <c r="E33" s="34"/>
      <c r="F33" s="34"/>
      <c r="G33" s="17" t="s">
        <v>109</v>
      </c>
      <c r="H33" s="36">
        <v>44229</v>
      </c>
      <c r="I33" s="36"/>
      <c r="J33" s="15"/>
    </row>
    <row r="34" spans="1:10" x14ac:dyDescent="0.35">
      <c r="A34" s="15"/>
      <c r="B34" s="15"/>
      <c r="C34" s="34" t="s">
        <v>160</v>
      </c>
      <c r="D34" s="34"/>
      <c r="E34" s="34"/>
      <c r="F34" s="34"/>
      <c r="G34" s="17" t="s">
        <v>110</v>
      </c>
      <c r="H34" s="37" t="s">
        <v>161</v>
      </c>
      <c r="I34" s="37"/>
      <c r="J34" s="15"/>
    </row>
    <row r="35" spans="1:10" x14ac:dyDescent="0.35">
      <c r="A35" s="15"/>
      <c r="B35" s="15"/>
      <c r="C35" s="34"/>
      <c r="D35" s="34"/>
      <c r="E35" s="34"/>
      <c r="F35" s="34"/>
      <c r="G35" s="17" t="s">
        <v>111</v>
      </c>
      <c r="H35" s="37" t="s">
        <v>86</v>
      </c>
      <c r="I35" s="37"/>
      <c r="J35" s="15"/>
    </row>
    <row r="36" spans="1:10" x14ac:dyDescent="0.35">
      <c r="A36" s="15"/>
      <c r="B36" s="15"/>
      <c r="C36" s="34" t="s">
        <v>162</v>
      </c>
      <c r="D36" s="34"/>
      <c r="E36" s="34"/>
      <c r="F36" s="34"/>
      <c r="G36" s="15"/>
      <c r="H36" s="15"/>
      <c r="I36" s="15"/>
      <c r="J36" s="15"/>
    </row>
    <row r="37" spans="1:10" ht="26" x14ac:dyDescent="0.35">
      <c r="A37" s="18" t="s">
        <v>57</v>
      </c>
      <c r="B37" s="18" t="s">
        <v>75</v>
      </c>
      <c r="C37" s="18" t="s">
        <v>112</v>
      </c>
      <c r="D37" s="19" t="s">
        <v>113</v>
      </c>
      <c r="E37" s="18" t="s">
        <v>114</v>
      </c>
      <c r="F37" s="20" t="s">
        <v>115</v>
      </c>
      <c r="G37" s="20" t="s">
        <v>116</v>
      </c>
      <c r="H37" s="39" t="s">
        <v>117</v>
      </c>
      <c r="I37" s="39"/>
      <c r="J37" s="15"/>
    </row>
    <row r="38" spans="1:10" x14ac:dyDescent="0.35">
      <c r="A38" s="40"/>
      <c r="B38" s="40"/>
      <c r="C38" s="40"/>
      <c r="D38" s="40"/>
      <c r="E38" s="40"/>
      <c r="F38" s="40"/>
      <c r="G38" s="40"/>
      <c r="H38" s="40"/>
      <c r="I38" s="40"/>
      <c r="J38" s="40"/>
    </row>
    <row r="39" spans="1:10" x14ac:dyDescent="0.35">
      <c r="A39" s="41" t="s">
        <v>163</v>
      </c>
      <c r="B39" s="41"/>
      <c r="C39" s="41"/>
      <c r="D39" s="41"/>
      <c r="E39" s="41"/>
      <c r="F39" s="41"/>
      <c r="G39" s="41"/>
      <c r="H39" s="41"/>
      <c r="I39" s="41"/>
      <c r="J39" s="15"/>
    </row>
    <row r="40" spans="1:10" ht="24" x14ac:dyDescent="0.35">
      <c r="A40" s="21">
        <v>44202</v>
      </c>
      <c r="B40" s="22" t="s">
        <v>118</v>
      </c>
      <c r="C40" s="23" t="s">
        <v>119</v>
      </c>
      <c r="D40" s="22" t="s">
        <v>119</v>
      </c>
      <c r="E40" s="22" t="s">
        <v>120</v>
      </c>
      <c r="F40" s="24">
        <v>0</v>
      </c>
      <c r="G40" s="24">
        <v>-30000</v>
      </c>
      <c r="H40" s="24">
        <v>-30000</v>
      </c>
      <c r="I40" s="25" t="s">
        <v>87</v>
      </c>
      <c r="J40" s="15"/>
    </row>
    <row r="41" spans="1:10" ht="84" x14ac:dyDescent="0.35">
      <c r="A41" s="26">
        <v>44202</v>
      </c>
      <c r="B41" s="27" t="s">
        <v>89</v>
      </c>
      <c r="C41" s="28" t="s">
        <v>25</v>
      </c>
      <c r="D41" s="27" t="s">
        <v>119</v>
      </c>
      <c r="E41" s="27" t="s">
        <v>164</v>
      </c>
      <c r="F41" s="29">
        <v>10003</v>
      </c>
      <c r="G41" s="29">
        <v>0</v>
      </c>
      <c r="H41" s="29">
        <v>-19997</v>
      </c>
      <c r="I41" s="30" t="s">
        <v>87</v>
      </c>
      <c r="J41" s="31"/>
    </row>
    <row r="42" spans="1:10" ht="84" x14ac:dyDescent="0.35">
      <c r="A42" s="21">
        <v>44202</v>
      </c>
      <c r="B42" s="22" t="s">
        <v>89</v>
      </c>
      <c r="C42" s="23" t="s">
        <v>25</v>
      </c>
      <c r="D42" s="22" t="s">
        <v>119</v>
      </c>
      <c r="E42" s="22" t="s">
        <v>164</v>
      </c>
      <c r="F42" s="24">
        <v>0</v>
      </c>
      <c r="G42" s="24">
        <v>-10003</v>
      </c>
      <c r="H42" s="24">
        <v>-30000</v>
      </c>
      <c r="I42" s="25" t="s">
        <v>87</v>
      </c>
      <c r="J42" s="15"/>
    </row>
    <row r="43" spans="1:10" ht="84" x14ac:dyDescent="0.35">
      <c r="A43" s="26">
        <v>44202</v>
      </c>
      <c r="B43" s="27" t="s">
        <v>89</v>
      </c>
      <c r="C43" s="28" t="s">
        <v>15</v>
      </c>
      <c r="D43" s="27" t="s">
        <v>119</v>
      </c>
      <c r="E43" s="27" t="s">
        <v>165</v>
      </c>
      <c r="F43" s="29">
        <v>5000.82</v>
      </c>
      <c r="G43" s="29">
        <v>0</v>
      </c>
      <c r="H43" s="29">
        <v>-24999.18</v>
      </c>
      <c r="I43" s="30" t="s">
        <v>87</v>
      </c>
      <c r="J43" s="31"/>
    </row>
    <row r="44" spans="1:10" ht="84" x14ac:dyDescent="0.35">
      <c r="A44" s="21">
        <v>44202</v>
      </c>
      <c r="B44" s="22" t="s">
        <v>89</v>
      </c>
      <c r="C44" s="23" t="s">
        <v>15</v>
      </c>
      <c r="D44" s="22" t="s">
        <v>119</v>
      </c>
      <c r="E44" s="22" t="s">
        <v>165</v>
      </c>
      <c r="F44" s="24">
        <v>0</v>
      </c>
      <c r="G44" s="24">
        <v>-5000.82</v>
      </c>
      <c r="H44" s="24">
        <v>-30000</v>
      </c>
      <c r="I44" s="25" t="s">
        <v>87</v>
      </c>
      <c r="J44" s="15"/>
    </row>
    <row r="45" spans="1:10" ht="84" x14ac:dyDescent="0.35">
      <c r="A45" s="26">
        <v>44202</v>
      </c>
      <c r="B45" s="27" t="s">
        <v>89</v>
      </c>
      <c r="C45" s="28" t="s">
        <v>31</v>
      </c>
      <c r="D45" s="27" t="s">
        <v>119</v>
      </c>
      <c r="E45" s="27" t="s">
        <v>166</v>
      </c>
      <c r="F45" s="29">
        <v>15000</v>
      </c>
      <c r="G45" s="29">
        <v>0</v>
      </c>
      <c r="H45" s="29">
        <v>-15000</v>
      </c>
      <c r="I45" s="30" t="s">
        <v>87</v>
      </c>
      <c r="J45" s="31"/>
    </row>
    <row r="46" spans="1:10" ht="84" x14ac:dyDescent="0.35">
      <c r="A46" s="21">
        <v>44202</v>
      </c>
      <c r="B46" s="22" t="s">
        <v>89</v>
      </c>
      <c r="C46" s="23" t="s">
        <v>31</v>
      </c>
      <c r="D46" s="22" t="s">
        <v>119</v>
      </c>
      <c r="E46" s="22" t="s">
        <v>166</v>
      </c>
      <c r="F46" s="24">
        <v>0</v>
      </c>
      <c r="G46" s="24">
        <v>-15000</v>
      </c>
      <c r="H46" s="24">
        <v>-30000</v>
      </c>
      <c r="I46" s="25" t="s">
        <v>87</v>
      </c>
      <c r="J46" s="15"/>
    </row>
    <row r="47" spans="1:10" x14ac:dyDescent="0.35">
      <c r="A47" s="41" t="s">
        <v>167</v>
      </c>
      <c r="B47" s="41"/>
      <c r="C47" s="41"/>
      <c r="D47" s="41"/>
      <c r="E47" s="41"/>
      <c r="F47" s="41"/>
      <c r="G47" s="41"/>
      <c r="H47" s="41"/>
      <c r="I47" s="41"/>
      <c r="J47" s="15"/>
    </row>
    <row r="48" spans="1:10" ht="24" x14ac:dyDescent="0.35">
      <c r="A48" s="21">
        <v>44202</v>
      </c>
      <c r="B48" s="22" t="s">
        <v>118</v>
      </c>
      <c r="C48" s="23" t="s">
        <v>119</v>
      </c>
      <c r="D48" s="22" t="s">
        <v>119</v>
      </c>
      <c r="E48" s="22" t="s">
        <v>120</v>
      </c>
      <c r="F48" s="24">
        <v>0</v>
      </c>
      <c r="G48" s="24">
        <v>0</v>
      </c>
      <c r="H48" s="24">
        <v>0</v>
      </c>
      <c r="I48" s="25" t="s">
        <v>103</v>
      </c>
    </row>
    <row r="49" spans="1:9" x14ac:dyDescent="0.35">
      <c r="A49" s="15"/>
      <c r="B49" s="15"/>
      <c r="C49" s="38" t="s">
        <v>121</v>
      </c>
      <c r="D49" s="38"/>
      <c r="E49" s="38"/>
      <c r="F49" s="38"/>
      <c r="G49" s="15"/>
      <c r="H49" s="15"/>
      <c r="I49" s="15"/>
    </row>
    <row r="50" spans="1:9" x14ac:dyDescent="0.35">
      <c r="A50" s="15"/>
      <c r="B50" s="15"/>
      <c r="C50" s="38" t="s">
        <v>122</v>
      </c>
      <c r="D50" s="38"/>
      <c r="E50" s="38"/>
      <c r="F50" s="38"/>
      <c r="G50" s="15"/>
      <c r="H50" s="15"/>
      <c r="I50" s="15"/>
    </row>
  </sheetData>
  <mergeCells count="13">
    <mergeCell ref="C32:F33"/>
    <mergeCell ref="H32:I32"/>
    <mergeCell ref="H33:I33"/>
    <mergeCell ref="C34:F35"/>
    <mergeCell ref="H34:I34"/>
    <mergeCell ref="H35:I35"/>
    <mergeCell ref="C50:F50"/>
    <mergeCell ref="C36:F36"/>
    <mergeCell ref="H37:I37"/>
    <mergeCell ref="A38:J38"/>
    <mergeCell ref="A39:I39"/>
    <mergeCell ref="A47:I47"/>
    <mergeCell ref="C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A990-E01B-4374-91F5-64FEFBAD9E27}">
  <dimension ref="A1"/>
  <sheetViews>
    <sheetView workbookViewId="0"/>
  </sheetViews>
  <sheetFormatPr defaultRowHeight="14.5" x14ac:dyDescent="0.35"/>
  <cols>
    <col min="1" max="1" width="9.26953125" bestFit="1" customWidth="1"/>
    <col min="3" max="3" width="9.2695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Full withdrawal</vt:lpstr>
      <vt:lpstr>BackDate Full withdrawal</vt:lpstr>
      <vt:lpstr>FutureDate Full withdrawal</vt:lpstr>
      <vt:lpstr>Current reports</vt:lpstr>
      <vt:lpstr>Back Reports</vt:lpstr>
      <vt:lpstr>Future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2023-05-04T08:13:05Z</dcterms:created>
  <dcterms:modified xsi:type="dcterms:W3CDTF">2023-05-15T13:08:39Z</dcterms:modified>
</cp:coreProperties>
</file>