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"/>
    </mc:Choice>
  </mc:AlternateContent>
  <xr:revisionPtr revIDLastSave="0" documentId="13_ncr:1_{39C76861-11E2-458B-B8F1-D586100BCE49}" xr6:coauthVersionLast="47" xr6:coauthVersionMax="47" xr10:uidLastSave="{00000000-0000-0000-0000-000000000000}"/>
  <bookViews>
    <workbookView xWindow="-110" yWindow="-110" windowWidth="19420" windowHeight="10300" activeTab="2" xr2:uid="{98880CD5-C91B-4105-82D8-23CE0594DF87}"/>
  </bookViews>
  <sheets>
    <sheet name="CurrentDate Rollover" sheetId="2" r:id="rId1"/>
    <sheet name="BackDate Rollover" sheetId="3" r:id="rId2"/>
    <sheet name="FutureDate Rollover" sheetId="4" r:id="rId3"/>
    <sheet name="CurrentDate Reports" sheetId="1" r:id="rId4"/>
    <sheet name="BackDate Reports" sheetId="5" r:id="rId5"/>
    <sheet name="FutureDat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3" l="1"/>
  <c r="H60" i="3" s="1"/>
  <c r="D36" i="3"/>
  <c r="D12" i="3"/>
  <c r="D17" i="3" s="1"/>
  <c r="C8" i="3" s="1"/>
  <c r="D18" i="3" s="1"/>
  <c r="M62" i="4"/>
  <c r="O62" i="4" s="1"/>
  <c r="K62" i="4"/>
  <c r="K60" i="4"/>
  <c r="M60" i="4" s="1"/>
  <c r="D60" i="4"/>
  <c r="H60" i="4" s="1"/>
  <c r="C60" i="4"/>
  <c r="M38" i="4"/>
  <c r="O38" i="4" s="1"/>
  <c r="K38" i="4"/>
  <c r="K36" i="4"/>
  <c r="M36" i="4" s="1"/>
  <c r="D36" i="4"/>
  <c r="H36" i="4" s="1"/>
  <c r="C36" i="4"/>
  <c r="K14" i="4"/>
  <c r="M14" i="4" s="1"/>
  <c r="O14" i="4" s="1"/>
  <c r="K12" i="4"/>
  <c r="M12" i="4" s="1"/>
  <c r="D12" i="4"/>
  <c r="D16" i="4" s="1"/>
  <c r="C12" i="4"/>
  <c r="M66" i="3"/>
  <c r="O66" i="3" s="1"/>
  <c r="K60" i="3"/>
  <c r="M60" i="3" s="1"/>
  <c r="C60" i="3"/>
  <c r="M42" i="3"/>
  <c r="O42" i="3" s="1"/>
  <c r="D41" i="3"/>
  <c r="C32" i="3" s="1"/>
  <c r="D42" i="3" s="1"/>
  <c r="K36" i="3"/>
  <c r="M36" i="3" s="1"/>
  <c r="H36" i="3"/>
  <c r="C36" i="3"/>
  <c r="K18" i="3"/>
  <c r="M18" i="3" s="1"/>
  <c r="O18" i="3" s="1"/>
  <c r="K12" i="3"/>
  <c r="M12" i="3" s="1"/>
  <c r="C12" i="3"/>
  <c r="L64" i="2"/>
  <c r="N64" i="2" s="1"/>
  <c r="K58" i="2"/>
  <c r="L58" i="2" s="1"/>
  <c r="D58" i="2"/>
  <c r="D63" i="2" s="1"/>
  <c r="C58" i="2"/>
  <c r="C54" i="2"/>
  <c r="D64" i="2" s="1"/>
  <c r="L40" i="2"/>
  <c r="N40" i="2" s="1"/>
  <c r="K34" i="2"/>
  <c r="L34" i="2" s="1"/>
  <c r="D34" i="2"/>
  <c r="D39" i="2" s="1"/>
  <c r="C34" i="2"/>
  <c r="C30" i="2"/>
  <c r="D40" i="2" s="1"/>
  <c r="K16" i="2"/>
  <c r="L16" i="2" s="1"/>
  <c r="N16" i="2" s="1"/>
  <c r="K10" i="2"/>
  <c r="L10" i="2" s="1"/>
  <c r="D10" i="2"/>
  <c r="H10" i="2" s="1"/>
  <c r="C10" i="2"/>
  <c r="C6" i="2"/>
  <c r="D16" i="2" s="1"/>
  <c r="D38" i="4" l="1"/>
  <c r="D44" i="4" s="1"/>
  <c r="D14" i="4"/>
  <c r="D20" i="4" s="1"/>
  <c r="D65" i="3"/>
  <c r="C56" i="3" s="1"/>
  <c r="D66" i="3" s="1"/>
  <c r="C33" i="4"/>
  <c r="D40" i="4"/>
  <c r="D62" i="4"/>
  <c r="D68" i="4" s="1"/>
  <c r="C9" i="4"/>
  <c r="L14" i="4"/>
  <c r="C57" i="4"/>
  <c r="H12" i="4"/>
  <c r="D64" i="4"/>
  <c r="H12" i="3"/>
  <c r="H34" i="2"/>
  <c r="D15" i="2"/>
  <c r="H58" i="2"/>
</calcChain>
</file>

<file path=xl/sharedStrings.xml><?xml version="1.0" encoding="utf-8"?>
<sst xmlns="http://schemas.openxmlformats.org/spreadsheetml/2006/main" count="1615" uniqueCount="200">
  <si>
    <t xml:space="preserve">No change in interest </t>
  </si>
  <si>
    <t xml:space="preserve">Portfolio </t>
  </si>
  <si>
    <t>Portfolio Current Date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</si>
  <si>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</si>
  <si>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</si>
  <si>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</si>
  <si>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</si>
  <si>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</si>
  <si>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</si>
  <si>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</si>
  <si>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</si>
  <si>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</si>
  <si>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Adjust Amount</t>
  </si>
  <si>
    <t>Rollover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</si>
  <si>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</si>
  <si>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</si>
  <si>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</si>
  <si>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</si>
  <si>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</si>
  <si>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</si>
  <si>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</si>
  <si>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</si>
  <si>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</si>
  <si>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Portfolio,Module Ref,Amount Pcy,Asset Class,Trans code,Counterparty,Accural int</t>
  </si>
  <si>
    <t>Portfolio,Counterpartyparty,Debit</t>
  </si>
  <si>
    <t>change in interest</t>
  </si>
  <si>
    <t>Zero interest</t>
  </si>
  <si>
    <t>ABMB-HQ_FD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</si>
  <si>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</si>
  <si>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</si>
  <si>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</si>
  <si>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</si>
  <si>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</si>
  <si>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</si>
  <si>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</si>
  <si>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</si>
  <si>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</si>
  <si>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3c.</t>
  </si>
  <si>
    <t>HAXAGONMYR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</si>
  <si>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</si>
  <si>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</si>
  <si>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</si>
  <si>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</si>
  <si>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</si>
  <si>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</si>
  <si>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</si>
  <si>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</si>
  <si>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</si>
  <si>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</si>
  <si>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</si>
  <si>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</si>
  <si>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</si>
  <si>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</si>
  <si>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</si>
  <si>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</si>
  <si>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</si>
  <si>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</si>
  <si>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</si>
  <si>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</si>
  <si>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</si>
  <si>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</si>
  <si>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</si>
  <si>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</si>
  <si>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</si>
  <si>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MYR</t>
  </si>
  <si>
    <t>Cr</t>
  </si>
  <si>
    <t>INV</t>
  </si>
  <si>
    <t>N</t>
  </si>
  <si>
    <t>Y</t>
  </si>
  <si>
    <t>AST</t>
  </si>
  <si>
    <t>Dr</t>
  </si>
  <si>
    <t>Cash At Bank</t>
  </si>
  <si>
    <t>CURRENTBACCOUNT</t>
  </si>
  <si>
    <t>110100-YESMYR-MYR</t>
  </si>
  <si>
    <t>Deposits With Financial Inst</t>
  </si>
  <si>
    <t>DEPOINVEST</t>
  </si>
  <si>
    <t>080100-REP-ABMB IS-HQ_FD-MYR</t>
  </si>
  <si>
    <t>080100-REP-ABMB-HQ_FD-MYR</t>
  </si>
  <si>
    <t>Hexagram Global Fintech Services</t>
  </si>
  <si>
    <t>Run Date &amp; Time :</t>
  </si>
  <si>
    <t>Business Date :</t>
  </si>
  <si>
    <t>User ID / Report ID :</t>
  </si>
  <si>
    <t>USER01 / BNKTRNMYSQL</t>
  </si>
  <si>
    <t>Portfolio Currency :</t>
  </si>
  <si>
    <t>Portfolio : HAXAGONMYR - HAXAGON MYR FUND</t>
  </si>
  <si>
    <t>CParty/Broker</t>
  </si>
  <si>
    <t>Payment Mode</t>
  </si>
  <si>
    <t>Details</t>
  </si>
  <si>
    <t>Debit</t>
  </si>
  <si>
    <t>Credit</t>
  </si>
  <si>
    <t>Balance</t>
  </si>
  <si>
    <t>- 9868575657 - MYR</t>
  </si>
  <si>
    <t>OPBAL</t>
  </si>
  <si>
    <t>NA</t>
  </si>
  <si>
    <t>opening balance</t>
  </si>
  <si>
    <t>CLAMAT</t>
  </si>
  <si>
    <t>- 96654353457 - USD</t>
  </si>
  <si>
    <t>*** End of Report ***</t>
  </si>
  <si>
    <t>Page 1 / 1</t>
  </si>
  <si>
    <t>080100-REP-ABMB-HQ_MM-MYR</t>
  </si>
  <si>
    <t>Full Maturity</t>
  </si>
  <si>
    <t>AFFN CONV</t>
  </si>
  <si>
    <t>AFFINHW_INV</t>
  </si>
  <si>
    <t>AFFIN_I</t>
  </si>
  <si>
    <t xml:space="preserve">Back Dated </t>
  </si>
  <si>
    <t>Interest Received Tcy</t>
  </si>
  <si>
    <t>Rebuild NAV for same day</t>
  </si>
  <si>
    <t xml:space="preserve">change in interest </t>
  </si>
  <si>
    <t xml:space="preserve">Zero interest </t>
  </si>
  <si>
    <t>Interest Amount</t>
  </si>
  <si>
    <t>Full Withdrawal/Maturity(full maturity)</t>
  </si>
  <si>
    <t>Rebuild NAV upto maturity date</t>
  </si>
  <si>
    <t>3b</t>
  </si>
  <si>
    <t>AFFIN CONV</t>
  </si>
  <si>
    <t xml:space="preserve">Future Dated </t>
  </si>
  <si>
    <t>Coupon Rate</t>
  </si>
  <si>
    <t>Early Full Withdrawal/Maturity(full maturity)</t>
  </si>
  <si>
    <t xml:space="preserve">Intra/Freeze up to trans date of Deposit Placement </t>
  </si>
  <si>
    <t>Intra/Freeze up to trans date of Bulk Deposit Maturity</t>
  </si>
  <si>
    <t>Reversal</t>
  </si>
  <si>
    <t>BK2102818290000048</t>
  </si>
  <si>
    <t>BK210281829000004803</t>
  </si>
  <si>
    <t>BULK_DEPO_MAT</t>
  </si>
  <si>
    <t>Interest Receivable-Deposits</t>
  </si>
  <si>
    <t>INTERESTDEPREC</t>
  </si>
  <si>
    <t>111502-REP-REP-ABMB IS-HQ_FD-MYR</t>
  </si>
  <si>
    <t>Exces Income Accrual Credit</t>
  </si>
  <si>
    <t>BK210281829000004802</t>
  </si>
  <si>
    <t>Call Deposit Maturity</t>
  </si>
  <si>
    <t>BK210281829000004801</t>
  </si>
  <si>
    <t>BK2102818290000047</t>
  </si>
  <si>
    <t>BK210281829000004704</t>
  </si>
  <si>
    <t>INC</t>
  </si>
  <si>
    <t>Interest Income - Deposits</t>
  </si>
  <si>
    <t>INTINCOMEDEP</t>
  </si>
  <si>
    <t>610220-REP-INVEST-MYR</t>
  </si>
  <si>
    <t>Call Deposit Interest Reversal of null</t>
  </si>
  <si>
    <t>BK210281829000004703</t>
  </si>
  <si>
    <t>111502-REP-REP-ABMB-HQ_FD-MYR</t>
  </si>
  <si>
    <t>BK210281829000004702</t>
  </si>
  <si>
    <t>BK210281829000004701</t>
  </si>
  <si>
    <t>BK2102818290000046</t>
  </si>
  <si>
    <t>BK210281829000004604</t>
  </si>
  <si>
    <t>BK210281829000004603</t>
  </si>
  <si>
    <t>111502-REP-REP-ABMB-HQ_MM-MYR</t>
  </si>
  <si>
    <t>BK210281829000004602</t>
  </si>
  <si>
    <t>BK210281829000004601</t>
  </si>
  <si>
    <t>02-Feb-2021</t>
  </si>
  <si>
    <t>12-Jan-2021</t>
  </si>
  <si>
    <t>BK210281829000004608</t>
  </si>
  <si>
    <t>610220</t>
  </si>
  <si>
    <t/>
  </si>
  <si>
    <t>BK210281829000004607</t>
  </si>
  <si>
    <t>111502</t>
  </si>
  <si>
    <t>BK210281829000004606</t>
  </si>
  <si>
    <t>080100</t>
  </si>
  <si>
    <t>BK210281829000004605</t>
  </si>
  <si>
    <t>110100</t>
  </si>
  <si>
    <t>BK210281829000004708</t>
  </si>
  <si>
    <t>BK210281829000004707</t>
  </si>
  <si>
    <t>BK210281829000004706</t>
  </si>
  <si>
    <t>BK210281829000004705</t>
  </si>
  <si>
    <t>BK210281829000004806</t>
  </si>
  <si>
    <t>BK210281829000004805</t>
  </si>
  <si>
    <t>BK210281829000004804</t>
  </si>
  <si>
    <t>Bank Transaction From 12-Jan-2021 To 12-Jan-2021</t>
  </si>
  <si>
    <t>Call Deposit Maturity, Ref : BK2102818290000046</t>
  </si>
  <si>
    <t>Call Deposit Maturity, Ref : BK2102818290000047</t>
  </si>
  <si>
    <t>Call Deposit Maturity, Ref : BK2102818290000048</t>
  </si>
  <si>
    <t>06-Jan-2021</t>
  </si>
  <si>
    <t>BK2102818290000049</t>
  </si>
  <si>
    <t>BK210281829000004908</t>
  </si>
  <si>
    <t>BK210281829000004907</t>
  </si>
  <si>
    <t>BK210281829000004906</t>
  </si>
  <si>
    <t>BK210281829000004905</t>
  </si>
  <si>
    <t>BK210281829000004904</t>
  </si>
  <si>
    <t>BK210281829000004903</t>
  </si>
  <si>
    <t>BK210281829000004902</t>
  </si>
  <si>
    <t>BK210281829000004901</t>
  </si>
  <si>
    <t>BK2102818290000050</t>
  </si>
  <si>
    <t>BK210281829000005006</t>
  </si>
  <si>
    <t>BK210281829000005005</t>
  </si>
  <si>
    <t>BK210281829000005004</t>
  </si>
  <si>
    <t>BK210281829000005003</t>
  </si>
  <si>
    <t>BK210281829000005002</t>
  </si>
  <si>
    <t>BK210281829000005001</t>
  </si>
  <si>
    <t>BK2102818290000051</t>
  </si>
  <si>
    <t>BK210281829000005108</t>
  </si>
  <si>
    <t>BK210281829000005107</t>
  </si>
  <si>
    <t>BK210281829000005106</t>
  </si>
  <si>
    <t>BK210281829000005105</t>
  </si>
  <si>
    <t>BK210281829000005104</t>
  </si>
  <si>
    <t>BK210281829000005103</t>
  </si>
  <si>
    <t>BK210281829000005102</t>
  </si>
  <si>
    <t>BK210281829000005101</t>
  </si>
  <si>
    <t>Bank Transaction From 06-Jan-2021 To 06-Jan-2021</t>
  </si>
  <si>
    <t>Call Deposit Maturity, Ref : BK2102818290000049</t>
  </si>
  <si>
    <t>Call Deposit Maturity, Ref : BK2102818290000050</t>
  </si>
  <si>
    <t>Call Deposit Maturity, Ref : BK2102818290000051</t>
  </si>
  <si>
    <t>Trade Cancellation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</si>
</sst>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\ hh:mm:ss"/>
    <numFmt numFmtId="165" formatCode="dd\-mmm\-yyyy"/>
    <numFmt numFmtId="166" formatCode="#,##0.00;\(#,##0.00\)"/>
  </numFmts>
  <fonts count="11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6"/>
      <color indexed="8"/>
      <name val="Roboto"/>
    </font>
    <font>
      <b/>
      <sz val="10"/>
      <color indexed="8"/>
      <name val="Roboto"/>
    </font>
    <font>
      <sz val="7"/>
      <color indexed="8"/>
      <name val="Roboto"/>
    </font>
    <font>
      <b/>
      <sz val="9"/>
      <color indexed="8"/>
      <name val="Roboto"/>
    </font>
    <font>
      <sz val="8"/>
      <color indexed="8"/>
      <name val="Arial"/>
      <family val="2"/>
    </font>
    <font>
      <sz val="9"/>
      <color indexed="8"/>
      <name val="Roboto"/>
    </font>
    <font>
      <b/>
      <sz val="9"/>
      <color indexed="8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4" xfId="0" applyFill="1" applyBorder="1"/>
    <xf numFmtId="0" fontId="1" fillId="0" borderId="0" xfId="0" applyFont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3" fillId="0" borderId="0" xfId="1"/>
    <xf numFmtId="0" fontId="4" fillId="0" borderId="0" xfId="1" applyFont="1" applyAlignment="1">
      <alignment horizontal="left" vertical="top" wrapText="1"/>
    </xf>
    <xf numFmtId="0" fontId="6" fillId="0" borderId="0" xfId="1" applyFont="1" applyAlignment="1">
      <alignment horizontal="right" vertical="center" wrapText="1"/>
    </xf>
    <xf numFmtId="0" fontId="5" fillId="6" borderId="0" xfId="1" applyFont="1" applyFill="1" applyAlignment="1">
      <alignment horizontal="left" vertical="center" wrapText="1"/>
    </xf>
    <xf numFmtId="0" fontId="7" fillId="6" borderId="0" xfId="1" applyFont="1" applyFill="1" applyAlignment="1">
      <alignment horizontal="left" vertical="center" wrapText="1"/>
    </xf>
    <xf numFmtId="0" fontId="5" fillId="6" borderId="0" xfId="1" applyFont="1" applyFill="1" applyAlignment="1">
      <alignment horizontal="right" vertical="center" wrapText="1"/>
    </xf>
    <xf numFmtId="165" fontId="9" fillId="0" borderId="0" xfId="1" applyNumberFormat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top" wrapText="1"/>
    </xf>
    <xf numFmtId="166" fontId="9" fillId="0" borderId="0" xfId="1" applyNumberFormat="1" applyFont="1" applyAlignment="1">
      <alignment horizontal="right" vertical="center" wrapText="1"/>
    </xf>
    <xf numFmtId="0" fontId="9" fillId="0" borderId="0" xfId="1" applyFont="1" applyAlignment="1">
      <alignment horizontal="center" vertical="center" wrapText="1"/>
    </xf>
    <xf numFmtId="165" fontId="9" fillId="6" borderId="0" xfId="1" applyNumberFormat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top" wrapText="1"/>
    </xf>
    <xf numFmtId="166" fontId="9" fillId="6" borderId="0" xfId="1" applyNumberFormat="1" applyFont="1" applyFill="1" applyAlignment="1">
      <alignment horizontal="right" vertical="center" wrapText="1"/>
    </xf>
    <xf numFmtId="0" fontId="9" fillId="6" borderId="0" xfId="1" applyFont="1" applyFill="1" applyAlignment="1">
      <alignment horizontal="center" vertical="center" wrapText="1"/>
    </xf>
    <xf numFmtId="0" fontId="3" fillId="6" borderId="0" xfId="1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 wrapText="1"/>
    </xf>
    <xf numFmtId="164" fontId="6" fillId="0" borderId="0" xfId="1" applyNumberFormat="1" applyFont="1" applyAlignment="1">
      <alignment horizontal="left" vertical="center" wrapText="1"/>
    </xf>
    <xf numFmtId="165" fontId="6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10" fillId="0" borderId="0" xfId="1" applyFont="1" applyAlignment="1">
      <alignment horizontal="center" vertical="top" wrapText="1"/>
    </xf>
    <xf numFmtId="0" fontId="5" fillId="6" borderId="0" xfId="1" applyFont="1" applyFill="1" applyAlignment="1">
      <alignment horizontal="right" vertical="center" wrapText="1"/>
    </xf>
    <xf numFmtId="0" fontId="8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 wrapText="1"/>
    </xf>
  </cellXfs>
  <cellStyles count="2">
    <cellStyle name="Normal" xfId="0" builtinId="0"/>
    <cellStyle name="Normal 2" xfId="1" xr:uid="{459DB8A9-E550-4C5F-BDF1-337600F15C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FAF-E461-468C-8EB7-AD5230CB9CC1}">
  <dimension ref="A2:Q72"/>
  <sheetViews>
    <sheetView workbookViewId="0">
      <selection activeCell="B23" sqref="B23"/>
    </sheetView>
  </sheetViews>
  <sheetFormatPr defaultRowHeight="14.5" x14ac:dyDescent="0.35"/>
  <cols>
    <col min="2" max="2" width="53.36328125" bestFit="1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1.81640625" bestFit="1" customWidth="1"/>
    <col min="12" max="12" width="15.26953125" bestFit="1" customWidth="1"/>
    <col min="13" max="13" width="15.26953125" customWidth="1"/>
    <col min="14" max="14" width="14.90625" bestFit="1" customWidth="1"/>
  </cols>
  <sheetData>
    <row r="2" spans="1:17" x14ac:dyDescent="0.35">
      <c r="A2">
        <v>3</v>
      </c>
      <c r="B2" t="s">
        <v>28</v>
      </c>
    </row>
    <row r="3" spans="1:17" x14ac:dyDescent="0.35">
      <c r="A3" s="2" t="s">
        <v>29</v>
      </c>
      <c r="B3" s="3" t="s">
        <v>30</v>
      </c>
    </row>
    <row r="4" spans="1:17" x14ac:dyDescent="0.35">
      <c r="A4" s="10"/>
      <c r="B4" t="s">
        <v>1</v>
      </c>
      <c r="C4" t="s">
        <v>38</v>
      </c>
    </row>
    <row r="5" spans="1:17" x14ac:dyDescent="0.35">
      <c r="B5" t="s">
        <v>2</v>
      </c>
      <c r="C5" s="4">
        <v>44205</v>
      </c>
    </row>
    <row r="6" spans="1:17" x14ac:dyDescent="0.35">
      <c r="B6" t="s">
        <v>31</v>
      </c>
      <c r="C6" s="4">
        <f>C5+3</f>
        <v>44208</v>
      </c>
    </row>
    <row r="8" spans="1:17" x14ac:dyDescent="0.35">
      <c r="K8" s="12" t="s">
        <v>32</v>
      </c>
      <c r="L8" s="4"/>
      <c r="M8" s="4"/>
      <c r="N8" s="4"/>
    </row>
    <row r="9" spans="1:17" x14ac:dyDescent="0.35">
      <c r="A9" s="5"/>
      <c r="B9" s="5"/>
      <c r="C9" s="6" t="s">
        <v>3</v>
      </c>
      <c r="D9" s="6" t="s">
        <v>4</v>
      </c>
      <c r="E9" s="6" t="s">
        <v>5</v>
      </c>
      <c r="F9" s="6" t="s">
        <v>6</v>
      </c>
      <c r="G9" s="6" t="s">
        <v>7</v>
      </c>
      <c r="H9" s="6" t="s">
        <v>8</v>
      </c>
      <c r="I9" s="6" t="s">
        <v>9</v>
      </c>
      <c r="J9" s="6" t="s">
        <v>10</v>
      </c>
      <c r="K9" s="7" t="s">
        <v>9</v>
      </c>
      <c r="L9" s="7" t="s">
        <v>11</v>
      </c>
      <c r="M9" s="11" t="s">
        <v>12</v>
      </c>
      <c r="N9" s="11" t="s">
        <v>13</v>
      </c>
    </row>
    <row r="10" spans="1:17" x14ac:dyDescent="0.35">
      <c r="A10" s="5">
        <v>1</v>
      </c>
      <c r="B10" s="5" t="s">
        <v>14</v>
      </c>
      <c r="C10" s="5" t="str">
        <f>C4</f>
        <v>HAXAGONMYR</v>
      </c>
      <c r="D10" s="8">
        <f>C5</f>
        <v>44205</v>
      </c>
      <c r="E10" s="5" t="s">
        <v>15</v>
      </c>
      <c r="F10" s="13" t="s">
        <v>33</v>
      </c>
      <c r="G10" s="5">
        <v>3</v>
      </c>
      <c r="H10" s="8">
        <f>D10+3</f>
        <v>44208</v>
      </c>
      <c r="I10" s="5">
        <v>2</v>
      </c>
      <c r="J10" s="5">
        <v>5000</v>
      </c>
      <c r="K10">
        <f>J10*(I10/100)*(3/365)</f>
        <v>0.82191780821917804</v>
      </c>
      <c r="L10">
        <f>J10+K10</f>
        <v>5000.821917808219</v>
      </c>
    </row>
    <row r="11" spans="1:17" x14ac:dyDescent="0.35">
      <c r="A11" s="5">
        <v>2</v>
      </c>
      <c r="B11" s="5" t="s">
        <v>17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</row>
    <row r="12" spans="1:17" x14ac:dyDescent="0.35">
      <c r="A12" s="5">
        <v>3</v>
      </c>
      <c r="B12" s="5" t="s">
        <v>18</v>
      </c>
      <c r="C12" s="5"/>
      <c r="D12" s="5"/>
      <c r="E12" s="5"/>
      <c r="F12" s="5"/>
      <c r="G12" s="5"/>
      <c r="H12" s="5"/>
      <c r="I12" s="5"/>
      <c r="J12" s="5"/>
    </row>
    <row r="13" spans="1:17" x14ac:dyDescent="0.35">
      <c r="A13" s="5">
        <v>4</v>
      </c>
      <c r="B13" s="5" t="s">
        <v>19</v>
      </c>
      <c r="C13" s="5"/>
      <c r="D13" s="5"/>
      <c r="E13" s="5"/>
      <c r="F13" s="5"/>
      <c r="G13" s="5"/>
      <c r="H13" s="5"/>
      <c r="I13" s="5"/>
      <c r="J13" s="5"/>
      <c r="K13" s="33" t="s">
        <v>20</v>
      </c>
      <c r="L13" s="34"/>
      <c r="M13" s="34"/>
      <c r="N13" s="34"/>
      <c r="O13" s="34"/>
      <c r="P13" s="34"/>
      <c r="Q13" s="34"/>
    </row>
    <row r="14" spans="1:17" x14ac:dyDescent="0.35">
      <c r="A14" s="5">
        <v>5</v>
      </c>
      <c r="B14" s="5" t="s">
        <v>21</v>
      </c>
      <c r="C14" s="5"/>
      <c r="D14" s="5"/>
      <c r="E14" s="5"/>
      <c r="F14" s="5"/>
      <c r="G14" s="5"/>
      <c r="H14" s="5"/>
      <c r="I14" s="5"/>
      <c r="J14" s="5"/>
      <c r="K14" s="33" t="s">
        <v>22</v>
      </c>
      <c r="L14" s="34"/>
      <c r="M14" s="34"/>
      <c r="N14" s="34"/>
    </row>
    <row r="15" spans="1:17" x14ac:dyDescent="0.35">
      <c r="A15" s="5">
        <v>6</v>
      </c>
      <c r="B15" s="5" t="s">
        <v>34</v>
      </c>
      <c r="C15" s="5"/>
      <c r="D15" s="8">
        <f>D10+3</f>
        <v>44208</v>
      </c>
      <c r="E15" s="5"/>
      <c r="F15" s="5"/>
      <c r="G15" s="5"/>
      <c r="H15" s="5"/>
      <c r="I15" s="5"/>
      <c r="J15" s="5"/>
    </row>
    <row r="16" spans="1:17" x14ac:dyDescent="0.35">
      <c r="A16" s="5">
        <v>7</v>
      </c>
      <c r="B16" s="5" t="s">
        <v>35</v>
      </c>
      <c r="C16" s="5"/>
      <c r="D16" s="8">
        <f>C6</f>
        <v>44208</v>
      </c>
      <c r="E16" s="5"/>
      <c r="F16" s="5"/>
      <c r="G16" s="5"/>
      <c r="H16" s="5"/>
      <c r="I16" s="5">
        <v>2.5</v>
      </c>
      <c r="J16" s="5"/>
      <c r="K16">
        <f>J10*(I10/100)*(3/365)</f>
        <v>0.82191780821917804</v>
      </c>
      <c r="L16">
        <f>J10+K16</f>
        <v>5000.821917808219</v>
      </c>
      <c r="N16">
        <f>L16+M16</f>
        <v>5000.821917808219</v>
      </c>
    </row>
    <row r="17" spans="1:14" x14ac:dyDescent="0.35">
      <c r="A17" s="5">
        <v>8</v>
      </c>
      <c r="B17" s="5" t="s">
        <v>17</v>
      </c>
      <c r="C17" s="5"/>
      <c r="D17" s="5"/>
      <c r="E17" s="5"/>
      <c r="F17" s="5"/>
      <c r="G17" s="5"/>
      <c r="H17" s="5"/>
      <c r="I17" s="5"/>
      <c r="J17" s="5"/>
      <c r="K17" s="4"/>
    </row>
    <row r="18" spans="1:14" x14ac:dyDescent="0.35">
      <c r="A18" s="5">
        <v>9</v>
      </c>
      <c r="B18" s="5" t="s">
        <v>18</v>
      </c>
      <c r="C18" s="5"/>
      <c r="D18" s="5"/>
      <c r="E18" s="5"/>
      <c r="F18" s="5"/>
      <c r="G18" s="5"/>
      <c r="H18" s="5"/>
      <c r="I18" s="5"/>
      <c r="J18" s="5"/>
    </row>
    <row r="19" spans="1:14" x14ac:dyDescent="0.35">
      <c r="A19" s="5">
        <v>10</v>
      </c>
      <c r="B19" s="5" t="s">
        <v>19</v>
      </c>
      <c r="C19" s="5"/>
      <c r="D19" s="5"/>
      <c r="E19" s="5"/>
      <c r="F19" s="5"/>
      <c r="G19" s="5"/>
      <c r="H19" s="5"/>
      <c r="I19" s="5"/>
      <c r="J19" s="5"/>
      <c r="K19" s="9" t="s">
        <v>23</v>
      </c>
    </row>
    <row r="20" spans="1:14" x14ac:dyDescent="0.35">
      <c r="A20" s="5">
        <v>11</v>
      </c>
      <c r="B20" s="5" t="s">
        <v>21</v>
      </c>
      <c r="C20" s="5"/>
      <c r="D20" s="5"/>
      <c r="E20" s="5"/>
      <c r="F20" s="5"/>
      <c r="G20" s="5"/>
      <c r="H20" s="5"/>
      <c r="I20" s="5"/>
      <c r="J20" s="5"/>
      <c r="K20" s="33" t="s">
        <v>24</v>
      </c>
      <c r="L20" s="34"/>
      <c r="M20" s="34"/>
      <c r="N20" s="34"/>
    </row>
    <row r="21" spans="1:14" x14ac:dyDescent="0.35">
      <c r="A21" s="5">
        <v>12</v>
      </c>
      <c r="B21" s="5" t="s">
        <v>199</v>
      </c>
      <c r="C21" s="5"/>
      <c r="D21" s="5"/>
      <c r="E21" s="5"/>
      <c r="F21" s="5"/>
      <c r="G21" s="5"/>
      <c r="H21" s="5"/>
      <c r="I21" s="5"/>
      <c r="J21" s="5"/>
    </row>
    <row r="22" spans="1:14" x14ac:dyDescent="0.35">
      <c r="A22" s="5">
        <v>13</v>
      </c>
      <c r="B22" s="5" t="s">
        <v>17</v>
      </c>
      <c r="C22" s="5"/>
      <c r="D22" s="5"/>
      <c r="E22" s="5"/>
      <c r="F22" s="5"/>
      <c r="G22" s="5"/>
      <c r="H22" s="5"/>
      <c r="I22" s="5"/>
      <c r="J22" s="5"/>
    </row>
    <row r="23" spans="1:14" x14ac:dyDescent="0.35">
      <c r="A23" s="5">
        <v>14</v>
      </c>
      <c r="B23" s="5" t="s">
        <v>19</v>
      </c>
      <c r="C23" s="5"/>
      <c r="D23" s="5"/>
      <c r="E23" s="5"/>
      <c r="F23" s="5"/>
      <c r="G23" s="5"/>
      <c r="H23" s="5"/>
      <c r="I23" s="5"/>
      <c r="J23" s="5"/>
      <c r="K23" s="9" t="s">
        <v>23</v>
      </c>
    </row>
    <row r="24" spans="1:14" x14ac:dyDescent="0.35">
      <c r="A24" s="5">
        <v>15</v>
      </c>
      <c r="B24" s="5" t="s">
        <v>21</v>
      </c>
      <c r="C24" s="5"/>
      <c r="D24" s="5"/>
      <c r="E24" s="5"/>
      <c r="F24" s="5"/>
      <c r="G24" s="5"/>
      <c r="H24" s="5"/>
      <c r="I24" s="5"/>
      <c r="J24" s="5"/>
      <c r="K24" s="33" t="s">
        <v>24</v>
      </c>
      <c r="L24" s="34"/>
      <c r="M24" s="34"/>
      <c r="N24" s="34"/>
    </row>
    <row r="27" spans="1:14" x14ac:dyDescent="0.35">
      <c r="A27" s="2" t="s">
        <v>36</v>
      </c>
      <c r="B27" s="3" t="s">
        <v>25</v>
      </c>
    </row>
    <row r="28" spans="1:14" x14ac:dyDescent="0.35">
      <c r="A28" s="10"/>
      <c r="B28" t="s">
        <v>1</v>
      </c>
      <c r="C28" t="s">
        <v>38</v>
      </c>
    </row>
    <row r="29" spans="1:14" x14ac:dyDescent="0.35">
      <c r="B29" t="s">
        <v>2</v>
      </c>
      <c r="C29" s="4">
        <v>44205</v>
      </c>
    </row>
    <row r="30" spans="1:14" x14ac:dyDescent="0.35">
      <c r="B30" t="s">
        <v>31</v>
      </c>
      <c r="C30" s="4">
        <f>C29+3</f>
        <v>44208</v>
      </c>
    </row>
    <row r="32" spans="1:14" x14ac:dyDescent="0.35">
      <c r="K32" s="12" t="s">
        <v>32</v>
      </c>
      <c r="L32" s="4"/>
      <c r="M32" s="4"/>
      <c r="N32" s="4"/>
    </row>
    <row r="33" spans="1:17" x14ac:dyDescent="0.35">
      <c r="A33" s="5"/>
      <c r="B33" s="5"/>
      <c r="C33" s="6" t="s">
        <v>3</v>
      </c>
      <c r="D33" s="6" t="s">
        <v>4</v>
      </c>
      <c r="E33" s="6" t="s">
        <v>5</v>
      </c>
      <c r="F33" s="6" t="s">
        <v>6</v>
      </c>
      <c r="G33" s="6" t="s">
        <v>7</v>
      </c>
      <c r="H33" s="6" t="s">
        <v>8</v>
      </c>
      <c r="I33" s="6" t="s">
        <v>9</v>
      </c>
      <c r="J33" s="6" t="s">
        <v>10</v>
      </c>
      <c r="K33" s="7" t="s">
        <v>9</v>
      </c>
      <c r="L33" s="7" t="s">
        <v>11</v>
      </c>
      <c r="M33" s="11" t="s">
        <v>12</v>
      </c>
      <c r="N33" s="11" t="s">
        <v>13</v>
      </c>
    </row>
    <row r="34" spans="1:17" x14ac:dyDescent="0.35">
      <c r="A34" s="5">
        <v>1</v>
      </c>
      <c r="B34" s="5" t="s">
        <v>14</v>
      </c>
      <c r="C34" s="5" t="str">
        <f>C28</f>
        <v>HAXAGONMYR</v>
      </c>
      <c r="D34" s="8">
        <f>C29</f>
        <v>44205</v>
      </c>
      <c r="E34" s="5" t="s">
        <v>15</v>
      </c>
      <c r="F34" s="13" t="s">
        <v>33</v>
      </c>
      <c r="G34" s="5">
        <v>3</v>
      </c>
      <c r="H34" s="8">
        <f>D34+3</f>
        <v>44208</v>
      </c>
      <c r="I34" s="5">
        <v>2.5</v>
      </c>
      <c r="J34" s="5">
        <v>10000</v>
      </c>
      <c r="K34">
        <f>J34*(I34/100)*(3/365)</f>
        <v>2.054794520547945</v>
      </c>
      <c r="L34">
        <f>J34+K34</f>
        <v>10002.054794520547</v>
      </c>
    </row>
    <row r="35" spans="1:17" x14ac:dyDescent="0.35">
      <c r="A35" s="5">
        <v>2</v>
      </c>
      <c r="B35" s="5" t="s">
        <v>17</v>
      </c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</row>
    <row r="36" spans="1:17" x14ac:dyDescent="0.35">
      <c r="A36" s="5">
        <v>3</v>
      </c>
      <c r="B36" s="5" t="s">
        <v>18</v>
      </c>
      <c r="C36" s="5"/>
      <c r="D36" s="5"/>
      <c r="E36" s="5"/>
      <c r="F36" s="5"/>
      <c r="G36" s="5"/>
      <c r="H36" s="5"/>
      <c r="I36" s="5"/>
      <c r="J36" s="5"/>
    </row>
    <row r="37" spans="1:17" x14ac:dyDescent="0.35">
      <c r="A37" s="5">
        <v>4</v>
      </c>
      <c r="B37" s="5" t="s">
        <v>19</v>
      </c>
      <c r="C37" s="5"/>
      <c r="D37" s="5"/>
      <c r="E37" s="5"/>
      <c r="F37" s="5"/>
      <c r="G37" s="5"/>
      <c r="H37" s="5"/>
      <c r="I37" s="5"/>
      <c r="J37" s="5"/>
      <c r="K37" s="33" t="s">
        <v>20</v>
      </c>
      <c r="L37" s="34"/>
      <c r="M37" s="34"/>
      <c r="N37" s="34"/>
      <c r="O37" s="34"/>
      <c r="P37" s="34"/>
      <c r="Q37" s="34"/>
    </row>
    <row r="38" spans="1:17" x14ac:dyDescent="0.35">
      <c r="A38" s="5">
        <v>5</v>
      </c>
      <c r="B38" s="5" t="s">
        <v>21</v>
      </c>
      <c r="C38" s="5"/>
      <c r="D38" s="5"/>
      <c r="E38" s="5"/>
      <c r="F38" s="5"/>
      <c r="G38" s="5"/>
      <c r="H38" s="5"/>
      <c r="I38" s="5"/>
      <c r="J38" s="5"/>
      <c r="K38" s="33" t="s">
        <v>22</v>
      </c>
      <c r="L38" s="34"/>
      <c r="M38" s="34"/>
      <c r="N38" s="34"/>
    </row>
    <row r="39" spans="1:17" x14ac:dyDescent="0.35">
      <c r="A39" s="5">
        <v>6</v>
      </c>
      <c r="B39" s="5" t="s">
        <v>34</v>
      </c>
      <c r="C39" s="5"/>
      <c r="D39" s="8">
        <f>D34+3</f>
        <v>44208</v>
      </c>
      <c r="E39" s="5"/>
      <c r="F39" s="5"/>
      <c r="G39" s="5"/>
      <c r="H39" s="5"/>
      <c r="I39" s="5"/>
      <c r="J39" s="5"/>
    </row>
    <row r="40" spans="1:17" x14ac:dyDescent="0.35">
      <c r="A40" s="5">
        <v>7</v>
      </c>
      <c r="B40" s="5" t="s">
        <v>35</v>
      </c>
      <c r="C40" s="5"/>
      <c r="D40" s="8">
        <f>C30</f>
        <v>44208</v>
      </c>
      <c r="E40" s="5"/>
      <c r="F40" s="5"/>
      <c r="G40" s="5"/>
      <c r="H40" s="5"/>
      <c r="I40" s="5">
        <v>3</v>
      </c>
      <c r="J40" s="5"/>
      <c r="K40">
        <v>3</v>
      </c>
      <c r="L40">
        <f>J34+K40</f>
        <v>10003</v>
      </c>
      <c r="N40">
        <f>L40+M40</f>
        <v>10003</v>
      </c>
    </row>
    <row r="41" spans="1:17" x14ac:dyDescent="0.35">
      <c r="A41" s="5">
        <v>8</v>
      </c>
      <c r="B41" s="5" t="s">
        <v>17</v>
      </c>
      <c r="C41" s="5"/>
      <c r="D41" s="5"/>
      <c r="E41" s="5"/>
      <c r="F41" s="5"/>
      <c r="G41" s="5"/>
      <c r="H41" s="5"/>
      <c r="I41" s="5"/>
      <c r="J41" s="5"/>
      <c r="K41" s="4"/>
    </row>
    <row r="42" spans="1:17" x14ac:dyDescent="0.35">
      <c r="A42" s="5">
        <v>9</v>
      </c>
      <c r="B42" s="5" t="s">
        <v>18</v>
      </c>
      <c r="C42" s="5"/>
      <c r="D42" s="5"/>
      <c r="E42" s="5"/>
      <c r="F42" s="5"/>
      <c r="G42" s="5"/>
      <c r="H42" s="5"/>
      <c r="I42" s="5"/>
      <c r="J42" s="5"/>
    </row>
    <row r="43" spans="1:17" x14ac:dyDescent="0.35">
      <c r="A43" s="5">
        <v>10</v>
      </c>
      <c r="B43" s="5" t="s">
        <v>19</v>
      </c>
      <c r="C43" s="5"/>
      <c r="D43" s="5"/>
      <c r="E43" s="5"/>
      <c r="F43" s="5"/>
      <c r="G43" s="5"/>
      <c r="H43" s="5"/>
      <c r="I43" s="5"/>
      <c r="J43" s="5"/>
      <c r="K43" s="9" t="s">
        <v>23</v>
      </c>
    </row>
    <row r="44" spans="1:17" x14ac:dyDescent="0.35">
      <c r="A44" s="5">
        <v>11</v>
      </c>
      <c r="B44" s="5" t="s">
        <v>21</v>
      </c>
      <c r="C44" s="5"/>
      <c r="D44" s="5"/>
      <c r="E44" s="5"/>
      <c r="F44" s="5"/>
      <c r="G44" s="5"/>
      <c r="H44" s="5"/>
      <c r="I44" s="5"/>
      <c r="J44" s="5"/>
      <c r="K44" s="33" t="s">
        <v>24</v>
      </c>
      <c r="L44" s="34"/>
      <c r="M44" s="34"/>
      <c r="N44" s="34"/>
    </row>
    <row r="45" spans="1:17" x14ac:dyDescent="0.35">
      <c r="A45" s="5">
        <v>12</v>
      </c>
      <c r="B45" s="5" t="s">
        <v>199</v>
      </c>
      <c r="C45" s="5"/>
      <c r="D45" s="5"/>
      <c r="E45" s="5"/>
      <c r="F45" s="5"/>
      <c r="G45" s="5"/>
      <c r="H45" s="5"/>
      <c r="I45" s="5"/>
      <c r="J45" s="5"/>
    </row>
    <row r="46" spans="1:17" x14ac:dyDescent="0.35">
      <c r="A46" s="5">
        <v>13</v>
      </c>
      <c r="B46" s="5" t="s">
        <v>17</v>
      </c>
      <c r="C46" s="5"/>
      <c r="D46" s="5"/>
      <c r="E46" s="5"/>
      <c r="F46" s="5"/>
      <c r="G46" s="5"/>
      <c r="H46" s="5"/>
      <c r="I46" s="5"/>
      <c r="J46" s="5"/>
    </row>
    <row r="47" spans="1:17" x14ac:dyDescent="0.35">
      <c r="A47" s="5">
        <v>14</v>
      </c>
      <c r="B47" s="5" t="s">
        <v>19</v>
      </c>
      <c r="C47" s="5"/>
      <c r="D47" s="5"/>
      <c r="E47" s="5"/>
      <c r="F47" s="5"/>
      <c r="G47" s="5"/>
      <c r="H47" s="5"/>
      <c r="I47" s="5"/>
      <c r="J47" s="5"/>
      <c r="K47" s="9" t="s">
        <v>23</v>
      </c>
    </row>
    <row r="48" spans="1:17" x14ac:dyDescent="0.35">
      <c r="A48" s="5">
        <v>15</v>
      </c>
      <c r="B48" s="5" t="s">
        <v>21</v>
      </c>
      <c r="C48" s="5"/>
      <c r="D48" s="5"/>
      <c r="E48" s="5"/>
      <c r="F48" s="5"/>
      <c r="G48" s="5"/>
      <c r="H48" s="5"/>
      <c r="I48" s="5"/>
      <c r="J48" s="5"/>
      <c r="K48" s="33" t="s">
        <v>24</v>
      </c>
      <c r="L48" s="34"/>
      <c r="M48" s="34"/>
      <c r="N48" s="34"/>
    </row>
    <row r="51" spans="1:17" x14ac:dyDescent="0.35">
      <c r="A51" s="2" t="s">
        <v>37</v>
      </c>
      <c r="B51" s="3" t="s">
        <v>26</v>
      </c>
    </row>
    <row r="52" spans="1:17" x14ac:dyDescent="0.35">
      <c r="A52" s="10"/>
      <c r="B52" t="s">
        <v>1</v>
      </c>
      <c r="C52" t="s">
        <v>38</v>
      </c>
    </row>
    <row r="53" spans="1:17" x14ac:dyDescent="0.35">
      <c r="B53" t="s">
        <v>2</v>
      </c>
      <c r="C53" s="4">
        <v>44205</v>
      </c>
    </row>
    <row r="54" spans="1:17" x14ac:dyDescent="0.35">
      <c r="B54" t="s">
        <v>31</v>
      </c>
      <c r="C54" s="4">
        <f>C53+3</f>
        <v>44208</v>
      </c>
    </row>
    <row r="56" spans="1:17" x14ac:dyDescent="0.35">
      <c r="K56" s="12" t="s">
        <v>32</v>
      </c>
      <c r="L56" s="4"/>
      <c r="M56" s="4"/>
      <c r="N56" s="4"/>
    </row>
    <row r="57" spans="1:17" x14ac:dyDescent="0.35">
      <c r="A57" s="5"/>
      <c r="B57" s="5"/>
      <c r="C57" s="6" t="s">
        <v>3</v>
      </c>
      <c r="D57" s="6" t="s">
        <v>4</v>
      </c>
      <c r="E57" s="6" t="s">
        <v>5</v>
      </c>
      <c r="F57" s="6" t="s">
        <v>6</v>
      </c>
      <c r="G57" s="6" t="s">
        <v>7</v>
      </c>
      <c r="H57" s="6" t="s">
        <v>8</v>
      </c>
      <c r="I57" s="6" t="s">
        <v>9</v>
      </c>
      <c r="J57" s="6" t="s">
        <v>10</v>
      </c>
      <c r="K57" s="7" t="s">
        <v>9</v>
      </c>
      <c r="L57" s="7" t="s">
        <v>11</v>
      </c>
      <c r="M57" s="11" t="s">
        <v>12</v>
      </c>
      <c r="N57" s="11" t="s">
        <v>13</v>
      </c>
    </row>
    <row r="58" spans="1:17" x14ac:dyDescent="0.35">
      <c r="A58" s="5">
        <v>1</v>
      </c>
      <c r="B58" s="5" t="s">
        <v>14</v>
      </c>
      <c r="C58" s="5" t="str">
        <f>C52</f>
        <v>HAXAGONMYR</v>
      </c>
      <c r="D58" s="8">
        <f>C53</f>
        <v>44205</v>
      </c>
      <c r="E58" s="5" t="s">
        <v>15</v>
      </c>
      <c r="F58" s="13" t="s">
        <v>33</v>
      </c>
      <c r="G58" s="5">
        <v>3</v>
      </c>
      <c r="H58" s="8">
        <f>D58+3</f>
        <v>44208</v>
      </c>
      <c r="I58" s="5">
        <v>3</v>
      </c>
      <c r="J58" s="5">
        <v>15000</v>
      </c>
      <c r="K58">
        <f>J58*(I58/100)*(3/365)</f>
        <v>3.6986301369863011</v>
      </c>
      <c r="L58">
        <f>J58+K58</f>
        <v>15003.698630136987</v>
      </c>
    </row>
    <row r="59" spans="1:17" x14ac:dyDescent="0.35">
      <c r="A59" s="5">
        <v>2</v>
      </c>
      <c r="B59" s="5" t="s">
        <v>17</v>
      </c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</row>
    <row r="60" spans="1:17" x14ac:dyDescent="0.35">
      <c r="A60" s="5">
        <v>3</v>
      </c>
      <c r="B60" s="5" t="s">
        <v>18</v>
      </c>
      <c r="C60" s="5"/>
      <c r="D60" s="5"/>
      <c r="E60" s="5"/>
      <c r="F60" s="5"/>
      <c r="G60" s="5"/>
      <c r="H60" s="5"/>
      <c r="I60" s="5"/>
      <c r="J60" s="5"/>
    </row>
    <row r="61" spans="1:17" x14ac:dyDescent="0.35">
      <c r="A61" s="5">
        <v>4</v>
      </c>
      <c r="B61" s="5" t="s">
        <v>19</v>
      </c>
      <c r="C61" s="5"/>
      <c r="D61" s="5"/>
      <c r="E61" s="5"/>
      <c r="F61" s="5"/>
      <c r="G61" s="5"/>
      <c r="H61" s="5"/>
      <c r="I61" s="5"/>
      <c r="J61" s="5"/>
      <c r="K61" s="33" t="s">
        <v>20</v>
      </c>
      <c r="L61" s="34"/>
      <c r="M61" s="34"/>
      <c r="N61" s="34"/>
      <c r="O61" s="34"/>
      <c r="P61" s="34"/>
      <c r="Q61" s="34"/>
    </row>
    <row r="62" spans="1:17" x14ac:dyDescent="0.35">
      <c r="A62" s="5">
        <v>5</v>
      </c>
      <c r="B62" s="5" t="s">
        <v>21</v>
      </c>
      <c r="C62" s="5"/>
      <c r="D62" s="5"/>
      <c r="E62" s="5"/>
      <c r="F62" s="5"/>
      <c r="G62" s="5"/>
      <c r="H62" s="5"/>
      <c r="I62" s="5"/>
      <c r="J62" s="5"/>
      <c r="K62" s="33" t="s">
        <v>22</v>
      </c>
      <c r="L62" s="34"/>
      <c r="M62" s="34"/>
      <c r="N62" s="34"/>
    </row>
    <row r="63" spans="1:17" x14ac:dyDescent="0.35">
      <c r="A63" s="5">
        <v>6</v>
      </c>
      <c r="B63" s="5" t="s">
        <v>34</v>
      </c>
      <c r="C63" s="5"/>
      <c r="D63" s="8">
        <f>D58+3</f>
        <v>44208</v>
      </c>
      <c r="E63" s="5"/>
      <c r="F63" s="5"/>
      <c r="G63" s="5"/>
      <c r="H63" s="5"/>
      <c r="I63" s="5"/>
      <c r="J63" s="5"/>
    </row>
    <row r="64" spans="1:17" x14ac:dyDescent="0.35">
      <c r="A64" s="5">
        <v>7</v>
      </c>
      <c r="B64" s="5" t="s">
        <v>35</v>
      </c>
      <c r="C64" s="5"/>
      <c r="D64" s="8">
        <f>C54</f>
        <v>44208</v>
      </c>
      <c r="E64" s="5"/>
      <c r="F64" s="5"/>
      <c r="G64" s="5"/>
      <c r="H64" s="5"/>
      <c r="I64" s="5">
        <v>3.5</v>
      </c>
      <c r="J64" s="5"/>
      <c r="K64">
        <v>0</v>
      </c>
      <c r="L64">
        <f>J58+K64</f>
        <v>15000</v>
      </c>
      <c r="N64">
        <f>L64+M64</f>
        <v>15000</v>
      </c>
    </row>
    <row r="65" spans="1:14" x14ac:dyDescent="0.35">
      <c r="A65" s="5">
        <v>8</v>
      </c>
      <c r="B65" s="5" t="s">
        <v>17</v>
      </c>
      <c r="C65" s="5"/>
      <c r="D65" s="5"/>
      <c r="E65" s="5"/>
      <c r="F65" s="5"/>
      <c r="G65" s="5"/>
      <c r="H65" s="5"/>
      <c r="I65" s="5"/>
      <c r="J65" s="5"/>
      <c r="K65" s="4"/>
    </row>
    <row r="66" spans="1:14" x14ac:dyDescent="0.35">
      <c r="A66" s="5">
        <v>9</v>
      </c>
      <c r="B66" s="5" t="s">
        <v>18</v>
      </c>
      <c r="C66" s="5"/>
      <c r="D66" s="5"/>
      <c r="E66" s="5"/>
      <c r="F66" s="5"/>
      <c r="G66" s="5"/>
      <c r="H66" s="5"/>
      <c r="I66" s="5"/>
      <c r="J66" s="5"/>
    </row>
    <row r="67" spans="1:14" x14ac:dyDescent="0.35">
      <c r="A67" s="5">
        <v>10</v>
      </c>
      <c r="B67" s="5" t="s">
        <v>19</v>
      </c>
      <c r="C67" s="5"/>
      <c r="D67" s="5"/>
      <c r="E67" s="5"/>
      <c r="F67" s="5"/>
      <c r="G67" s="5"/>
      <c r="H67" s="5"/>
      <c r="I67" s="5"/>
      <c r="J67" s="5"/>
      <c r="K67" s="9" t="s">
        <v>23</v>
      </c>
    </row>
    <row r="68" spans="1:14" x14ac:dyDescent="0.35">
      <c r="A68" s="5">
        <v>11</v>
      </c>
      <c r="B68" s="5" t="s">
        <v>21</v>
      </c>
      <c r="C68" s="5"/>
      <c r="D68" s="5"/>
      <c r="E68" s="5"/>
      <c r="F68" s="5"/>
      <c r="G68" s="5"/>
      <c r="H68" s="5"/>
      <c r="I68" s="5"/>
      <c r="J68" s="5"/>
      <c r="K68" s="33" t="s">
        <v>24</v>
      </c>
      <c r="L68" s="34"/>
      <c r="M68" s="34"/>
      <c r="N68" s="34"/>
    </row>
    <row r="69" spans="1:14" x14ac:dyDescent="0.35">
      <c r="A69" s="5">
        <v>12</v>
      </c>
      <c r="B69" s="5" t="s">
        <v>199</v>
      </c>
      <c r="C69" s="5"/>
      <c r="D69" s="5"/>
      <c r="E69" s="5"/>
      <c r="F69" s="5"/>
      <c r="G69" s="5"/>
      <c r="H69" s="5"/>
      <c r="I69" s="5"/>
      <c r="J69" s="5"/>
    </row>
    <row r="70" spans="1:14" x14ac:dyDescent="0.35">
      <c r="A70" s="5">
        <v>13</v>
      </c>
      <c r="B70" s="5" t="s">
        <v>17</v>
      </c>
      <c r="C70" s="5"/>
      <c r="D70" s="5"/>
      <c r="E70" s="5"/>
      <c r="F70" s="5"/>
      <c r="G70" s="5"/>
      <c r="H70" s="5"/>
      <c r="I70" s="5"/>
      <c r="J70" s="5"/>
    </row>
    <row r="71" spans="1:14" x14ac:dyDescent="0.35">
      <c r="A71" s="5">
        <v>14</v>
      </c>
      <c r="B71" s="5" t="s">
        <v>19</v>
      </c>
      <c r="C71" s="5"/>
      <c r="D71" s="5"/>
      <c r="E71" s="5"/>
      <c r="F71" s="5"/>
      <c r="G71" s="5"/>
      <c r="H71" s="5"/>
      <c r="I71" s="5"/>
      <c r="J71" s="5"/>
      <c r="K71" s="9" t="s">
        <v>23</v>
      </c>
    </row>
    <row r="72" spans="1:14" x14ac:dyDescent="0.35">
      <c r="A72" s="5">
        <v>15</v>
      </c>
      <c r="B72" s="5" t="s">
        <v>21</v>
      </c>
      <c r="C72" s="5"/>
      <c r="D72" s="5"/>
      <c r="E72" s="5"/>
      <c r="F72" s="5"/>
      <c r="G72" s="5"/>
      <c r="H72" s="5"/>
      <c r="I72" s="5"/>
      <c r="J72" s="5"/>
      <c r="K72" s="33" t="s">
        <v>24</v>
      </c>
      <c r="L72" s="34"/>
      <c r="M72" s="34"/>
      <c r="N72" s="34"/>
    </row>
  </sheetData>
  <mergeCells count="12">
    <mergeCell ref="K61:Q61"/>
    <mergeCell ref="K62:N62"/>
    <mergeCell ref="K72:N72"/>
    <mergeCell ref="K13:Q13"/>
    <mergeCell ref="K14:N14"/>
    <mergeCell ref="K24:N24"/>
    <mergeCell ref="K37:Q37"/>
    <mergeCell ref="K38:N38"/>
    <mergeCell ref="K48:N48"/>
    <mergeCell ref="K20:N20"/>
    <mergeCell ref="K44:N44"/>
    <mergeCell ref="K68:N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181-D408-4BB3-A655-8E53A37D8DBC}">
  <dimension ref="A1:Q74"/>
  <sheetViews>
    <sheetView topLeftCell="A28" workbookViewId="0">
      <selection activeCell="D7" sqref="D7"/>
    </sheetView>
  </sheetViews>
  <sheetFormatPr defaultRowHeight="14.5" x14ac:dyDescent="0.35"/>
  <cols>
    <col min="2" max="2" width="53.36328125" bestFit="1" customWidth="1"/>
    <col min="3" max="3" width="13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4" width="15.26953125" bestFit="1" customWidth="1"/>
    <col min="15" max="15" width="14.90625" bestFit="1" customWidth="1"/>
  </cols>
  <sheetData>
    <row r="1" spans="1:17" x14ac:dyDescent="0.35">
      <c r="B1" s="1" t="s">
        <v>104</v>
      </c>
    </row>
    <row r="4" spans="1:17" x14ac:dyDescent="0.35">
      <c r="A4" s="2">
        <v>3</v>
      </c>
      <c r="B4" t="s">
        <v>100</v>
      </c>
    </row>
    <row r="5" spans="1:17" x14ac:dyDescent="0.35">
      <c r="A5" s="2" t="s">
        <v>29</v>
      </c>
      <c r="B5" s="3" t="s">
        <v>30</v>
      </c>
    </row>
    <row r="6" spans="1:17" x14ac:dyDescent="0.35">
      <c r="A6" s="10"/>
      <c r="B6" t="s">
        <v>1</v>
      </c>
      <c r="C6" t="s">
        <v>38</v>
      </c>
    </row>
    <row r="7" spans="1:17" x14ac:dyDescent="0.35">
      <c r="B7" t="s">
        <v>2</v>
      </c>
      <c r="C7" s="4">
        <v>44205</v>
      </c>
    </row>
    <row r="8" spans="1:17" x14ac:dyDescent="0.35">
      <c r="B8" t="s">
        <v>110</v>
      </c>
      <c r="C8" s="4">
        <f>D17</f>
        <v>44202</v>
      </c>
    </row>
    <row r="10" spans="1:17" x14ac:dyDescent="0.35">
      <c r="K10" s="12" t="s">
        <v>32</v>
      </c>
      <c r="L10" s="14"/>
      <c r="M10" s="4"/>
      <c r="N10" s="4"/>
    </row>
    <row r="11" spans="1:17" x14ac:dyDescent="0.35">
      <c r="A11" s="5"/>
      <c r="B11" s="5"/>
      <c r="C11" s="6" t="s">
        <v>3</v>
      </c>
      <c r="D11" s="6" t="s">
        <v>4</v>
      </c>
      <c r="E11" s="6" t="s">
        <v>5</v>
      </c>
      <c r="F11" s="6" t="s">
        <v>6</v>
      </c>
      <c r="G11" s="6" t="s">
        <v>7</v>
      </c>
      <c r="H11" s="6" t="s">
        <v>8</v>
      </c>
      <c r="I11" s="6" t="s">
        <v>9</v>
      </c>
      <c r="J11" s="6" t="s">
        <v>10</v>
      </c>
      <c r="K11" s="7" t="s">
        <v>9</v>
      </c>
      <c r="L11" s="7"/>
      <c r="M11" s="7" t="s">
        <v>11</v>
      </c>
      <c r="N11" s="7" t="s">
        <v>12</v>
      </c>
      <c r="O11" s="7" t="s">
        <v>13</v>
      </c>
    </row>
    <row r="12" spans="1:17" x14ac:dyDescent="0.35">
      <c r="A12" s="5">
        <v>1</v>
      </c>
      <c r="B12" s="5" t="s">
        <v>14</v>
      </c>
      <c r="C12" s="5" t="str">
        <f>C6</f>
        <v>HAXAGONMYR</v>
      </c>
      <c r="D12" s="8">
        <f>C7-6</f>
        <v>44199</v>
      </c>
      <c r="E12" s="5" t="s">
        <v>15</v>
      </c>
      <c r="F12" s="13" t="s">
        <v>103</v>
      </c>
      <c r="G12" s="5">
        <v>3</v>
      </c>
      <c r="H12" s="8">
        <f>D12+3</f>
        <v>44202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7" x14ac:dyDescent="0.35">
      <c r="A13" s="5">
        <v>2</v>
      </c>
      <c r="B13" s="5" t="s">
        <v>17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7" x14ac:dyDescent="0.35">
      <c r="A14" s="5">
        <v>3</v>
      </c>
      <c r="B14" s="5" t="s">
        <v>106</v>
      </c>
      <c r="C14" s="5"/>
      <c r="D14" s="5"/>
      <c r="E14" s="5"/>
      <c r="F14" s="5"/>
      <c r="G14" s="5"/>
      <c r="H14" s="5"/>
      <c r="I14" s="5"/>
      <c r="J14" s="5"/>
    </row>
    <row r="15" spans="1:17" x14ac:dyDescent="0.35">
      <c r="A15" s="5">
        <v>4</v>
      </c>
      <c r="B15" s="5" t="s">
        <v>19</v>
      </c>
      <c r="C15" s="5"/>
      <c r="D15" s="5"/>
      <c r="E15" s="5"/>
      <c r="F15" s="5"/>
      <c r="G15" s="5"/>
      <c r="H15" s="5"/>
      <c r="I15" s="5"/>
      <c r="J15" s="5"/>
      <c r="K15" s="33" t="s">
        <v>20</v>
      </c>
      <c r="L15" s="34"/>
      <c r="M15" s="34"/>
      <c r="N15" s="34"/>
      <c r="O15" s="34"/>
      <c r="P15" s="34"/>
      <c r="Q15" s="34"/>
    </row>
    <row r="16" spans="1:17" x14ac:dyDescent="0.35">
      <c r="A16" s="5">
        <v>5</v>
      </c>
      <c r="B16" s="5" t="s">
        <v>21</v>
      </c>
      <c r="C16" s="5"/>
      <c r="D16" s="5"/>
      <c r="E16" s="5"/>
      <c r="F16" s="5"/>
      <c r="G16" s="5"/>
      <c r="H16" s="5"/>
      <c r="I16" s="5"/>
      <c r="J16" s="5"/>
      <c r="K16" s="33" t="s">
        <v>22</v>
      </c>
      <c r="L16" s="34"/>
      <c r="M16" s="34"/>
      <c r="N16" s="34"/>
    </row>
    <row r="17" spans="1:15" x14ac:dyDescent="0.35">
      <c r="A17" s="5">
        <v>6</v>
      </c>
      <c r="B17" s="5" t="s">
        <v>111</v>
      </c>
      <c r="C17" s="5"/>
      <c r="D17" s="8">
        <f>D12+3</f>
        <v>44202</v>
      </c>
      <c r="E17" s="5"/>
      <c r="F17" s="5"/>
      <c r="G17" s="5"/>
      <c r="H17" s="5"/>
      <c r="I17" s="5"/>
      <c r="J17" s="5"/>
    </row>
    <row r="18" spans="1:15" x14ac:dyDescent="0.35">
      <c r="A18" s="5">
        <v>7</v>
      </c>
      <c r="B18" s="5" t="s">
        <v>35</v>
      </c>
      <c r="C18" s="5"/>
      <c r="D18" s="8">
        <f>C8</f>
        <v>44202</v>
      </c>
      <c r="E18" s="5"/>
      <c r="F18" s="5"/>
      <c r="G18" s="5"/>
      <c r="H18" s="5"/>
      <c r="I18" s="5">
        <v>2.5</v>
      </c>
      <c r="J18" s="5"/>
      <c r="K18">
        <f>J12*(I12/100)*(3/365)</f>
        <v>0.82191780821917804</v>
      </c>
      <c r="M18">
        <f>J12+K18</f>
        <v>5000.821917808219</v>
      </c>
      <c r="O18">
        <f>M18-N18</f>
        <v>5000.821917808219</v>
      </c>
    </row>
    <row r="19" spans="1:15" x14ac:dyDescent="0.35">
      <c r="A19" s="5">
        <v>8</v>
      </c>
      <c r="B19" s="5" t="s">
        <v>17</v>
      </c>
      <c r="C19" s="5"/>
      <c r="D19" s="5"/>
      <c r="E19" s="5"/>
      <c r="F19" s="5"/>
      <c r="G19" s="5"/>
      <c r="H19" s="5"/>
      <c r="I19" s="5"/>
      <c r="J19" s="5"/>
      <c r="K19" s="4"/>
      <c r="L19" s="4"/>
    </row>
    <row r="20" spans="1:15" x14ac:dyDescent="0.35">
      <c r="A20" s="5">
        <v>9</v>
      </c>
      <c r="B20" s="5" t="s">
        <v>106</v>
      </c>
      <c r="C20" s="5"/>
      <c r="D20" s="5"/>
      <c r="E20" s="5"/>
      <c r="F20" s="5"/>
      <c r="G20" s="5"/>
      <c r="H20" s="5"/>
      <c r="I20" s="5"/>
      <c r="J20" s="5"/>
    </row>
    <row r="21" spans="1:15" x14ac:dyDescent="0.35">
      <c r="A21" s="5">
        <v>10</v>
      </c>
      <c r="B21" s="5" t="s">
        <v>19</v>
      </c>
      <c r="C21" s="5"/>
      <c r="D21" s="5"/>
      <c r="E21" s="5"/>
      <c r="F21" s="5"/>
      <c r="G21" s="5"/>
      <c r="H21" s="5"/>
      <c r="I21" s="5"/>
      <c r="J21" s="5"/>
      <c r="K21" s="9" t="s">
        <v>20</v>
      </c>
    </row>
    <row r="22" spans="1:15" x14ac:dyDescent="0.35">
      <c r="A22" s="5">
        <v>11</v>
      </c>
      <c r="B22" s="5" t="s">
        <v>21</v>
      </c>
      <c r="C22" s="5"/>
      <c r="D22" s="5"/>
      <c r="E22" s="5"/>
      <c r="F22" s="5"/>
      <c r="G22" s="5"/>
      <c r="H22" s="5"/>
      <c r="I22" s="5"/>
      <c r="J22" s="5"/>
      <c r="K22" s="33" t="s">
        <v>24</v>
      </c>
      <c r="L22" s="34"/>
      <c r="M22" s="34"/>
      <c r="N22" s="34"/>
    </row>
    <row r="23" spans="1:15" x14ac:dyDescent="0.35">
      <c r="A23" s="5">
        <v>12</v>
      </c>
      <c r="B23" s="5" t="s">
        <v>199</v>
      </c>
      <c r="C23" s="5"/>
      <c r="D23" s="5"/>
      <c r="E23" s="5"/>
      <c r="F23" s="5"/>
      <c r="G23" s="5"/>
      <c r="H23" s="5"/>
      <c r="I23" s="5"/>
      <c r="J23" s="5"/>
    </row>
    <row r="24" spans="1:15" x14ac:dyDescent="0.35">
      <c r="A24" s="5">
        <v>13</v>
      </c>
      <c r="B24" s="5" t="s">
        <v>17</v>
      </c>
      <c r="C24" s="5"/>
      <c r="D24" s="5"/>
      <c r="E24" s="5"/>
      <c r="F24" s="5"/>
      <c r="G24" s="5"/>
      <c r="H24" s="5"/>
      <c r="I24" s="5"/>
      <c r="J24" s="5"/>
    </row>
    <row r="25" spans="1:15" x14ac:dyDescent="0.35">
      <c r="A25" s="5">
        <v>14</v>
      </c>
      <c r="B25" s="5" t="s">
        <v>19</v>
      </c>
      <c r="C25" s="5"/>
      <c r="D25" s="5"/>
      <c r="E25" s="5"/>
      <c r="F25" s="5"/>
      <c r="G25" s="5"/>
      <c r="H25" s="5"/>
      <c r="I25" s="5"/>
      <c r="J25" s="5"/>
      <c r="K25" s="9" t="s">
        <v>20</v>
      </c>
    </row>
    <row r="26" spans="1:15" x14ac:dyDescent="0.35">
      <c r="A26" s="5">
        <v>15</v>
      </c>
      <c r="B26" s="5" t="s">
        <v>21</v>
      </c>
      <c r="C26" s="5"/>
      <c r="D26" s="5"/>
      <c r="E26" s="5"/>
      <c r="F26" s="5"/>
      <c r="G26" s="5"/>
      <c r="H26" s="5"/>
      <c r="I26" s="5"/>
      <c r="J26" s="5"/>
      <c r="K26" s="33" t="s">
        <v>24</v>
      </c>
      <c r="L26" s="34"/>
      <c r="M26" s="34"/>
      <c r="N26" s="34"/>
    </row>
    <row r="29" spans="1:15" x14ac:dyDescent="0.35">
      <c r="A29" s="2" t="s">
        <v>112</v>
      </c>
      <c r="B29" s="3" t="s">
        <v>25</v>
      </c>
    </row>
    <row r="30" spans="1:15" x14ac:dyDescent="0.35">
      <c r="A30" s="10"/>
      <c r="B30" t="s">
        <v>1</v>
      </c>
      <c r="C30" t="s">
        <v>38</v>
      </c>
    </row>
    <row r="31" spans="1:15" x14ac:dyDescent="0.35">
      <c r="B31" t="s">
        <v>2</v>
      </c>
      <c r="C31" s="4">
        <v>44205</v>
      </c>
    </row>
    <row r="32" spans="1:15" x14ac:dyDescent="0.35">
      <c r="B32" t="s">
        <v>110</v>
      </c>
      <c r="C32" s="4">
        <f>D41</f>
        <v>44202</v>
      </c>
    </row>
    <row r="34" spans="1:17" x14ac:dyDescent="0.35">
      <c r="K34" s="12" t="s">
        <v>32</v>
      </c>
      <c r="L34" s="14"/>
      <c r="M34" s="4"/>
      <c r="N34" s="4"/>
    </row>
    <row r="35" spans="1:17" x14ac:dyDescent="0.35">
      <c r="A35" s="5"/>
      <c r="B35" s="5"/>
      <c r="C35" s="6" t="s">
        <v>3</v>
      </c>
      <c r="D35" s="6" t="s">
        <v>4</v>
      </c>
      <c r="E35" s="6" t="s">
        <v>5</v>
      </c>
      <c r="F35" s="6" t="s">
        <v>6</v>
      </c>
      <c r="G35" s="6" t="s">
        <v>7</v>
      </c>
      <c r="H35" s="6" t="s">
        <v>8</v>
      </c>
      <c r="I35" s="6" t="s">
        <v>9</v>
      </c>
      <c r="J35" s="6" t="s">
        <v>10</v>
      </c>
      <c r="K35" s="7" t="s">
        <v>9</v>
      </c>
      <c r="L35" s="7"/>
      <c r="M35" s="7" t="s">
        <v>11</v>
      </c>
      <c r="N35" s="7" t="s">
        <v>12</v>
      </c>
      <c r="O35" s="7" t="s">
        <v>13</v>
      </c>
    </row>
    <row r="36" spans="1:17" x14ac:dyDescent="0.35">
      <c r="A36" s="5">
        <v>1</v>
      </c>
      <c r="B36" s="5" t="s">
        <v>14</v>
      </c>
      <c r="C36" s="5" t="str">
        <f>C30</f>
        <v>HAXAGONMYR</v>
      </c>
      <c r="D36" s="8">
        <f>C31-6</f>
        <v>44199</v>
      </c>
      <c r="E36" s="5" t="s">
        <v>15</v>
      </c>
      <c r="F36" s="13" t="s">
        <v>102</v>
      </c>
      <c r="G36" s="5">
        <v>3</v>
      </c>
      <c r="H36" s="8">
        <f>D36+3</f>
        <v>44202</v>
      </c>
      <c r="I36" s="5">
        <v>2.5</v>
      </c>
      <c r="J36" s="5">
        <v>10000</v>
      </c>
      <c r="K36">
        <f>J36*(I36/100)*(3/365)</f>
        <v>2.054794520547945</v>
      </c>
      <c r="M36">
        <f>J36+K36</f>
        <v>10002.054794520547</v>
      </c>
    </row>
    <row r="37" spans="1:17" x14ac:dyDescent="0.35">
      <c r="A37" s="5">
        <v>2</v>
      </c>
      <c r="B37" s="5" t="s">
        <v>17</v>
      </c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</row>
    <row r="38" spans="1:17" x14ac:dyDescent="0.35">
      <c r="A38" s="5">
        <v>3</v>
      </c>
      <c r="B38" s="5" t="s">
        <v>106</v>
      </c>
      <c r="C38" s="5"/>
      <c r="D38" s="5"/>
      <c r="E38" s="5"/>
      <c r="F38" s="5"/>
      <c r="G38" s="5"/>
      <c r="H38" s="5"/>
      <c r="I38" s="5"/>
      <c r="J38" s="5"/>
    </row>
    <row r="39" spans="1:17" x14ac:dyDescent="0.35">
      <c r="A39" s="5">
        <v>4</v>
      </c>
      <c r="B39" s="5" t="s">
        <v>19</v>
      </c>
      <c r="C39" s="5"/>
      <c r="D39" s="5"/>
      <c r="E39" s="5"/>
      <c r="F39" s="5"/>
      <c r="G39" s="5"/>
      <c r="H39" s="5"/>
      <c r="I39" s="5"/>
      <c r="J39" s="5"/>
      <c r="K39" s="33" t="s">
        <v>20</v>
      </c>
      <c r="L39" s="34"/>
      <c r="M39" s="34"/>
      <c r="N39" s="34"/>
      <c r="O39" s="34"/>
      <c r="P39" s="34"/>
      <c r="Q39" s="34"/>
    </row>
    <row r="40" spans="1:17" x14ac:dyDescent="0.35">
      <c r="A40" s="5">
        <v>5</v>
      </c>
      <c r="B40" s="5" t="s">
        <v>21</v>
      </c>
      <c r="C40" s="5"/>
      <c r="D40" s="5"/>
      <c r="E40" s="5"/>
      <c r="F40" s="5"/>
      <c r="G40" s="5"/>
      <c r="H40" s="5"/>
      <c r="I40" s="5"/>
      <c r="J40" s="5"/>
      <c r="K40" s="33" t="s">
        <v>22</v>
      </c>
      <c r="L40" s="34"/>
      <c r="M40" s="34"/>
      <c r="N40" s="34"/>
    </row>
    <row r="41" spans="1:17" x14ac:dyDescent="0.35">
      <c r="A41" s="5">
        <v>6</v>
      </c>
      <c r="B41" s="5" t="s">
        <v>111</v>
      </c>
      <c r="C41" s="5"/>
      <c r="D41" s="8">
        <f>D36+3</f>
        <v>44202</v>
      </c>
      <c r="E41" s="5"/>
      <c r="F41" s="5"/>
      <c r="G41" s="5"/>
      <c r="H41" s="5"/>
      <c r="I41" s="5"/>
      <c r="J41" s="5"/>
    </row>
    <row r="42" spans="1:17" x14ac:dyDescent="0.35">
      <c r="A42" s="5">
        <v>7</v>
      </c>
      <c r="B42" s="5" t="s">
        <v>35</v>
      </c>
      <c r="C42" s="5"/>
      <c r="D42" s="8">
        <f>C32</f>
        <v>44202</v>
      </c>
      <c r="E42" s="5"/>
      <c r="F42" s="5"/>
      <c r="G42" s="5"/>
      <c r="H42" s="5"/>
      <c r="I42" s="5">
        <v>3</v>
      </c>
      <c r="J42" s="5"/>
      <c r="K42">
        <v>4</v>
      </c>
      <c r="M42">
        <f>J36+K42</f>
        <v>10004</v>
      </c>
      <c r="O42">
        <f>M42-N42</f>
        <v>10004</v>
      </c>
    </row>
    <row r="43" spans="1:17" x14ac:dyDescent="0.35">
      <c r="A43" s="5">
        <v>8</v>
      </c>
      <c r="B43" s="5" t="s">
        <v>17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7" x14ac:dyDescent="0.35">
      <c r="A44" s="5">
        <v>9</v>
      </c>
      <c r="B44" s="5" t="s">
        <v>106</v>
      </c>
      <c r="C44" s="5"/>
      <c r="D44" s="5"/>
      <c r="E44" s="5"/>
      <c r="F44" s="5"/>
      <c r="G44" s="5"/>
      <c r="H44" s="5"/>
      <c r="I44" s="5"/>
      <c r="J44" s="5"/>
    </row>
    <row r="45" spans="1:17" x14ac:dyDescent="0.35">
      <c r="A45" s="5">
        <v>10</v>
      </c>
      <c r="B45" s="5" t="s">
        <v>19</v>
      </c>
      <c r="C45" s="5"/>
      <c r="D45" s="5"/>
      <c r="E45" s="5"/>
      <c r="F45" s="5"/>
      <c r="G45" s="5"/>
      <c r="H45" s="5"/>
      <c r="I45" s="5"/>
      <c r="J45" s="5"/>
      <c r="K45" s="9" t="s">
        <v>20</v>
      </c>
    </row>
    <row r="46" spans="1:17" x14ac:dyDescent="0.35">
      <c r="A46" s="5">
        <v>11</v>
      </c>
      <c r="B46" s="5" t="s">
        <v>21</v>
      </c>
      <c r="C46" s="5"/>
      <c r="D46" s="5"/>
      <c r="E46" s="5"/>
      <c r="F46" s="5"/>
      <c r="G46" s="5"/>
      <c r="H46" s="5"/>
      <c r="I46" s="5"/>
      <c r="J46" s="5"/>
      <c r="K46" s="33" t="s">
        <v>24</v>
      </c>
      <c r="L46" s="34"/>
      <c r="M46" s="34"/>
      <c r="N46" s="34"/>
    </row>
    <row r="47" spans="1:17" x14ac:dyDescent="0.35">
      <c r="A47" s="5">
        <v>12</v>
      </c>
      <c r="B47" s="5" t="s">
        <v>199</v>
      </c>
      <c r="C47" s="5"/>
      <c r="D47" s="5"/>
      <c r="E47" s="5"/>
      <c r="F47" s="5"/>
      <c r="G47" s="5"/>
      <c r="H47" s="5"/>
      <c r="I47" s="5"/>
      <c r="J47" s="5"/>
    </row>
    <row r="48" spans="1:17" x14ac:dyDescent="0.35">
      <c r="A48" s="5">
        <v>13</v>
      </c>
      <c r="B48" s="5" t="s">
        <v>17</v>
      </c>
      <c r="C48" s="5"/>
      <c r="D48" s="5"/>
      <c r="E48" s="5"/>
      <c r="F48" s="5"/>
      <c r="G48" s="5"/>
      <c r="H48" s="5"/>
      <c r="I48" s="5"/>
      <c r="J48" s="5"/>
    </row>
    <row r="49" spans="1:17" x14ac:dyDescent="0.35">
      <c r="A49" s="5">
        <v>14</v>
      </c>
      <c r="B49" s="5" t="s">
        <v>19</v>
      </c>
      <c r="C49" s="5"/>
      <c r="D49" s="5"/>
      <c r="E49" s="5"/>
      <c r="F49" s="5"/>
      <c r="G49" s="5"/>
      <c r="H49" s="5"/>
      <c r="I49" s="5"/>
      <c r="J49" s="5"/>
      <c r="K49" s="9" t="s">
        <v>20</v>
      </c>
    </row>
    <row r="50" spans="1:17" x14ac:dyDescent="0.35">
      <c r="A50" s="5">
        <v>15</v>
      </c>
      <c r="B50" s="5" t="s">
        <v>21</v>
      </c>
      <c r="C50" s="5"/>
      <c r="D50" s="5"/>
      <c r="E50" s="5"/>
      <c r="F50" s="5"/>
      <c r="G50" s="5"/>
      <c r="H50" s="5"/>
      <c r="I50" s="5"/>
      <c r="J50" s="5"/>
      <c r="K50" s="33" t="s">
        <v>24</v>
      </c>
      <c r="L50" s="34"/>
      <c r="M50" s="34"/>
      <c r="N50" s="34"/>
    </row>
    <row r="53" spans="1:17" x14ac:dyDescent="0.35">
      <c r="B53" s="3" t="s">
        <v>26</v>
      </c>
    </row>
    <row r="54" spans="1:17" x14ac:dyDescent="0.35">
      <c r="A54" s="2" t="s">
        <v>37</v>
      </c>
      <c r="B54" t="s">
        <v>1</v>
      </c>
      <c r="C54" t="s">
        <v>38</v>
      </c>
    </row>
    <row r="55" spans="1:17" x14ac:dyDescent="0.35">
      <c r="A55" s="10"/>
      <c r="B55" t="s">
        <v>2</v>
      </c>
      <c r="C55" s="4">
        <v>44205</v>
      </c>
    </row>
    <row r="56" spans="1:17" x14ac:dyDescent="0.35">
      <c r="B56" t="s">
        <v>110</v>
      </c>
      <c r="C56" s="4">
        <f>D65</f>
        <v>44202</v>
      </c>
    </row>
    <row r="58" spans="1:17" x14ac:dyDescent="0.35">
      <c r="K58" s="12" t="s">
        <v>32</v>
      </c>
      <c r="L58" s="14"/>
      <c r="M58" s="4"/>
      <c r="N58" s="4"/>
    </row>
    <row r="59" spans="1:17" x14ac:dyDescent="0.35">
      <c r="B59" s="5"/>
      <c r="C59" s="6" t="s">
        <v>3</v>
      </c>
      <c r="D59" s="6" t="s">
        <v>4</v>
      </c>
      <c r="E59" s="6" t="s">
        <v>5</v>
      </c>
      <c r="F59" s="6" t="s">
        <v>6</v>
      </c>
      <c r="G59" s="6" t="s">
        <v>7</v>
      </c>
      <c r="H59" s="6" t="s">
        <v>8</v>
      </c>
      <c r="I59" s="6" t="s">
        <v>9</v>
      </c>
      <c r="J59" s="6" t="s">
        <v>10</v>
      </c>
      <c r="K59" s="7" t="s">
        <v>9</v>
      </c>
      <c r="L59" s="7"/>
      <c r="M59" s="7" t="s">
        <v>11</v>
      </c>
      <c r="N59" s="7" t="s">
        <v>12</v>
      </c>
      <c r="O59" s="7" t="s">
        <v>13</v>
      </c>
    </row>
    <row r="60" spans="1:17" x14ac:dyDescent="0.35">
      <c r="A60" s="5">
        <v>1</v>
      </c>
      <c r="B60" s="5" t="s">
        <v>14</v>
      </c>
      <c r="C60" s="5" t="str">
        <f>C54</f>
        <v>HAXAGONMYR</v>
      </c>
      <c r="D60" s="8">
        <f>C55-6</f>
        <v>44199</v>
      </c>
      <c r="E60" s="5" t="s">
        <v>15</v>
      </c>
      <c r="F60" s="13" t="s">
        <v>113</v>
      </c>
      <c r="G60" s="5">
        <v>3</v>
      </c>
      <c r="H60" s="8">
        <f>D60+3</f>
        <v>44202</v>
      </c>
      <c r="I60" s="5">
        <v>3</v>
      </c>
      <c r="J60" s="5">
        <v>15000</v>
      </c>
      <c r="K60">
        <f>J60*(I60/100)*(3/365)</f>
        <v>3.6986301369863011</v>
      </c>
      <c r="M60">
        <f>J60+K60</f>
        <v>15003.698630136987</v>
      </c>
    </row>
    <row r="61" spans="1:17" x14ac:dyDescent="0.35">
      <c r="A61" s="5">
        <v>2</v>
      </c>
      <c r="B61" s="5" t="s">
        <v>17</v>
      </c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</row>
    <row r="62" spans="1:17" x14ac:dyDescent="0.35">
      <c r="A62" s="5">
        <v>3</v>
      </c>
      <c r="B62" s="5" t="s">
        <v>106</v>
      </c>
      <c r="C62" s="5"/>
      <c r="D62" s="5"/>
      <c r="E62" s="5"/>
      <c r="F62" s="5"/>
      <c r="G62" s="5"/>
      <c r="H62" s="5"/>
      <c r="I62" s="5"/>
      <c r="J62" s="5"/>
    </row>
    <row r="63" spans="1:17" x14ac:dyDescent="0.35">
      <c r="A63" s="5">
        <v>4</v>
      </c>
      <c r="B63" s="5" t="s">
        <v>19</v>
      </c>
      <c r="C63" s="5"/>
      <c r="D63" s="5"/>
      <c r="E63" s="5"/>
      <c r="F63" s="5"/>
      <c r="G63" s="5"/>
      <c r="H63" s="5"/>
      <c r="I63" s="5"/>
      <c r="J63" s="5"/>
      <c r="K63" s="33" t="s">
        <v>20</v>
      </c>
      <c r="L63" s="34"/>
      <c r="M63" s="34"/>
      <c r="N63" s="34"/>
      <c r="O63" s="34"/>
      <c r="P63" s="34"/>
      <c r="Q63" s="34"/>
    </row>
    <row r="64" spans="1:17" x14ac:dyDescent="0.35">
      <c r="A64" s="5">
        <v>5</v>
      </c>
      <c r="B64" s="5" t="s">
        <v>21</v>
      </c>
      <c r="C64" s="5"/>
      <c r="D64" s="5"/>
      <c r="E64" s="5"/>
      <c r="F64" s="5"/>
      <c r="G64" s="5"/>
      <c r="H64" s="5"/>
      <c r="I64" s="5"/>
      <c r="J64" s="5"/>
      <c r="K64" s="33" t="s">
        <v>22</v>
      </c>
      <c r="L64" s="34"/>
      <c r="M64" s="34"/>
      <c r="N64" s="34"/>
    </row>
    <row r="65" spans="1:15" x14ac:dyDescent="0.35">
      <c r="A65" s="5">
        <v>6</v>
      </c>
      <c r="B65" s="5" t="s">
        <v>111</v>
      </c>
      <c r="C65" s="5"/>
      <c r="D65" s="8">
        <f>D60+3</f>
        <v>44202</v>
      </c>
      <c r="E65" s="5"/>
      <c r="F65" s="5"/>
      <c r="G65" s="5"/>
      <c r="H65" s="5"/>
      <c r="I65" s="5"/>
      <c r="J65" s="5"/>
    </row>
    <row r="66" spans="1:15" x14ac:dyDescent="0.35">
      <c r="A66" s="5">
        <v>7</v>
      </c>
      <c r="B66" s="5" t="s">
        <v>35</v>
      </c>
      <c r="C66" s="5"/>
      <c r="D66" s="8">
        <f>C56</f>
        <v>44202</v>
      </c>
      <c r="E66" s="5"/>
      <c r="F66" s="5"/>
      <c r="G66" s="5"/>
      <c r="H66" s="5"/>
      <c r="I66" s="5">
        <v>3.5</v>
      </c>
      <c r="J66" s="5"/>
      <c r="K66">
        <v>0</v>
      </c>
      <c r="M66">
        <f>J60+K66</f>
        <v>15000</v>
      </c>
      <c r="O66">
        <f>M66-N66</f>
        <v>15000</v>
      </c>
    </row>
    <row r="67" spans="1:15" x14ac:dyDescent="0.35">
      <c r="A67" s="5">
        <v>8</v>
      </c>
      <c r="B67" s="5" t="s">
        <v>17</v>
      </c>
      <c r="C67" s="5"/>
      <c r="D67" s="5"/>
      <c r="E67" s="5"/>
      <c r="F67" s="5"/>
      <c r="G67" s="5"/>
      <c r="H67" s="5"/>
      <c r="I67" s="5"/>
      <c r="J67" s="5"/>
      <c r="K67" s="4"/>
      <c r="L67" s="4"/>
    </row>
    <row r="68" spans="1:15" x14ac:dyDescent="0.35">
      <c r="A68" s="5">
        <v>9</v>
      </c>
      <c r="B68" s="5" t="s">
        <v>106</v>
      </c>
      <c r="C68" s="5"/>
      <c r="D68" s="5"/>
      <c r="E68" s="5"/>
      <c r="F68" s="5"/>
      <c r="G68" s="5"/>
      <c r="H68" s="5"/>
      <c r="I68" s="5"/>
      <c r="J68" s="5"/>
    </row>
    <row r="69" spans="1:15" x14ac:dyDescent="0.35">
      <c r="A69" s="5">
        <v>10</v>
      </c>
      <c r="B69" s="5" t="s">
        <v>19</v>
      </c>
      <c r="C69" s="5"/>
      <c r="D69" s="5"/>
      <c r="E69" s="5"/>
      <c r="F69" s="5"/>
      <c r="G69" s="5"/>
      <c r="H69" s="5"/>
      <c r="I69" s="5"/>
      <c r="J69" s="5"/>
      <c r="K69" s="9" t="s">
        <v>20</v>
      </c>
    </row>
    <row r="70" spans="1:15" x14ac:dyDescent="0.35">
      <c r="A70" s="5">
        <v>11</v>
      </c>
      <c r="B70" s="5" t="s">
        <v>21</v>
      </c>
      <c r="C70" s="5"/>
      <c r="D70" s="5"/>
      <c r="E70" s="5"/>
      <c r="F70" s="5"/>
      <c r="G70" s="5"/>
      <c r="H70" s="5"/>
      <c r="I70" s="5"/>
      <c r="J70" s="5"/>
      <c r="K70" s="33" t="s">
        <v>24</v>
      </c>
      <c r="L70" s="34"/>
      <c r="M70" s="34"/>
      <c r="N70" s="34"/>
    </row>
    <row r="71" spans="1:15" x14ac:dyDescent="0.35">
      <c r="A71" s="5">
        <v>12</v>
      </c>
      <c r="B71" s="5" t="s">
        <v>199</v>
      </c>
      <c r="C71" s="5"/>
      <c r="D71" s="5"/>
      <c r="E71" s="5"/>
      <c r="F71" s="5"/>
      <c r="G71" s="5"/>
      <c r="H71" s="5"/>
      <c r="I71" s="5"/>
      <c r="J71" s="5"/>
    </row>
    <row r="72" spans="1:15" x14ac:dyDescent="0.35">
      <c r="A72" s="5">
        <v>13</v>
      </c>
      <c r="B72" s="5" t="s">
        <v>17</v>
      </c>
      <c r="C72" s="5"/>
      <c r="D72" s="5"/>
      <c r="E72" s="5"/>
      <c r="F72" s="5"/>
      <c r="G72" s="5"/>
      <c r="H72" s="5"/>
      <c r="I72" s="5"/>
      <c r="J72" s="5"/>
    </row>
    <row r="73" spans="1:15" x14ac:dyDescent="0.35">
      <c r="A73" s="5">
        <v>14</v>
      </c>
      <c r="B73" s="5" t="s">
        <v>19</v>
      </c>
      <c r="C73" s="5"/>
      <c r="D73" s="5"/>
      <c r="E73" s="5"/>
      <c r="F73" s="5"/>
      <c r="G73" s="5"/>
      <c r="H73" s="5"/>
      <c r="I73" s="5"/>
      <c r="J73" s="5"/>
      <c r="K73" s="9" t="s">
        <v>20</v>
      </c>
    </row>
    <row r="74" spans="1:15" x14ac:dyDescent="0.35">
      <c r="A74" s="5">
        <v>15</v>
      </c>
      <c r="B74" s="5" t="s">
        <v>21</v>
      </c>
      <c r="C74" s="5"/>
      <c r="D74" s="5"/>
      <c r="E74" s="5"/>
      <c r="F74" s="5"/>
      <c r="G74" s="5"/>
      <c r="H74" s="5"/>
      <c r="I74" s="5"/>
      <c r="J74" s="5"/>
      <c r="K74" s="33" t="s">
        <v>24</v>
      </c>
      <c r="L74" s="34"/>
      <c r="M74" s="34"/>
      <c r="N74" s="34"/>
    </row>
  </sheetData>
  <mergeCells count="12">
    <mergeCell ref="K63:Q63"/>
    <mergeCell ref="K64:N64"/>
    <mergeCell ref="K74:N74"/>
    <mergeCell ref="K15:Q15"/>
    <mergeCell ref="K16:N16"/>
    <mergeCell ref="K26:N26"/>
    <mergeCell ref="K39:Q39"/>
    <mergeCell ref="K40:N40"/>
    <mergeCell ref="K50:N50"/>
    <mergeCell ref="K22:N22"/>
    <mergeCell ref="K46:N46"/>
    <mergeCell ref="K70:N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9761-BC91-4E8C-9EFC-A03E7FE02215}">
  <dimension ref="A1:Q75"/>
  <sheetViews>
    <sheetView tabSelected="1" workbookViewId="0">
      <selection activeCell="N38" sqref="N38"/>
    </sheetView>
  </sheetViews>
  <sheetFormatPr defaultRowHeight="14.5" x14ac:dyDescent="0.35"/>
  <cols>
    <col min="2" max="2" width="55.36328125" customWidth="1"/>
    <col min="3" max="3" width="12.8164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</cols>
  <sheetData>
    <row r="1" spans="1:15" x14ac:dyDescent="0.35">
      <c r="B1" s="1" t="s">
        <v>114</v>
      </c>
    </row>
    <row r="3" spans="1:15" x14ac:dyDescent="0.35">
      <c r="K3" s="2"/>
      <c r="L3" s="2"/>
      <c r="M3" s="2"/>
      <c r="N3" s="2"/>
    </row>
    <row r="4" spans="1:15" x14ac:dyDescent="0.35">
      <c r="K4" s="2"/>
      <c r="L4" s="2"/>
      <c r="M4" s="2"/>
      <c r="N4" s="2"/>
    </row>
    <row r="5" spans="1:15" x14ac:dyDescent="0.35">
      <c r="A5" s="2">
        <v>3</v>
      </c>
      <c r="B5" t="s">
        <v>100</v>
      </c>
      <c r="K5" s="2"/>
      <c r="L5" s="2"/>
      <c r="M5" s="2"/>
      <c r="N5" s="2"/>
    </row>
    <row r="6" spans="1:15" x14ac:dyDescent="0.35">
      <c r="A6" s="2" t="s">
        <v>29</v>
      </c>
      <c r="B6" s="3" t="s">
        <v>0</v>
      </c>
    </row>
    <row r="7" spans="1:15" x14ac:dyDescent="0.35">
      <c r="A7" s="2"/>
      <c r="B7" t="s">
        <v>1</v>
      </c>
      <c r="C7" t="s">
        <v>38</v>
      </c>
    </row>
    <row r="8" spans="1:15" x14ac:dyDescent="0.35">
      <c r="B8" t="s">
        <v>2</v>
      </c>
      <c r="C8" s="4">
        <v>44205</v>
      </c>
    </row>
    <row r="9" spans="1:15" x14ac:dyDescent="0.35">
      <c r="B9" t="s">
        <v>116</v>
      </c>
      <c r="C9" s="4">
        <f>D12+3</f>
        <v>44209</v>
      </c>
    </row>
    <row r="10" spans="1:15" x14ac:dyDescent="0.35">
      <c r="K10" s="12" t="s">
        <v>32</v>
      </c>
      <c r="L10" s="14"/>
      <c r="M10" s="4"/>
      <c r="N10" s="4"/>
    </row>
    <row r="11" spans="1:15" x14ac:dyDescent="0.35">
      <c r="A11" s="5"/>
      <c r="B11" s="5"/>
      <c r="C11" s="6" t="s">
        <v>3</v>
      </c>
      <c r="D11" s="6" t="s">
        <v>4</v>
      </c>
      <c r="E11" s="6" t="s">
        <v>5</v>
      </c>
      <c r="F11" s="6" t="s">
        <v>6</v>
      </c>
      <c r="G11" s="6" t="s">
        <v>7</v>
      </c>
      <c r="H11" s="6" t="s">
        <v>8</v>
      </c>
      <c r="I11" s="6" t="s">
        <v>115</v>
      </c>
      <c r="J11" s="6" t="s">
        <v>10</v>
      </c>
      <c r="K11" s="7" t="s">
        <v>109</v>
      </c>
      <c r="L11" s="7" t="s">
        <v>105</v>
      </c>
      <c r="M11" s="7" t="s">
        <v>11</v>
      </c>
      <c r="N11" s="7" t="s">
        <v>12</v>
      </c>
      <c r="O11" s="7" t="s">
        <v>13</v>
      </c>
    </row>
    <row r="12" spans="1:15" x14ac:dyDescent="0.35">
      <c r="A12" s="5">
        <v>1</v>
      </c>
      <c r="B12" s="5" t="s">
        <v>14</v>
      </c>
      <c r="C12" s="5" t="str">
        <f>C7</f>
        <v>HAXAGONMYR</v>
      </c>
      <c r="D12" s="8">
        <f>C8+1</f>
        <v>44206</v>
      </c>
      <c r="E12" s="5" t="s">
        <v>15</v>
      </c>
      <c r="F12" s="5" t="s">
        <v>101</v>
      </c>
      <c r="G12" s="5">
        <v>3</v>
      </c>
      <c r="H12" s="8">
        <f>D12+3</f>
        <v>44209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5" x14ac:dyDescent="0.35">
      <c r="A13" s="5">
        <v>2</v>
      </c>
      <c r="B13" s="5" t="s">
        <v>17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5" x14ac:dyDescent="0.35">
      <c r="A14" s="5">
        <v>3</v>
      </c>
      <c r="B14" s="5" t="s">
        <v>35</v>
      </c>
      <c r="C14" s="5"/>
      <c r="D14" s="8">
        <f>D12+3</f>
        <v>44209</v>
      </c>
      <c r="E14" s="5"/>
      <c r="F14" s="5"/>
      <c r="G14" s="5"/>
      <c r="H14" s="5"/>
      <c r="I14" s="5">
        <v>2.5</v>
      </c>
      <c r="J14" s="5"/>
      <c r="K14">
        <f>J12*(I12/100)*(3/365)</f>
        <v>0.82191780821917804</v>
      </c>
      <c r="L14">
        <f>K14</f>
        <v>0.82191780821917804</v>
      </c>
      <c r="M14">
        <f>J12+K14</f>
        <v>5000.821917808219</v>
      </c>
      <c r="O14">
        <f>M14-N14</f>
        <v>5000.821917808219</v>
      </c>
    </row>
    <row r="15" spans="1:15" x14ac:dyDescent="0.35">
      <c r="A15" s="5">
        <v>4</v>
      </c>
      <c r="B15" s="5" t="s">
        <v>17</v>
      </c>
      <c r="C15" s="5"/>
      <c r="D15" s="5"/>
      <c r="E15" s="5"/>
      <c r="F15" s="5"/>
      <c r="G15" s="5"/>
      <c r="H15" s="5"/>
      <c r="I15" s="5"/>
      <c r="J15" s="5"/>
    </row>
    <row r="16" spans="1:15" x14ac:dyDescent="0.35">
      <c r="A16" s="5">
        <v>5</v>
      </c>
      <c r="B16" s="5" t="s">
        <v>117</v>
      </c>
      <c r="C16" s="5"/>
      <c r="D16" s="8">
        <f>D12</f>
        <v>44206</v>
      </c>
      <c r="E16" s="5"/>
      <c r="F16" s="5"/>
      <c r="G16" s="5"/>
      <c r="H16" s="5"/>
      <c r="I16" s="5"/>
      <c r="J16" s="5"/>
    </row>
    <row r="17" spans="1:17" x14ac:dyDescent="0.35">
      <c r="A17" s="5">
        <v>6</v>
      </c>
      <c r="B17" s="5" t="s">
        <v>18</v>
      </c>
      <c r="C17" s="5"/>
      <c r="D17" s="5"/>
      <c r="E17" s="5"/>
      <c r="F17" s="5"/>
      <c r="G17" s="5"/>
      <c r="H17" s="5"/>
      <c r="I17" s="5"/>
      <c r="J17" s="5"/>
      <c r="K17" s="2"/>
      <c r="L17" s="2"/>
      <c r="M17" s="2"/>
      <c r="N17" s="2"/>
    </row>
    <row r="18" spans="1:17" x14ac:dyDescent="0.35">
      <c r="A18" s="5">
        <v>7</v>
      </c>
      <c r="B18" s="5" t="s">
        <v>19</v>
      </c>
      <c r="C18" s="5"/>
      <c r="D18" s="8"/>
      <c r="E18" s="5"/>
      <c r="F18" s="5"/>
      <c r="G18" s="5"/>
      <c r="H18" s="5"/>
      <c r="I18" s="5"/>
      <c r="J18" s="5"/>
      <c r="K18" s="33" t="s">
        <v>20</v>
      </c>
      <c r="L18" s="34"/>
      <c r="M18" s="34"/>
      <c r="N18" s="34"/>
      <c r="O18" s="34"/>
      <c r="P18" s="34"/>
      <c r="Q18" s="34"/>
    </row>
    <row r="19" spans="1:17" x14ac:dyDescent="0.35">
      <c r="A19" s="5">
        <v>8</v>
      </c>
      <c r="B19" s="5" t="s">
        <v>21</v>
      </c>
      <c r="C19" s="5"/>
      <c r="D19" s="8"/>
      <c r="E19" s="5"/>
      <c r="F19" s="5"/>
      <c r="G19" s="5"/>
      <c r="H19" s="5"/>
      <c r="I19" s="5"/>
      <c r="J19" s="5"/>
      <c r="K19" s="33" t="s">
        <v>22</v>
      </c>
      <c r="L19" s="34"/>
      <c r="M19" s="34"/>
      <c r="N19" s="34"/>
    </row>
    <row r="20" spans="1:17" x14ac:dyDescent="0.35">
      <c r="A20" s="5">
        <v>9</v>
      </c>
      <c r="B20" s="5" t="s">
        <v>118</v>
      </c>
      <c r="C20" s="5"/>
      <c r="D20" s="8">
        <f>D14</f>
        <v>44209</v>
      </c>
      <c r="E20" s="5"/>
      <c r="F20" s="5"/>
      <c r="G20" s="5"/>
      <c r="H20" s="5"/>
      <c r="I20" s="5"/>
      <c r="J20" s="5"/>
      <c r="K20" s="4"/>
      <c r="L20" s="4"/>
    </row>
    <row r="21" spans="1:17" x14ac:dyDescent="0.35">
      <c r="A21" s="5">
        <v>10</v>
      </c>
      <c r="B21" s="5" t="s">
        <v>18</v>
      </c>
      <c r="C21" s="5"/>
      <c r="D21" s="5"/>
      <c r="E21" s="5"/>
      <c r="F21" s="5"/>
      <c r="G21" s="5"/>
      <c r="H21" s="5"/>
      <c r="I21" s="5"/>
      <c r="J21" s="5"/>
    </row>
    <row r="22" spans="1:17" x14ac:dyDescent="0.35">
      <c r="A22" s="5">
        <v>11</v>
      </c>
      <c r="B22" s="5" t="s">
        <v>19</v>
      </c>
      <c r="C22" s="5"/>
      <c r="D22" s="5"/>
      <c r="E22" s="5"/>
      <c r="F22" s="5"/>
      <c r="G22" s="5"/>
      <c r="H22" s="5"/>
      <c r="I22" s="5"/>
      <c r="J22" s="5"/>
      <c r="K22" s="9" t="s">
        <v>20</v>
      </c>
    </row>
    <row r="23" spans="1:17" x14ac:dyDescent="0.35">
      <c r="A23" s="5">
        <v>12</v>
      </c>
      <c r="B23" s="5" t="s">
        <v>21</v>
      </c>
      <c r="C23" s="5"/>
      <c r="D23" s="5"/>
      <c r="E23" s="5"/>
      <c r="F23" s="5"/>
      <c r="G23" s="5"/>
      <c r="H23" s="5"/>
      <c r="I23" s="5"/>
      <c r="J23" s="5"/>
      <c r="K23" s="33" t="s">
        <v>24</v>
      </c>
      <c r="L23" s="34"/>
      <c r="M23" s="34"/>
      <c r="N23" s="34"/>
    </row>
    <row r="24" spans="1:17" x14ac:dyDescent="0.35">
      <c r="A24" s="5">
        <v>13</v>
      </c>
      <c r="B24" s="5" t="s">
        <v>119</v>
      </c>
      <c r="C24" s="5"/>
      <c r="D24" s="5"/>
      <c r="E24" s="5"/>
      <c r="F24" s="5"/>
      <c r="G24" s="5"/>
      <c r="H24" s="5"/>
      <c r="I24" s="5"/>
      <c r="J24" s="5"/>
      <c r="K24" s="2"/>
      <c r="L24" s="2"/>
      <c r="M24" s="2"/>
      <c r="N24" s="2"/>
    </row>
    <row r="25" spans="1:17" x14ac:dyDescent="0.35">
      <c r="A25" s="5">
        <v>14</v>
      </c>
      <c r="B25" s="5" t="s">
        <v>17</v>
      </c>
      <c r="C25" s="5"/>
      <c r="D25" s="5"/>
      <c r="E25" s="5"/>
      <c r="F25" s="5"/>
      <c r="G25" s="5"/>
      <c r="H25" s="5"/>
      <c r="I25" s="5"/>
      <c r="J25" s="5"/>
      <c r="K25" s="2"/>
      <c r="L25" s="2"/>
      <c r="M25" s="2"/>
      <c r="N25" s="2"/>
    </row>
    <row r="26" spans="1:17" x14ac:dyDescent="0.35">
      <c r="A26" s="5">
        <v>15</v>
      </c>
      <c r="B26" s="5" t="s">
        <v>19</v>
      </c>
      <c r="C26" s="5"/>
      <c r="D26" s="5"/>
      <c r="E26" s="5"/>
      <c r="F26" s="5"/>
      <c r="G26" s="5"/>
      <c r="H26" s="5"/>
      <c r="I26" s="5"/>
      <c r="J26" s="5"/>
      <c r="K26" s="2"/>
      <c r="L26" s="2"/>
      <c r="M26" s="2"/>
      <c r="N26" s="2"/>
    </row>
    <row r="27" spans="1:17" x14ac:dyDescent="0.35">
      <c r="A27" s="5">
        <v>16</v>
      </c>
      <c r="B27" s="5" t="s">
        <v>21</v>
      </c>
      <c r="C27" s="5"/>
      <c r="D27" s="5"/>
      <c r="E27" s="5"/>
      <c r="F27" s="5"/>
      <c r="G27" s="5"/>
      <c r="H27" s="5"/>
      <c r="I27" s="5"/>
      <c r="J27" s="5"/>
    </row>
    <row r="30" spans="1:17" x14ac:dyDescent="0.35">
      <c r="A30" s="2" t="s">
        <v>36</v>
      </c>
      <c r="B30" s="3" t="s">
        <v>107</v>
      </c>
    </row>
    <row r="31" spans="1:17" x14ac:dyDescent="0.35">
      <c r="A31" s="2"/>
      <c r="B31" t="s">
        <v>1</v>
      </c>
      <c r="C31" t="s">
        <v>38</v>
      </c>
    </row>
    <row r="32" spans="1:17" x14ac:dyDescent="0.35">
      <c r="B32" t="s">
        <v>2</v>
      </c>
      <c r="C32" s="4">
        <v>44205</v>
      </c>
    </row>
    <row r="33" spans="1:17" x14ac:dyDescent="0.35">
      <c r="B33" t="s">
        <v>116</v>
      </c>
      <c r="C33" s="4">
        <f>D36+3</f>
        <v>44209</v>
      </c>
    </row>
    <row r="34" spans="1:17" x14ac:dyDescent="0.35">
      <c r="K34" s="12" t="s">
        <v>32</v>
      </c>
      <c r="L34" s="14"/>
      <c r="M34" s="4"/>
      <c r="N34" s="4"/>
    </row>
    <row r="35" spans="1:17" x14ac:dyDescent="0.35">
      <c r="A35" s="5"/>
      <c r="B35" s="5"/>
      <c r="C35" s="6" t="s">
        <v>3</v>
      </c>
      <c r="D35" s="6" t="s">
        <v>4</v>
      </c>
      <c r="E35" s="6" t="s">
        <v>5</v>
      </c>
      <c r="F35" s="6" t="s">
        <v>6</v>
      </c>
      <c r="G35" s="6" t="s">
        <v>7</v>
      </c>
      <c r="H35" s="6" t="s">
        <v>8</v>
      </c>
      <c r="I35" s="6" t="s">
        <v>115</v>
      </c>
      <c r="J35" s="6" t="s">
        <v>10</v>
      </c>
      <c r="K35" s="7" t="s">
        <v>109</v>
      </c>
      <c r="L35" s="7" t="s">
        <v>105</v>
      </c>
      <c r="M35" s="7" t="s">
        <v>11</v>
      </c>
      <c r="N35" s="7" t="s">
        <v>12</v>
      </c>
      <c r="O35" s="7" t="s">
        <v>13</v>
      </c>
    </row>
    <row r="36" spans="1:17" x14ac:dyDescent="0.35">
      <c r="A36" s="5">
        <v>1</v>
      </c>
      <c r="B36" s="5" t="s">
        <v>14</v>
      </c>
      <c r="C36" s="5" t="str">
        <f>C31</f>
        <v>HAXAGONMYR</v>
      </c>
      <c r="D36" s="8">
        <f>C32+1</f>
        <v>44206</v>
      </c>
      <c r="E36" s="5" t="s">
        <v>15</v>
      </c>
      <c r="F36" s="5" t="s">
        <v>101</v>
      </c>
      <c r="G36" s="5">
        <v>3</v>
      </c>
      <c r="H36" s="8">
        <f>D36+3</f>
        <v>44209</v>
      </c>
      <c r="I36" s="5">
        <v>2.5</v>
      </c>
      <c r="J36" s="5">
        <v>10000</v>
      </c>
      <c r="K36">
        <f>J36*(I36/100)*(3/365)</f>
        <v>2.054794520547945</v>
      </c>
      <c r="M36">
        <f>J36+K36</f>
        <v>10002.054794520547</v>
      </c>
    </row>
    <row r="37" spans="1:17" x14ac:dyDescent="0.35">
      <c r="A37" s="5">
        <v>2</v>
      </c>
      <c r="B37" s="5" t="s">
        <v>17</v>
      </c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</row>
    <row r="38" spans="1:17" x14ac:dyDescent="0.35">
      <c r="A38" s="5">
        <v>3</v>
      </c>
      <c r="B38" s="5" t="s">
        <v>35</v>
      </c>
      <c r="C38" s="5"/>
      <c r="D38" s="8">
        <f>D36+3</f>
        <v>44209</v>
      </c>
      <c r="E38" s="5"/>
      <c r="F38" s="5"/>
      <c r="G38" s="5"/>
      <c r="H38" s="5"/>
      <c r="I38" s="5">
        <v>3</v>
      </c>
      <c r="J38" s="5"/>
      <c r="K38">
        <f>J36*(I36/100)*(3/365)</f>
        <v>2.054794520547945</v>
      </c>
      <c r="L38">
        <v>3</v>
      </c>
      <c r="M38">
        <f>J36+L38</f>
        <v>10003</v>
      </c>
      <c r="O38">
        <f>M38-N38</f>
        <v>10003</v>
      </c>
    </row>
    <row r="39" spans="1:17" x14ac:dyDescent="0.35">
      <c r="A39" s="5">
        <v>4</v>
      </c>
      <c r="B39" s="5" t="s">
        <v>17</v>
      </c>
      <c r="C39" s="5"/>
      <c r="D39" s="5"/>
      <c r="E39" s="5"/>
      <c r="F39" s="5"/>
      <c r="G39" s="5"/>
      <c r="H39" s="5"/>
      <c r="I39" s="5"/>
      <c r="J39" s="5"/>
    </row>
    <row r="40" spans="1:17" x14ac:dyDescent="0.35">
      <c r="A40" s="5">
        <v>5</v>
      </c>
      <c r="B40" s="5" t="s">
        <v>117</v>
      </c>
      <c r="C40" s="5"/>
      <c r="D40" s="8">
        <f>D36</f>
        <v>44206</v>
      </c>
      <c r="E40" s="5"/>
      <c r="F40" s="5"/>
      <c r="G40" s="5"/>
      <c r="H40" s="5"/>
      <c r="I40" s="5"/>
      <c r="J40" s="5"/>
    </row>
    <row r="41" spans="1:17" x14ac:dyDescent="0.35">
      <c r="A41" s="5">
        <v>6</v>
      </c>
      <c r="B41" s="5" t="s">
        <v>18</v>
      </c>
      <c r="C41" s="5"/>
      <c r="D41" s="5"/>
      <c r="E41" s="5"/>
      <c r="F41" s="5"/>
      <c r="G41" s="5"/>
      <c r="H41" s="5"/>
      <c r="I41" s="5"/>
      <c r="J41" s="5"/>
      <c r="K41" s="2"/>
      <c r="L41" s="2"/>
      <c r="M41" s="2"/>
      <c r="N41" s="2"/>
    </row>
    <row r="42" spans="1:17" x14ac:dyDescent="0.35">
      <c r="A42" s="5">
        <v>7</v>
      </c>
      <c r="B42" s="5" t="s">
        <v>19</v>
      </c>
      <c r="C42" s="5"/>
      <c r="D42" s="8"/>
      <c r="E42" s="5"/>
      <c r="F42" s="5"/>
      <c r="G42" s="5"/>
      <c r="H42" s="5"/>
      <c r="I42" s="5"/>
      <c r="J42" s="5"/>
      <c r="K42" s="33" t="s">
        <v>20</v>
      </c>
      <c r="L42" s="34"/>
      <c r="M42" s="34"/>
      <c r="N42" s="34"/>
      <c r="O42" s="34"/>
      <c r="P42" s="34"/>
      <c r="Q42" s="34"/>
    </row>
    <row r="43" spans="1:17" x14ac:dyDescent="0.35">
      <c r="A43" s="5">
        <v>8</v>
      </c>
      <c r="B43" s="5" t="s">
        <v>21</v>
      </c>
      <c r="C43" s="5"/>
      <c r="D43" s="8"/>
      <c r="E43" s="5"/>
      <c r="F43" s="5"/>
      <c r="G43" s="5"/>
      <c r="H43" s="5"/>
      <c r="I43" s="5"/>
      <c r="J43" s="5"/>
      <c r="K43" s="33" t="s">
        <v>22</v>
      </c>
      <c r="L43" s="34"/>
      <c r="M43" s="34"/>
      <c r="N43" s="34"/>
    </row>
    <row r="44" spans="1:17" x14ac:dyDescent="0.35">
      <c r="A44" s="5">
        <v>9</v>
      </c>
      <c r="B44" s="5" t="s">
        <v>118</v>
      </c>
      <c r="C44" s="5"/>
      <c r="D44" s="8">
        <f>D38</f>
        <v>44209</v>
      </c>
      <c r="E44" s="5"/>
      <c r="F44" s="5"/>
      <c r="G44" s="5"/>
      <c r="H44" s="5"/>
      <c r="I44" s="5"/>
      <c r="J44" s="5"/>
      <c r="K44" s="4"/>
      <c r="L44" s="4"/>
    </row>
    <row r="45" spans="1:17" x14ac:dyDescent="0.35">
      <c r="A45" s="5">
        <v>10</v>
      </c>
      <c r="B45" s="5" t="s">
        <v>18</v>
      </c>
      <c r="C45" s="5"/>
      <c r="D45" s="5"/>
      <c r="E45" s="5"/>
      <c r="F45" s="5"/>
      <c r="G45" s="5"/>
      <c r="H45" s="5"/>
      <c r="I45" s="5"/>
      <c r="J45" s="5"/>
    </row>
    <row r="46" spans="1:17" x14ac:dyDescent="0.35">
      <c r="A46" s="5">
        <v>11</v>
      </c>
      <c r="B46" s="5" t="s">
        <v>19</v>
      </c>
      <c r="C46" s="5"/>
      <c r="D46" s="5"/>
      <c r="E46" s="5"/>
      <c r="F46" s="5"/>
      <c r="G46" s="5"/>
      <c r="H46" s="5"/>
      <c r="I46" s="5"/>
      <c r="J46" s="5"/>
      <c r="K46" s="9" t="s">
        <v>20</v>
      </c>
    </row>
    <row r="47" spans="1:17" x14ac:dyDescent="0.35">
      <c r="A47" s="5">
        <v>12</v>
      </c>
      <c r="B47" s="5" t="s">
        <v>21</v>
      </c>
      <c r="C47" s="5"/>
      <c r="D47" s="5"/>
      <c r="E47" s="5"/>
      <c r="F47" s="5"/>
      <c r="G47" s="5"/>
      <c r="H47" s="5"/>
      <c r="I47" s="5"/>
      <c r="J47" s="5"/>
      <c r="K47" s="33" t="s">
        <v>24</v>
      </c>
      <c r="L47" s="34"/>
      <c r="M47" s="34"/>
      <c r="N47" s="34"/>
    </row>
    <row r="48" spans="1:17" x14ac:dyDescent="0.35">
      <c r="A48" s="5">
        <v>13</v>
      </c>
      <c r="B48" s="5" t="s">
        <v>119</v>
      </c>
      <c r="C48" s="5"/>
      <c r="D48" s="5"/>
      <c r="E48" s="5"/>
      <c r="F48" s="5"/>
      <c r="G48" s="5"/>
      <c r="H48" s="5"/>
      <c r="I48" s="5"/>
      <c r="J48" s="5"/>
      <c r="K48" s="2"/>
      <c r="L48" s="2"/>
      <c r="M48" s="2"/>
      <c r="N48" s="2"/>
    </row>
    <row r="49" spans="1:15" x14ac:dyDescent="0.35">
      <c r="A49" s="5">
        <v>14</v>
      </c>
      <c r="B49" s="5" t="s">
        <v>17</v>
      </c>
      <c r="C49" s="5"/>
      <c r="D49" s="5"/>
      <c r="E49" s="5"/>
      <c r="F49" s="5"/>
      <c r="G49" s="5"/>
      <c r="H49" s="5"/>
      <c r="I49" s="5"/>
      <c r="J49" s="5"/>
      <c r="K49" s="2"/>
      <c r="L49" s="2"/>
      <c r="M49" s="2"/>
      <c r="N49" s="2"/>
    </row>
    <row r="50" spans="1:15" x14ac:dyDescent="0.35">
      <c r="A50" s="5">
        <v>15</v>
      </c>
      <c r="B50" s="5" t="s">
        <v>19</v>
      </c>
      <c r="C50" s="5"/>
      <c r="D50" s="5"/>
      <c r="E50" s="5"/>
      <c r="F50" s="5"/>
      <c r="G50" s="5"/>
      <c r="H50" s="5"/>
      <c r="I50" s="5"/>
      <c r="J50" s="5"/>
      <c r="K50" s="2"/>
      <c r="L50" s="2"/>
      <c r="M50" s="2"/>
      <c r="N50" s="2"/>
    </row>
    <row r="51" spans="1:15" x14ac:dyDescent="0.35">
      <c r="A51" s="5">
        <v>16</v>
      </c>
      <c r="B51" s="5" t="s">
        <v>21</v>
      </c>
      <c r="C51" s="5"/>
      <c r="D51" s="5"/>
      <c r="E51" s="5"/>
      <c r="F51" s="5"/>
      <c r="G51" s="5"/>
      <c r="H51" s="5"/>
      <c r="I51" s="5"/>
      <c r="J51" s="5"/>
    </row>
    <row r="54" spans="1:15" x14ac:dyDescent="0.35">
      <c r="A54" s="2" t="s">
        <v>37</v>
      </c>
      <c r="B54" s="3" t="s">
        <v>108</v>
      </c>
    </row>
    <row r="55" spans="1:15" x14ac:dyDescent="0.35">
      <c r="A55" s="2"/>
      <c r="B55" t="s">
        <v>1</v>
      </c>
      <c r="C55" t="s">
        <v>38</v>
      </c>
    </row>
    <row r="56" spans="1:15" x14ac:dyDescent="0.35">
      <c r="B56" t="s">
        <v>2</v>
      </c>
      <c r="C56" s="4">
        <v>44205</v>
      </c>
    </row>
    <row r="57" spans="1:15" x14ac:dyDescent="0.35">
      <c r="B57" t="s">
        <v>116</v>
      </c>
      <c r="C57" s="4">
        <f>D60+3</f>
        <v>44209</v>
      </c>
    </row>
    <row r="58" spans="1:15" x14ac:dyDescent="0.35">
      <c r="K58" s="12" t="s">
        <v>32</v>
      </c>
      <c r="L58" s="14"/>
      <c r="M58" s="4"/>
      <c r="N58" s="4"/>
    </row>
    <row r="59" spans="1:15" x14ac:dyDescent="0.35">
      <c r="A59" s="5"/>
      <c r="B59" s="5"/>
      <c r="C59" s="6" t="s">
        <v>3</v>
      </c>
      <c r="D59" s="6" t="s">
        <v>4</v>
      </c>
      <c r="E59" s="6" t="s">
        <v>5</v>
      </c>
      <c r="F59" s="6" t="s">
        <v>6</v>
      </c>
      <c r="G59" s="6" t="s">
        <v>7</v>
      </c>
      <c r="H59" s="6" t="s">
        <v>8</v>
      </c>
      <c r="I59" s="6" t="s">
        <v>115</v>
      </c>
      <c r="J59" s="6" t="s">
        <v>10</v>
      </c>
      <c r="K59" s="7" t="s">
        <v>109</v>
      </c>
      <c r="L59" s="7" t="s">
        <v>105</v>
      </c>
      <c r="M59" s="7" t="s">
        <v>11</v>
      </c>
      <c r="N59" s="7" t="s">
        <v>12</v>
      </c>
      <c r="O59" s="7" t="s">
        <v>13</v>
      </c>
    </row>
    <row r="60" spans="1:15" x14ac:dyDescent="0.35">
      <c r="A60" s="5">
        <v>1</v>
      </c>
      <c r="B60" s="5" t="s">
        <v>14</v>
      </c>
      <c r="C60" s="5" t="str">
        <f>C55</f>
        <v>HAXAGONMYR</v>
      </c>
      <c r="D60" s="8">
        <f>C56+1</f>
        <v>44206</v>
      </c>
      <c r="E60" s="5" t="s">
        <v>15</v>
      </c>
      <c r="F60" s="5" t="s">
        <v>101</v>
      </c>
      <c r="G60" s="5">
        <v>3</v>
      </c>
      <c r="H60" s="8">
        <f>D60+3</f>
        <v>44209</v>
      </c>
      <c r="I60" s="5">
        <v>3</v>
      </c>
      <c r="J60" s="5">
        <v>15000</v>
      </c>
      <c r="K60">
        <f>J60*(I60/100)*(3/365)</f>
        <v>3.6986301369863011</v>
      </c>
      <c r="M60">
        <f>J60+K60</f>
        <v>15003.698630136987</v>
      </c>
    </row>
    <row r="61" spans="1:15" x14ac:dyDescent="0.35">
      <c r="A61" s="5">
        <v>2</v>
      </c>
      <c r="B61" s="5" t="s">
        <v>17</v>
      </c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</row>
    <row r="62" spans="1:15" x14ac:dyDescent="0.35">
      <c r="A62" s="5">
        <v>3</v>
      </c>
      <c r="B62" s="5" t="s">
        <v>35</v>
      </c>
      <c r="C62" s="5"/>
      <c r="D62" s="8">
        <f>D60+3</f>
        <v>44209</v>
      </c>
      <c r="E62" s="5"/>
      <c r="F62" s="5"/>
      <c r="G62" s="5"/>
      <c r="H62" s="5"/>
      <c r="I62" s="5">
        <v>3.5</v>
      </c>
      <c r="J62" s="5"/>
      <c r="K62">
        <f>J60*(I60/100)*(3/365)</f>
        <v>3.6986301369863011</v>
      </c>
      <c r="L62">
        <v>0</v>
      </c>
      <c r="M62">
        <f>J60+L62</f>
        <v>15000</v>
      </c>
      <c r="O62">
        <f>M62-N62</f>
        <v>15000</v>
      </c>
    </row>
    <row r="63" spans="1:15" x14ac:dyDescent="0.35">
      <c r="A63" s="5">
        <v>4</v>
      </c>
      <c r="B63" s="5" t="s">
        <v>17</v>
      </c>
      <c r="C63" s="5"/>
      <c r="D63" s="5"/>
      <c r="E63" s="5"/>
      <c r="F63" s="5"/>
      <c r="G63" s="5"/>
      <c r="H63" s="5"/>
      <c r="I63" s="5"/>
      <c r="J63" s="5"/>
    </row>
    <row r="64" spans="1:15" x14ac:dyDescent="0.35">
      <c r="A64" s="5">
        <v>5</v>
      </c>
      <c r="B64" s="5" t="s">
        <v>117</v>
      </c>
      <c r="C64" s="5"/>
      <c r="D64" s="8">
        <f>D60</f>
        <v>44206</v>
      </c>
      <c r="E64" s="5"/>
      <c r="F64" s="5"/>
      <c r="G64" s="5"/>
      <c r="H64" s="5"/>
      <c r="I64" s="5"/>
      <c r="J64" s="5"/>
    </row>
    <row r="65" spans="1:17" x14ac:dyDescent="0.35">
      <c r="A65" s="5">
        <v>6</v>
      </c>
      <c r="B65" s="5" t="s">
        <v>18</v>
      </c>
      <c r="C65" s="5"/>
      <c r="D65" s="5"/>
      <c r="E65" s="5"/>
      <c r="F65" s="5"/>
      <c r="G65" s="5"/>
      <c r="H65" s="5"/>
      <c r="I65" s="5"/>
      <c r="J65" s="5"/>
      <c r="K65" s="2"/>
      <c r="L65" s="2"/>
      <c r="M65" s="2"/>
      <c r="N65" s="2"/>
    </row>
    <row r="66" spans="1:17" x14ac:dyDescent="0.35">
      <c r="A66" s="5">
        <v>7</v>
      </c>
      <c r="B66" s="5" t="s">
        <v>19</v>
      </c>
      <c r="C66" s="5"/>
      <c r="D66" s="8"/>
      <c r="E66" s="5"/>
      <c r="F66" s="5"/>
      <c r="G66" s="5"/>
      <c r="H66" s="5"/>
      <c r="I66" s="5"/>
      <c r="J66" s="5"/>
      <c r="K66" s="33" t="s">
        <v>20</v>
      </c>
      <c r="L66" s="34"/>
      <c r="M66" s="34"/>
      <c r="N66" s="34"/>
      <c r="O66" s="34"/>
      <c r="P66" s="34"/>
      <c r="Q66" s="34"/>
    </row>
    <row r="67" spans="1:17" x14ac:dyDescent="0.35">
      <c r="A67" s="5">
        <v>8</v>
      </c>
      <c r="B67" s="5" t="s">
        <v>21</v>
      </c>
      <c r="C67" s="5"/>
      <c r="D67" s="8"/>
      <c r="E67" s="5"/>
      <c r="F67" s="5"/>
      <c r="G67" s="5"/>
      <c r="H67" s="5"/>
      <c r="I67" s="5"/>
      <c r="J67" s="5"/>
      <c r="K67" s="33" t="s">
        <v>22</v>
      </c>
      <c r="L67" s="34"/>
      <c r="M67" s="34"/>
      <c r="N67" s="34"/>
    </row>
    <row r="68" spans="1:17" x14ac:dyDescent="0.35">
      <c r="A68" s="5">
        <v>9</v>
      </c>
      <c r="B68" s="5" t="s">
        <v>118</v>
      </c>
      <c r="C68" s="5"/>
      <c r="D68" s="8">
        <f>D62</f>
        <v>44209</v>
      </c>
      <c r="E68" s="5"/>
      <c r="F68" s="5"/>
      <c r="G68" s="5"/>
      <c r="H68" s="5"/>
      <c r="I68" s="5"/>
      <c r="J68" s="5"/>
      <c r="K68" s="4"/>
      <c r="L68" s="4"/>
    </row>
    <row r="69" spans="1:17" x14ac:dyDescent="0.35">
      <c r="A69" s="5">
        <v>10</v>
      </c>
      <c r="B69" s="5" t="s">
        <v>18</v>
      </c>
      <c r="C69" s="5"/>
      <c r="D69" s="5"/>
      <c r="E69" s="5"/>
      <c r="F69" s="5"/>
      <c r="G69" s="5"/>
      <c r="H69" s="5"/>
      <c r="I69" s="5"/>
      <c r="J69" s="5"/>
    </row>
    <row r="70" spans="1:17" x14ac:dyDescent="0.35">
      <c r="A70" s="5">
        <v>11</v>
      </c>
      <c r="B70" s="5" t="s">
        <v>19</v>
      </c>
      <c r="C70" s="5"/>
      <c r="D70" s="5"/>
      <c r="E70" s="5"/>
      <c r="F70" s="5"/>
      <c r="G70" s="5"/>
      <c r="H70" s="5"/>
      <c r="I70" s="5"/>
      <c r="J70" s="5"/>
      <c r="K70" s="9" t="s">
        <v>20</v>
      </c>
    </row>
    <row r="71" spans="1:17" x14ac:dyDescent="0.35">
      <c r="A71" s="5">
        <v>12</v>
      </c>
      <c r="B71" s="5" t="s">
        <v>21</v>
      </c>
      <c r="C71" s="5"/>
      <c r="D71" s="5"/>
      <c r="E71" s="5"/>
      <c r="F71" s="5"/>
      <c r="G71" s="5"/>
      <c r="H71" s="5"/>
      <c r="I71" s="5"/>
      <c r="J71" s="5"/>
      <c r="K71" s="33" t="s">
        <v>24</v>
      </c>
      <c r="L71" s="34"/>
      <c r="M71" s="34"/>
      <c r="N71" s="34"/>
    </row>
    <row r="72" spans="1:17" x14ac:dyDescent="0.35">
      <c r="A72" s="5">
        <v>13</v>
      </c>
      <c r="B72" s="5" t="s">
        <v>119</v>
      </c>
      <c r="C72" s="5"/>
      <c r="D72" s="5"/>
      <c r="E72" s="5"/>
      <c r="F72" s="5"/>
      <c r="G72" s="5"/>
      <c r="H72" s="5"/>
      <c r="I72" s="5"/>
      <c r="J72" s="5"/>
      <c r="K72" s="2"/>
      <c r="L72" s="2"/>
      <c r="M72" s="2"/>
      <c r="N72" s="2"/>
    </row>
    <row r="73" spans="1:17" x14ac:dyDescent="0.35">
      <c r="A73" s="5">
        <v>14</v>
      </c>
      <c r="B73" s="5" t="s">
        <v>17</v>
      </c>
      <c r="C73" s="5"/>
      <c r="D73" s="5"/>
      <c r="E73" s="5"/>
      <c r="F73" s="5"/>
      <c r="G73" s="5"/>
      <c r="H73" s="5"/>
      <c r="I73" s="5"/>
      <c r="J73" s="5"/>
      <c r="K73" s="2"/>
      <c r="L73" s="2"/>
      <c r="M73" s="2"/>
      <c r="N73" s="2"/>
    </row>
    <row r="74" spans="1:17" x14ac:dyDescent="0.35">
      <c r="A74" s="5">
        <v>15</v>
      </c>
      <c r="B74" s="5" t="s">
        <v>19</v>
      </c>
      <c r="C74" s="5"/>
      <c r="D74" s="5"/>
      <c r="E74" s="5"/>
      <c r="F74" s="5"/>
      <c r="G74" s="5"/>
      <c r="H74" s="5"/>
      <c r="I74" s="5"/>
      <c r="J74" s="5"/>
      <c r="K74" s="2"/>
      <c r="L74" s="2"/>
      <c r="M74" s="2"/>
      <c r="N74" s="2"/>
    </row>
    <row r="75" spans="1:17" x14ac:dyDescent="0.35">
      <c r="A75" s="5">
        <v>16</v>
      </c>
      <c r="B75" s="5" t="s">
        <v>21</v>
      </c>
      <c r="C75" s="5"/>
      <c r="D75" s="5"/>
      <c r="E75" s="5"/>
      <c r="F75" s="5"/>
      <c r="G75" s="5"/>
      <c r="H75" s="5"/>
      <c r="I75" s="5"/>
      <c r="J75" s="5"/>
    </row>
  </sheetData>
  <mergeCells count="9">
    <mergeCell ref="K66:Q66"/>
    <mergeCell ref="K67:N67"/>
    <mergeCell ref="K71:N71"/>
    <mergeCell ref="K18:Q18"/>
    <mergeCell ref="K19:N19"/>
    <mergeCell ref="K23:N23"/>
    <mergeCell ref="K42:Q42"/>
    <mergeCell ref="K43:N43"/>
    <mergeCell ref="K47:N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A06B-BDC8-45F3-AD2F-BF7CC882F5F9}">
  <dimension ref="A1:AA46"/>
  <sheetViews>
    <sheetView topLeftCell="F1" workbookViewId="0">
      <selection activeCell="D42" sqref="D42"/>
    </sheetView>
  </sheetViews>
  <sheetFormatPr defaultRowHeight="14.5" x14ac:dyDescent="0.35"/>
  <cols>
    <col min="1" max="1" width="14.26953125" customWidth="1"/>
    <col min="2" max="3" width="11.81640625" customWidth="1"/>
    <col min="4" max="4" width="21" customWidth="1"/>
    <col min="5" max="5" width="23.26953125" customWidth="1"/>
    <col min="6" max="6" width="17" customWidth="1"/>
    <col min="7" max="7" width="11" customWidth="1"/>
    <col min="8" max="8" width="11.81640625" customWidth="1"/>
    <col min="9" max="9" width="12.54296875" customWidth="1"/>
    <col min="10" max="10" width="19.6328125" customWidth="1"/>
    <col min="11" max="11" width="20.36328125" customWidth="1"/>
    <col min="12" max="12" width="12.54296875" customWidth="1"/>
    <col min="13" max="13" width="5" customWidth="1"/>
    <col min="14" max="14" width="4.08984375" customWidth="1"/>
    <col min="15" max="15" width="11.08984375" customWidth="1"/>
    <col min="16" max="16" width="11.7265625" customWidth="1"/>
    <col min="17" max="17" width="2" customWidth="1"/>
    <col min="18" max="18" width="4.26953125" customWidth="1"/>
    <col min="19" max="20" width="1" customWidth="1"/>
    <col min="21" max="21" width="4.08984375" customWidth="1"/>
    <col min="22" max="22" width="8.54296875" customWidth="1"/>
    <col min="23" max="23" width="1" customWidth="1"/>
    <col min="24" max="24" width="14.90625" customWidth="1"/>
    <col min="25" max="25" width="19.81640625" customWidth="1"/>
    <col min="26" max="27" width="2.26953125" customWidth="1"/>
  </cols>
  <sheetData>
    <row r="1" spans="1:27" x14ac:dyDescent="0.35">
      <c r="A1" s="15" t="s">
        <v>3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</v>
      </c>
      <c r="S1" s="15" t="s">
        <v>55</v>
      </c>
      <c r="T1" s="15" t="s">
        <v>56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</row>
    <row r="2" spans="1:27" x14ac:dyDescent="0.35">
      <c r="A2" t="s">
        <v>38</v>
      </c>
      <c r="B2" t="s">
        <v>147</v>
      </c>
      <c r="C2" t="s">
        <v>148</v>
      </c>
      <c r="D2" t="s">
        <v>141</v>
      </c>
      <c r="E2" t="s">
        <v>149</v>
      </c>
      <c r="F2" t="s">
        <v>122</v>
      </c>
      <c r="G2" t="s">
        <v>132</v>
      </c>
      <c r="H2" t="s">
        <v>150</v>
      </c>
      <c r="I2" t="s">
        <v>133</v>
      </c>
      <c r="J2" t="s">
        <v>134</v>
      </c>
      <c r="K2" t="s">
        <v>135</v>
      </c>
      <c r="L2" t="s">
        <v>133</v>
      </c>
      <c r="M2" t="s">
        <v>64</v>
      </c>
      <c r="N2" t="s">
        <v>65</v>
      </c>
      <c r="O2">
        <v>3.69</v>
      </c>
      <c r="P2">
        <v>3.69</v>
      </c>
      <c r="Q2">
        <v>1</v>
      </c>
      <c r="R2" t="s">
        <v>15</v>
      </c>
      <c r="S2" t="s">
        <v>151</v>
      </c>
      <c r="T2" t="s">
        <v>151</v>
      </c>
      <c r="U2" t="s">
        <v>66</v>
      </c>
      <c r="V2" t="s">
        <v>95</v>
      </c>
      <c r="W2" t="s">
        <v>151</v>
      </c>
      <c r="X2" t="s">
        <v>33</v>
      </c>
      <c r="Y2" t="s">
        <v>136</v>
      </c>
      <c r="Z2" t="s">
        <v>68</v>
      </c>
      <c r="AA2" t="s">
        <v>67</v>
      </c>
    </row>
    <row r="3" spans="1:27" x14ac:dyDescent="0.35">
      <c r="A3" t="s">
        <v>38</v>
      </c>
      <c r="B3" t="s">
        <v>147</v>
      </c>
      <c r="C3" t="s">
        <v>148</v>
      </c>
      <c r="D3" t="s">
        <v>141</v>
      </c>
      <c r="E3" t="s">
        <v>152</v>
      </c>
      <c r="F3" t="s">
        <v>122</v>
      </c>
      <c r="G3" t="s">
        <v>69</v>
      </c>
      <c r="H3" t="s">
        <v>153</v>
      </c>
      <c r="I3" t="s">
        <v>123</v>
      </c>
      <c r="J3" t="s">
        <v>124</v>
      </c>
      <c r="K3" t="s">
        <v>144</v>
      </c>
      <c r="L3" t="s">
        <v>123</v>
      </c>
      <c r="M3" t="s">
        <v>64</v>
      </c>
      <c r="N3" t="s">
        <v>70</v>
      </c>
      <c r="O3">
        <v>3.69</v>
      </c>
      <c r="P3">
        <v>3.69</v>
      </c>
      <c r="Q3">
        <v>1</v>
      </c>
      <c r="R3" t="s">
        <v>15</v>
      </c>
      <c r="S3" t="s">
        <v>151</v>
      </c>
      <c r="T3" t="s">
        <v>151</v>
      </c>
      <c r="U3" t="s">
        <v>66</v>
      </c>
      <c r="V3" t="s">
        <v>95</v>
      </c>
      <c r="W3" t="s">
        <v>151</v>
      </c>
      <c r="X3" t="s">
        <v>33</v>
      </c>
      <c r="Y3" t="s">
        <v>126</v>
      </c>
      <c r="Z3" t="s">
        <v>68</v>
      </c>
      <c r="AA3" t="s">
        <v>67</v>
      </c>
    </row>
    <row r="4" spans="1:27" x14ac:dyDescent="0.35">
      <c r="A4" t="s">
        <v>38</v>
      </c>
      <c r="B4" t="s">
        <v>147</v>
      </c>
      <c r="C4" t="s">
        <v>148</v>
      </c>
      <c r="D4" t="s">
        <v>141</v>
      </c>
      <c r="E4" t="s">
        <v>154</v>
      </c>
      <c r="F4" t="s">
        <v>122</v>
      </c>
      <c r="G4" t="s">
        <v>69</v>
      </c>
      <c r="H4" t="s">
        <v>155</v>
      </c>
      <c r="I4" t="s">
        <v>74</v>
      </c>
      <c r="J4" t="s">
        <v>75</v>
      </c>
      <c r="K4" t="s">
        <v>99</v>
      </c>
      <c r="L4" t="s">
        <v>74</v>
      </c>
      <c r="M4" t="s">
        <v>64</v>
      </c>
      <c r="N4" t="s">
        <v>70</v>
      </c>
      <c r="O4">
        <v>15000</v>
      </c>
      <c r="P4">
        <v>15000</v>
      </c>
      <c r="Q4">
        <v>1</v>
      </c>
      <c r="R4" t="s">
        <v>15</v>
      </c>
      <c r="S4" t="s">
        <v>151</v>
      </c>
      <c r="T4" t="s">
        <v>151</v>
      </c>
      <c r="U4" t="s">
        <v>66</v>
      </c>
      <c r="V4" t="s">
        <v>95</v>
      </c>
      <c r="W4" t="s">
        <v>151</v>
      </c>
      <c r="X4" t="s">
        <v>33</v>
      </c>
      <c r="Y4" t="s">
        <v>128</v>
      </c>
      <c r="Z4" t="s">
        <v>68</v>
      </c>
      <c r="AA4" t="s">
        <v>67</v>
      </c>
    </row>
    <row r="5" spans="1:27" x14ac:dyDescent="0.35">
      <c r="A5" t="s">
        <v>38</v>
      </c>
      <c r="B5" t="s">
        <v>147</v>
      </c>
      <c r="C5" t="s">
        <v>148</v>
      </c>
      <c r="D5" t="s">
        <v>141</v>
      </c>
      <c r="E5" t="s">
        <v>156</v>
      </c>
      <c r="F5" t="s">
        <v>122</v>
      </c>
      <c r="G5" t="s">
        <v>69</v>
      </c>
      <c r="H5" t="s">
        <v>157</v>
      </c>
      <c r="I5" t="s">
        <v>71</v>
      </c>
      <c r="J5" t="s">
        <v>72</v>
      </c>
      <c r="K5" t="s">
        <v>73</v>
      </c>
      <c r="L5" t="s">
        <v>71</v>
      </c>
      <c r="M5" t="s">
        <v>64</v>
      </c>
      <c r="N5" t="s">
        <v>65</v>
      </c>
      <c r="O5">
        <v>15000</v>
      </c>
      <c r="P5">
        <v>15000</v>
      </c>
      <c r="Q5">
        <v>1</v>
      </c>
      <c r="R5" t="s">
        <v>15</v>
      </c>
      <c r="S5" t="s">
        <v>151</v>
      </c>
      <c r="T5" t="s">
        <v>151</v>
      </c>
      <c r="U5" t="s">
        <v>66</v>
      </c>
      <c r="V5" t="s">
        <v>95</v>
      </c>
      <c r="W5" t="s">
        <v>151</v>
      </c>
      <c r="X5" t="s">
        <v>33</v>
      </c>
      <c r="Y5" t="s">
        <v>128</v>
      </c>
      <c r="Z5" t="s">
        <v>68</v>
      </c>
      <c r="AA5" t="s">
        <v>67</v>
      </c>
    </row>
    <row r="6" spans="1:27" x14ac:dyDescent="0.35">
      <c r="A6" t="s">
        <v>38</v>
      </c>
      <c r="B6" t="s">
        <v>148</v>
      </c>
      <c r="C6" t="s">
        <v>148</v>
      </c>
      <c r="D6" t="s">
        <v>141</v>
      </c>
      <c r="E6" t="s">
        <v>142</v>
      </c>
      <c r="F6" t="s">
        <v>122</v>
      </c>
      <c r="G6" t="s">
        <v>132</v>
      </c>
      <c r="H6" t="s">
        <v>150</v>
      </c>
      <c r="I6" t="s">
        <v>133</v>
      </c>
      <c r="J6" t="s">
        <v>134</v>
      </c>
      <c r="K6" t="s">
        <v>135</v>
      </c>
      <c r="L6" t="s">
        <v>133</v>
      </c>
      <c r="M6" t="s">
        <v>64</v>
      </c>
      <c r="N6" t="s">
        <v>70</v>
      </c>
      <c r="O6">
        <v>3.69</v>
      </c>
      <c r="P6">
        <v>3.69</v>
      </c>
      <c r="Q6">
        <v>1</v>
      </c>
      <c r="R6" t="s">
        <v>15</v>
      </c>
      <c r="S6" t="s">
        <v>151</v>
      </c>
      <c r="T6" t="s">
        <v>151</v>
      </c>
      <c r="U6" t="s">
        <v>66</v>
      </c>
      <c r="V6" t="s">
        <v>95</v>
      </c>
      <c r="W6" t="s">
        <v>151</v>
      </c>
      <c r="X6" t="s">
        <v>33</v>
      </c>
      <c r="Y6" t="s">
        <v>136</v>
      </c>
      <c r="Z6" t="s">
        <v>67</v>
      </c>
      <c r="AA6" t="s">
        <v>67</v>
      </c>
    </row>
    <row r="7" spans="1:27" x14ac:dyDescent="0.35">
      <c r="A7" t="s">
        <v>38</v>
      </c>
      <c r="B7" t="s">
        <v>148</v>
      </c>
      <c r="C7" t="s">
        <v>148</v>
      </c>
      <c r="D7" t="s">
        <v>141</v>
      </c>
      <c r="E7" t="s">
        <v>143</v>
      </c>
      <c r="F7" t="s">
        <v>122</v>
      </c>
      <c r="G7" t="s">
        <v>69</v>
      </c>
      <c r="H7" t="s">
        <v>153</v>
      </c>
      <c r="I7" t="s">
        <v>123</v>
      </c>
      <c r="J7" t="s">
        <v>124</v>
      </c>
      <c r="K7" t="s">
        <v>144</v>
      </c>
      <c r="L7" t="s">
        <v>123</v>
      </c>
      <c r="M7" t="s">
        <v>64</v>
      </c>
      <c r="N7" t="s">
        <v>65</v>
      </c>
      <c r="O7">
        <v>3.69</v>
      </c>
      <c r="P7">
        <v>3.69</v>
      </c>
      <c r="Q7">
        <v>1</v>
      </c>
      <c r="R7" t="s">
        <v>15</v>
      </c>
      <c r="S7" t="s">
        <v>151</v>
      </c>
      <c r="T7" t="s">
        <v>151</v>
      </c>
      <c r="U7" t="s">
        <v>66</v>
      </c>
      <c r="V7" t="s">
        <v>95</v>
      </c>
      <c r="W7" t="s">
        <v>151</v>
      </c>
      <c r="X7" t="s">
        <v>33</v>
      </c>
      <c r="Y7" t="s">
        <v>126</v>
      </c>
      <c r="Z7" t="s">
        <v>67</v>
      </c>
      <c r="AA7" t="s">
        <v>67</v>
      </c>
    </row>
    <row r="8" spans="1:27" x14ac:dyDescent="0.35">
      <c r="A8" t="s">
        <v>38</v>
      </c>
      <c r="B8" t="s">
        <v>148</v>
      </c>
      <c r="C8" t="s">
        <v>148</v>
      </c>
      <c r="D8" t="s">
        <v>141</v>
      </c>
      <c r="E8" t="s">
        <v>145</v>
      </c>
      <c r="F8" t="s">
        <v>122</v>
      </c>
      <c r="G8" t="s">
        <v>69</v>
      </c>
      <c r="H8" t="s">
        <v>155</v>
      </c>
      <c r="I8" t="s">
        <v>74</v>
      </c>
      <c r="J8" t="s">
        <v>75</v>
      </c>
      <c r="K8" t="s">
        <v>99</v>
      </c>
      <c r="L8" t="s">
        <v>74</v>
      </c>
      <c r="M8" t="s">
        <v>64</v>
      </c>
      <c r="N8" t="s">
        <v>65</v>
      </c>
      <c r="O8">
        <v>15000</v>
      </c>
      <c r="P8">
        <v>15000</v>
      </c>
      <c r="Q8">
        <v>1</v>
      </c>
      <c r="R8" t="s">
        <v>15</v>
      </c>
      <c r="S8" t="s">
        <v>151</v>
      </c>
      <c r="T8" t="s">
        <v>151</v>
      </c>
      <c r="U8" t="s">
        <v>66</v>
      </c>
      <c r="V8" t="s">
        <v>95</v>
      </c>
      <c r="W8" t="s">
        <v>151</v>
      </c>
      <c r="X8" t="s">
        <v>33</v>
      </c>
      <c r="Y8" t="s">
        <v>128</v>
      </c>
      <c r="Z8" t="s">
        <v>67</v>
      </c>
      <c r="AA8" t="s">
        <v>67</v>
      </c>
    </row>
    <row r="9" spans="1:27" x14ac:dyDescent="0.35">
      <c r="A9" t="s">
        <v>38</v>
      </c>
      <c r="B9" t="s">
        <v>148</v>
      </c>
      <c r="C9" t="s">
        <v>148</v>
      </c>
      <c r="D9" t="s">
        <v>141</v>
      </c>
      <c r="E9" t="s">
        <v>146</v>
      </c>
      <c r="F9" t="s">
        <v>122</v>
      </c>
      <c r="G9" t="s">
        <v>69</v>
      </c>
      <c r="H9" t="s">
        <v>157</v>
      </c>
      <c r="I9" t="s">
        <v>71</v>
      </c>
      <c r="J9" t="s">
        <v>72</v>
      </c>
      <c r="K9" t="s">
        <v>73</v>
      </c>
      <c r="L9" t="s">
        <v>71</v>
      </c>
      <c r="M9" t="s">
        <v>64</v>
      </c>
      <c r="N9" t="s">
        <v>70</v>
      </c>
      <c r="O9">
        <v>15000</v>
      </c>
      <c r="P9">
        <v>15000</v>
      </c>
      <c r="Q9">
        <v>1</v>
      </c>
      <c r="R9" t="s">
        <v>15</v>
      </c>
      <c r="S9" t="s">
        <v>151</v>
      </c>
      <c r="T9" t="s">
        <v>151</v>
      </c>
      <c r="U9" t="s">
        <v>66</v>
      </c>
      <c r="V9" t="s">
        <v>95</v>
      </c>
      <c r="W9" t="s">
        <v>151</v>
      </c>
      <c r="X9" t="s">
        <v>33</v>
      </c>
      <c r="Y9" t="s">
        <v>128</v>
      </c>
      <c r="Z9" t="s">
        <v>67</v>
      </c>
      <c r="AA9" t="s">
        <v>67</v>
      </c>
    </row>
    <row r="11" spans="1:27" x14ac:dyDescent="0.35">
      <c r="A11" t="s">
        <v>38</v>
      </c>
      <c r="B11" t="s">
        <v>147</v>
      </c>
      <c r="C11" t="s">
        <v>148</v>
      </c>
      <c r="D11" t="s">
        <v>130</v>
      </c>
      <c r="E11" t="s">
        <v>158</v>
      </c>
      <c r="F11" t="s">
        <v>122</v>
      </c>
      <c r="G11" t="s">
        <v>132</v>
      </c>
      <c r="H11" t="s">
        <v>150</v>
      </c>
      <c r="I11" t="s">
        <v>133</v>
      </c>
      <c r="J11" t="s">
        <v>134</v>
      </c>
      <c r="K11" t="s">
        <v>135</v>
      </c>
      <c r="L11" t="s">
        <v>133</v>
      </c>
      <c r="M11" t="s">
        <v>64</v>
      </c>
      <c r="N11" t="s">
        <v>70</v>
      </c>
      <c r="O11">
        <v>0.95</v>
      </c>
      <c r="P11">
        <v>0.95</v>
      </c>
      <c r="Q11">
        <v>1</v>
      </c>
      <c r="R11" t="s">
        <v>15</v>
      </c>
      <c r="S11" t="s">
        <v>151</v>
      </c>
      <c r="T11" t="s">
        <v>151</v>
      </c>
      <c r="U11" t="s">
        <v>66</v>
      </c>
      <c r="V11" t="s">
        <v>95</v>
      </c>
      <c r="W11" t="s">
        <v>151</v>
      </c>
      <c r="X11" t="s">
        <v>27</v>
      </c>
      <c r="Y11" t="s">
        <v>136</v>
      </c>
      <c r="Z11" t="s">
        <v>68</v>
      </c>
      <c r="AA11" t="s">
        <v>67</v>
      </c>
    </row>
    <row r="12" spans="1:27" x14ac:dyDescent="0.35">
      <c r="A12" t="s">
        <v>38</v>
      </c>
      <c r="B12" t="s">
        <v>147</v>
      </c>
      <c r="C12" t="s">
        <v>148</v>
      </c>
      <c r="D12" t="s">
        <v>130</v>
      </c>
      <c r="E12" t="s">
        <v>159</v>
      </c>
      <c r="F12" t="s">
        <v>122</v>
      </c>
      <c r="G12" t="s">
        <v>69</v>
      </c>
      <c r="H12" t="s">
        <v>153</v>
      </c>
      <c r="I12" t="s">
        <v>123</v>
      </c>
      <c r="J12" t="s">
        <v>124</v>
      </c>
      <c r="K12" t="s">
        <v>138</v>
      </c>
      <c r="L12" t="s">
        <v>123</v>
      </c>
      <c r="M12" t="s">
        <v>64</v>
      </c>
      <c r="N12" t="s">
        <v>70</v>
      </c>
      <c r="O12">
        <v>2.0499999999999998</v>
      </c>
      <c r="P12">
        <v>2.0499999999999998</v>
      </c>
      <c r="Q12">
        <v>1</v>
      </c>
      <c r="R12" t="s">
        <v>15</v>
      </c>
      <c r="S12" t="s">
        <v>151</v>
      </c>
      <c r="T12" t="s">
        <v>151</v>
      </c>
      <c r="U12" t="s">
        <v>66</v>
      </c>
      <c r="V12" t="s">
        <v>95</v>
      </c>
      <c r="W12" t="s">
        <v>151</v>
      </c>
      <c r="X12" t="s">
        <v>27</v>
      </c>
      <c r="Y12" t="s">
        <v>126</v>
      </c>
      <c r="Z12" t="s">
        <v>68</v>
      </c>
      <c r="AA12" t="s">
        <v>67</v>
      </c>
    </row>
    <row r="13" spans="1:27" x14ac:dyDescent="0.35">
      <c r="A13" t="s">
        <v>38</v>
      </c>
      <c r="B13" t="s">
        <v>147</v>
      </c>
      <c r="C13" t="s">
        <v>148</v>
      </c>
      <c r="D13" t="s">
        <v>130</v>
      </c>
      <c r="E13" t="s">
        <v>160</v>
      </c>
      <c r="F13" t="s">
        <v>122</v>
      </c>
      <c r="G13" t="s">
        <v>69</v>
      </c>
      <c r="H13" t="s">
        <v>155</v>
      </c>
      <c r="I13" t="s">
        <v>74</v>
      </c>
      <c r="J13" t="s">
        <v>75</v>
      </c>
      <c r="K13" t="s">
        <v>77</v>
      </c>
      <c r="L13" t="s">
        <v>74</v>
      </c>
      <c r="M13" t="s">
        <v>64</v>
      </c>
      <c r="N13" t="s">
        <v>70</v>
      </c>
      <c r="O13">
        <v>10000</v>
      </c>
      <c r="P13">
        <v>10000</v>
      </c>
      <c r="Q13">
        <v>1</v>
      </c>
      <c r="R13" t="s">
        <v>15</v>
      </c>
      <c r="S13" t="s">
        <v>151</v>
      </c>
      <c r="T13" t="s">
        <v>151</v>
      </c>
      <c r="U13" t="s">
        <v>66</v>
      </c>
      <c r="V13" t="s">
        <v>95</v>
      </c>
      <c r="W13" t="s">
        <v>151</v>
      </c>
      <c r="X13" t="s">
        <v>27</v>
      </c>
      <c r="Y13" t="s">
        <v>128</v>
      </c>
      <c r="Z13" t="s">
        <v>68</v>
      </c>
      <c r="AA13" t="s">
        <v>67</v>
      </c>
    </row>
    <row r="14" spans="1:27" x14ac:dyDescent="0.35">
      <c r="A14" t="s">
        <v>38</v>
      </c>
      <c r="B14" t="s">
        <v>147</v>
      </c>
      <c r="C14" t="s">
        <v>148</v>
      </c>
      <c r="D14" t="s">
        <v>130</v>
      </c>
      <c r="E14" t="s">
        <v>161</v>
      </c>
      <c r="F14" t="s">
        <v>122</v>
      </c>
      <c r="G14" t="s">
        <v>69</v>
      </c>
      <c r="H14" t="s">
        <v>157</v>
      </c>
      <c r="I14" t="s">
        <v>71</v>
      </c>
      <c r="J14" t="s">
        <v>72</v>
      </c>
      <c r="K14" t="s">
        <v>73</v>
      </c>
      <c r="L14" t="s">
        <v>71</v>
      </c>
      <c r="M14" t="s">
        <v>64</v>
      </c>
      <c r="N14" t="s">
        <v>65</v>
      </c>
      <c r="O14">
        <v>10003</v>
      </c>
      <c r="P14">
        <v>10003</v>
      </c>
      <c r="Q14">
        <v>1</v>
      </c>
      <c r="R14" t="s">
        <v>15</v>
      </c>
      <c r="S14" t="s">
        <v>151</v>
      </c>
      <c r="T14" t="s">
        <v>151</v>
      </c>
      <c r="U14" t="s">
        <v>66</v>
      </c>
      <c r="V14" t="s">
        <v>95</v>
      </c>
      <c r="W14" t="s">
        <v>151</v>
      </c>
      <c r="X14" t="s">
        <v>27</v>
      </c>
      <c r="Y14" t="s">
        <v>128</v>
      </c>
      <c r="Z14" t="s">
        <v>68</v>
      </c>
      <c r="AA14" t="s">
        <v>67</v>
      </c>
    </row>
    <row r="15" spans="1:27" x14ac:dyDescent="0.35">
      <c r="A15" t="s">
        <v>38</v>
      </c>
      <c r="B15" t="s">
        <v>148</v>
      </c>
      <c r="C15" t="s">
        <v>148</v>
      </c>
      <c r="D15" t="s">
        <v>130</v>
      </c>
      <c r="E15" t="s">
        <v>131</v>
      </c>
      <c r="F15" t="s">
        <v>122</v>
      </c>
      <c r="G15" t="s">
        <v>132</v>
      </c>
      <c r="H15" t="s">
        <v>150</v>
      </c>
      <c r="I15" t="s">
        <v>133</v>
      </c>
      <c r="J15" t="s">
        <v>134</v>
      </c>
      <c r="K15" t="s">
        <v>135</v>
      </c>
      <c r="L15" t="s">
        <v>133</v>
      </c>
      <c r="M15" t="s">
        <v>64</v>
      </c>
      <c r="N15" t="s">
        <v>65</v>
      </c>
      <c r="O15">
        <v>0.95</v>
      </c>
      <c r="P15">
        <v>0.95</v>
      </c>
      <c r="Q15">
        <v>1</v>
      </c>
      <c r="R15" t="s">
        <v>15</v>
      </c>
      <c r="S15" t="s">
        <v>151</v>
      </c>
      <c r="T15" t="s">
        <v>151</v>
      </c>
      <c r="U15" t="s">
        <v>66</v>
      </c>
      <c r="V15" t="s">
        <v>95</v>
      </c>
      <c r="W15" t="s">
        <v>151</v>
      </c>
      <c r="X15" t="s">
        <v>27</v>
      </c>
      <c r="Y15" t="s">
        <v>136</v>
      </c>
      <c r="Z15" t="s">
        <v>67</v>
      </c>
      <c r="AA15" t="s">
        <v>67</v>
      </c>
    </row>
    <row r="16" spans="1:27" x14ac:dyDescent="0.35">
      <c r="A16" t="s">
        <v>38</v>
      </c>
      <c r="B16" t="s">
        <v>148</v>
      </c>
      <c r="C16" t="s">
        <v>148</v>
      </c>
      <c r="D16" t="s">
        <v>130</v>
      </c>
      <c r="E16" t="s">
        <v>137</v>
      </c>
      <c r="F16" t="s">
        <v>122</v>
      </c>
      <c r="G16" t="s">
        <v>69</v>
      </c>
      <c r="H16" t="s">
        <v>153</v>
      </c>
      <c r="I16" t="s">
        <v>123</v>
      </c>
      <c r="J16" t="s">
        <v>124</v>
      </c>
      <c r="K16" t="s">
        <v>138</v>
      </c>
      <c r="L16" t="s">
        <v>123</v>
      </c>
      <c r="M16" t="s">
        <v>64</v>
      </c>
      <c r="N16" t="s">
        <v>65</v>
      </c>
      <c r="O16">
        <v>2.0499999999999998</v>
      </c>
      <c r="P16">
        <v>2.0499999999999998</v>
      </c>
      <c r="Q16">
        <v>1</v>
      </c>
      <c r="R16" t="s">
        <v>15</v>
      </c>
      <c r="S16" t="s">
        <v>151</v>
      </c>
      <c r="T16" t="s">
        <v>151</v>
      </c>
      <c r="U16" t="s">
        <v>66</v>
      </c>
      <c r="V16" t="s">
        <v>95</v>
      </c>
      <c r="W16" t="s">
        <v>151</v>
      </c>
      <c r="X16" t="s">
        <v>27</v>
      </c>
      <c r="Y16" t="s">
        <v>126</v>
      </c>
      <c r="Z16" t="s">
        <v>67</v>
      </c>
      <c r="AA16" t="s">
        <v>67</v>
      </c>
    </row>
    <row r="17" spans="1:27" x14ac:dyDescent="0.35">
      <c r="A17" t="s">
        <v>38</v>
      </c>
      <c r="B17" t="s">
        <v>148</v>
      </c>
      <c r="C17" t="s">
        <v>148</v>
      </c>
      <c r="D17" t="s">
        <v>130</v>
      </c>
      <c r="E17" t="s">
        <v>139</v>
      </c>
      <c r="F17" t="s">
        <v>122</v>
      </c>
      <c r="G17" t="s">
        <v>69</v>
      </c>
      <c r="H17" t="s">
        <v>155</v>
      </c>
      <c r="I17" t="s">
        <v>74</v>
      </c>
      <c r="J17" t="s">
        <v>75</v>
      </c>
      <c r="K17" t="s">
        <v>77</v>
      </c>
      <c r="L17" t="s">
        <v>74</v>
      </c>
      <c r="M17" t="s">
        <v>64</v>
      </c>
      <c r="N17" t="s">
        <v>65</v>
      </c>
      <c r="O17">
        <v>10000</v>
      </c>
      <c r="P17">
        <v>10000</v>
      </c>
      <c r="Q17">
        <v>1</v>
      </c>
      <c r="R17" t="s">
        <v>15</v>
      </c>
      <c r="S17" t="s">
        <v>151</v>
      </c>
      <c r="T17" t="s">
        <v>151</v>
      </c>
      <c r="U17" t="s">
        <v>66</v>
      </c>
      <c r="V17" t="s">
        <v>95</v>
      </c>
      <c r="W17" t="s">
        <v>151</v>
      </c>
      <c r="X17" t="s">
        <v>27</v>
      </c>
      <c r="Y17" t="s">
        <v>128</v>
      </c>
      <c r="Z17" t="s">
        <v>67</v>
      </c>
      <c r="AA17" t="s">
        <v>67</v>
      </c>
    </row>
    <row r="18" spans="1:27" x14ac:dyDescent="0.35">
      <c r="A18" t="s">
        <v>38</v>
      </c>
      <c r="B18" t="s">
        <v>148</v>
      </c>
      <c r="C18" t="s">
        <v>148</v>
      </c>
      <c r="D18" t="s">
        <v>130</v>
      </c>
      <c r="E18" t="s">
        <v>140</v>
      </c>
      <c r="F18" t="s">
        <v>122</v>
      </c>
      <c r="G18" t="s">
        <v>69</v>
      </c>
      <c r="H18" t="s">
        <v>157</v>
      </c>
      <c r="I18" t="s">
        <v>71</v>
      </c>
      <c r="J18" t="s">
        <v>72</v>
      </c>
      <c r="K18" t="s">
        <v>73</v>
      </c>
      <c r="L18" t="s">
        <v>71</v>
      </c>
      <c r="M18" t="s">
        <v>64</v>
      </c>
      <c r="N18" t="s">
        <v>70</v>
      </c>
      <c r="O18">
        <v>10003</v>
      </c>
      <c r="P18">
        <v>10003</v>
      </c>
      <c r="Q18">
        <v>1</v>
      </c>
      <c r="R18" t="s">
        <v>15</v>
      </c>
      <c r="S18" t="s">
        <v>151</v>
      </c>
      <c r="T18" t="s">
        <v>151</v>
      </c>
      <c r="U18" t="s">
        <v>66</v>
      </c>
      <c r="V18" t="s">
        <v>95</v>
      </c>
      <c r="W18" t="s">
        <v>151</v>
      </c>
      <c r="X18" t="s">
        <v>27</v>
      </c>
      <c r="Y18" t="s">
        <v>128</v>
      </c>
      <c r="Z18" t="s">
        <v>67</v>
      </c>
      <c r="AA18" t="s">
        <v>67</v>
      </c>
    </row>
    <row r="20" spans="1:27" x14ac:dyDescent="0.35">
      <c r="A20" t="s">
        <v>38</v>
      </c>
      <c r="B20" t="s">
        <v>147</v>
      </c>
      <c r="C20" t="s">
        <v>148</v>
      </c>
      <c r="D20" t="s">
        <v>120</v>
      </c>
      <c r="E20" t="s">
        <v>162</v>
      </c>
      <c r="F20" t="s">
        <v>122</v>
      </c>
      <c r="G20" t="s">
        <v>69</v>
      </c>
      <c r="H20" t="s">
        <v>153</v>
      </c>
      <c r="I20" t="s">
        <v>123</v>
      </c>
      <c r="J20" t="s">
        <v>124</v>
      </c>
      <c r="K20" t="s">
        <v>125</v>
      </c>
      <c r="L20" t="s">
        <v>123</v>
      </c>
      <c r="M20" t="s">
        <v>64</v>
      </c>
      <c r="N20" t="s">
        <v>70</v>
      </c>
      <c r="O20">
        <v>0.82</v>
      </c>
      <c r="P20">
        <v>0.82</v>
      </c>
      <c r="Q20">
        <v>1</v>
      </c>
      <c r="R20" t="s">
        <v>15</v>
      </c>
      <c r="S20" t="s">
        <v>151</v>
      </c>
      <c r="T20" t="s">
        <v>151</v>
      </c>
      <c r="U20" t="s">
        <v>66</v>
      </c>
      <c r="V20" t="s">
        <v>95</v>
      </c>
      <c r="W20" t="s">
        <v>151</v>
      </c>
      <c r="X20" t="s">
        <v>16</v>
      </c>
      <c r="Y20" t="s">
        <v>126</v>
      </c>
      <c r="Z20" t="s">
        <v>68</v>
      </c>
      <c r="AA20" t="s">
        <v>67</v>
      </c>
    </row>
    <row r="21" spans="1:27" x14ac:dyDescent="0.35">
      <c r="A21" t="s">
        <v>38</v>
      </c>
      <c r="B21" t="s">
        <v>147</v>
      </c>
      <c r="C21" t="s">
        <v>148</v>
      </c>
      <c r="D21" t="s">
        <v>120</v>
      </c>
      <c r="E21" t="s">
        <v>163</v>
      </c>
      <c r="F21" t="s">
        <v>122</v>
      </c>
      <c r="G21" t="s">
        <v>69</v>
      </c>
      <c r="H21" t="s">
        <v>155</v>
      </c>
      <c r="I21" t="s">
        <v>74</v>
      </c>
      <c r="J21" t="s">
        <v>75</v>
      </c>
      <c r="K21" t="s">
        <v>76</v>
      </c>
      <c r="L21" t="s">
        <v>74</v>
      </c>
      <c r="M21" t="s">
        <v>64</v>
      </c>
      <c r="N21" t="s">
        <v>70</v>
      </c>
      <c r="O21">
        <v>5000</v>
      </c>
      <c r="P21">
        <v>5000</v>
      </c>
      <c r="Q21">
        <v>1</v>
      </c>
      <c r="R21" t="s">
        <v>15</v>
      </c>
      <c r="S21" t="s">
        <v>151</v>
      </c>
      <c r="T21" t="s">
        <v>151</v>
      </c>
      <c r="U21" t="s">
        <v>66</v>
      </c>
      <c r="V21" t="s">
        <v>95</v>
      </c>
      <c r="W21" t="s">
        <v>151</v>
      </c>
      <c r="X21" t="s">
        <v>16</v>
      </c>
      <c r="Y21" t="s">
        <v>128</v>
      </c>
      <c r="Z21" t="s">
        <v>68</v>
      </c>
      <c r="AA21" t="s">
        <v>67</v>
      </c>
    </row>
    <row r="22" spans="1:27" x14ac:dyDescent="0.35">
      <c r="A22" t="s">
        <v>38</v>
      </c>
      <c r="B22" t="s">
        <v>147</v>
      </c>
      <c r="C22" t="s">
        <v>148</v>
      </c>
      <c r="D22" t="s">
        <v>120</v>
      </c>
      <c r="E22" t="s">
        <v>164</v>
      </c>
      <c r="F22" t="s">
        <v>122</v>
      </c>
      <c r="G22" t="s">
        <v>69</v>
      </c>
      <c r="H22" t="s">
        <v>157</v>
      </c>
      <c r="I22" t="s">
        <v>71</v>
      </c>
      <c r="J22" t="s">
        <v>72</v>
      </c>
      <c r="K22" t="s">
        <v>73</v>
      </c>
      <c r="L22" t="s">
        <v>71</v>
      </c>
      <c r="M22" t="s">
        <v>64</v>
      </c>
      <c r="N22" t="s">
        <v>65</v>
      </c>
      <c r="O22">
        <v>5000.82</v>
      </c>
      <c r="P22">
        <v>5000.82</v>
      </c>
      <c r="Q22">
        <v>1</v>
      </c>
      <c r="R22" t="s">
        <v>15</v>
      </c>
      <c r="S22" t="s">
        <v>151</v>
      </c>
      <c r="T22" t="s">
        <v>151</v>
      </c>
      <c r="U22" t="s">
        <v>66</v>
      </c>
      <c r="V22" t="s">
        <v>95</v>
      </c>
      <c r="W22" t="s">
        <v>151</v>
      </c>
      <c r="X22" t="s">
        <v>16</v>
      </c>
      <c r="Y22" t="s">
        <v>128</v>
      </c>
      <c r="Z22" t="s">
        <v>68</v>
      </c>
      <c r="AA22" t="s">
        <v>67</v>
      </c>
    </row>
    <row r="23" spans="1:27" x14ac:dyDescent="0.35">
      <c r="A23" t="s">
        <v>38</v>
      </c>
      <c r="B23" t="s">
        <v>148</v>
      </c>
      <c r="C23" t="s">
        <v>148</v>
      </c>
      <c r="D23" t="s">
        <v>120</v>
      </c>
      <c r="E23" t="s">
        <v>121</v>
      </c>
      <c r="F23" t="s">
        <v>122</v>
      </c>
      <c r="G23" t="s">
        <v>69</v>
      </c>
      <c r="H23" t="s">
        <v>153</v>
      </c>
      <c r="I23" t="s">
        <v>123</v>
      </c>
      <c r="J23" t="s">
        <v>124</v>
      </c>
      <c r="K23" t="s">
        <v>125</v>
      </c>
      <c r="L23" t="s">
        <v>123</v>
      </c>
      <c r="M23" t="s">
        <v>64</v>
      </c>
      <c r="N23" t="s">
        <v>65</v>
      </c>
      <c r="O23">
        <v>0.82</v>
      </c>
      <c r="P23">
        <v>0.82</v>
      </c>
      <c r="Q23">
        <v>1</v>
      </c>
      <c r="R23" t="s">
        <v>15</v>
      </c>
      <c r="S23" t="s">
        <v>151</v>
      </c>
      <c r="T23" t="s">
        <v>151</v>
      </c>
      <c r="U23" t="s">
        <v>66</v>
      </c>
      <c r="V23" t="s">
        <v>95</v>
      </c>
      <c r="W23" t="s">
        <v>151</v>
      </c>
      <c r="X23" t="s">
        <v>16</v>
      </c>
      <c r="Y23" t="s">
        <v>126</v>
      </c>
      <c r="Z23" t="s">
        <v>67</v>
      </c>
      <c r="AA23" t="s">
        <v>67</v>
      </c>
    </row>
    <row r="24" spans="1:27" x14ac:dyDescent="0.35">
      <c r="A24" t="s">
        <v>38</v>
      </c>
      <c r="B24" t="s">
        <v>148</v>
      </c>
      <c r="C24" t="s">
        <v>148</v>
      </c>
      <c r="D24" t="s">
        <v>120</v>
      </c>
      <c r="E24" t="s">
        <v>127</v>
      </c>
      <c r="F24" t="s">
        <v>122</v>
      </c>
      <c r="G24" t="s">
        <v>69</v>
      </c>
      <c r="H24" t="s">
        <v>155</v>
      </c>
      <c r="I24" t="s">
        <v>74</v>
      </c>
      <c r="J24" t="s">
        <v>75</v>
      </c>
      <c r="K24" t="s">
        <v>76</v>
      </c>
      <c r="L24" t="s">
        <v>74</v>
      </c>
      <c r="M24" t="s">
        <v>64</v>
      </c>
      <c r="N24" t="s">
        <v>65</v>
      </c>
      <c r="O24">
        <v>5000</v>
      </c>
      <c r="P24">
        <v>5000</v>
      </c>
      <c r="Q24">
        <v>1</v>
      </c>
      <c r="R24" t="s">
        <v>15</v>
      </c>
      <c r="S24" t="s">
        <v>151</v>
      </c>
      <c r="T24" t="s">
        <v>151</v>
      </c>
      <c r="U24" t="s">
        <v>66</v>
      </c>
      <c r="V24" t="s">
        <v>95</v>
      </c>
      <c r="W24" t="s">
        <v>151</v>
      </c>
      <c r="X24" t="s">
        <v>16</v>
      </c>
      <c r="Y24" t="s">
        <v>128</v>
      </c>
      <c r="Z24" t="s">
        <v>67</v>
      </c>
      <c r="AA24" t="s">
        <v>67</v>
      </c>
    </row>
    <row r="25" spans="1:27" x14ac:dyDescent="0.35">
      <c r="A25" t="s">
        <v>38</v>
      </c>
      <c r="B25" t="s">
        <v>148</v>
      </c>
      <c r="C25" t="s">
        <v>148</v>
      </c>
      <c r="D25" t="s">
        <v>120</v>
      </c>
      <c r="E25" t="s">
        <v>129</v>
      </c>
      <c r="F25" t="s">
        <v>122</v>
      </c>
      <c r="G25" t="s">
        <v>69</v>
      </c>
      <c r="H25" t="s">
        <v>157</v>
      </c>
      <c r="I25" t="s">
        <v>71</v>
      </c>
      <c r="J25" t="s">
        <v>72</v>
      </c>
      <c r="K25" t="s">
        <v>73</v>
      </c>
      <c r="L25" t="s">
        <v>71</v>
      </c>
      <c r="M25" t="s">
        <v>64</v>
      </c>
      <c r="N25" t="s">
        <v>70</v>
      </c>
      <c r="O25">
        <v>5000.82</v>
      </c>
      <c r="P25">
        <v>5000.82</v>
      </c>
      <c r="Q25">
        <v>1</v>
      </c>
      <c r="R25" t="s">
        <v>15</v>
      </c>
      <c r="S25" t="s">
        <v>151</v>
      </c>
      <c r="T25" t="s">
        <v>151</v>
      </c>
      <c r="U25" t="s">
        <v>66</v>
      </c>
      <c r="V25" t="s">
        <v>95</v>
      </c>
      <c r="W25" t="s">
        <v>151</v>
      </c>
      <c r="X25" t="s">
        <v>16</v>
      </c>
      <c r="Y25" t="s">
        <v>128</v>
      </c>
      <c r="Z25" t="s">
        <v>67</v>
      </c>
      <c r="AA25" t="s">
        <v>67</v>
      </c>
    </row>
    <row r="28" spans="1:27" x14ac:dyDescent="0.35">
      <c r="A28" s="17"/>
      <c r="B28" s="16"/>
      <c r="C28" s="35" t="s">
        <v>78</v>
      </c>
      <c r="D28" s="35"/>
      <c r="E28" s="35"/>
      <c r="F28" s="35"/>
      <c r="G28" s="18" t="s">
        <v>79</v>
      </c>
      <c r="H28" s="36">
        <v>45058.314120370371</v>
      </c>
      <c r="I28" s="36"/>
      <c r="J28" s="16"/>
    </row>
    <row r="29" spans="1:27" x14ac:dyDescent="0.35">
      <c r="A29" s="16"/>
      <c r="B29" s="16"/>
      <c r="C29" s="35"/>
      <c r="D29" s="35"/>
      <c r="E29" s="35"/>
      <c r="F29" s="35"/>
      <c r="G29" s="18" t="s">
        <v>80</v>
      </c>
      <c r="H29" s="37">
        <v>44229</v>
      </c>
      <c r="I29" s="37"/>
      <c r="J29" s="16"/>
    </row>
    <row r="30" spans="1:27" ht="19" x14ac:dyDescent="0.35">
      <c r="A30" s="16"/>
      <c r="B30" s="16"/>
      <c r="C30" s="35" t="s">
        <v>165</v>
      </c>
      <c r="D30" s="35"/>
      <c r="E30" s="35"/>
      <c r="F30" s="35"/>
      <c r="G30" s="18" t="s">
        <v>81</v>
      </c>
      <c r="H30" s="38" t="s">
        <v>82</v>
      </c>
      <c r="I30" s="38"/>
      <c r="J30" s="16"/>
    </row>
    <row r="31" spans="1:27" ht="19" x14ac:dyDescent="0.35">
      <c r="A31" s="16"/>
      <c r="B31" s="16"/>
      <c r="C31" s="35"/>
      <c r="D31" s="35"/>
      <c r="E31" s="35"/>
      <c r="F31" s="35"/>
      <c r="G31" s="18" t="s">
        <v>83</v>
      </c>
      <c r="H31" s="38" t="s">
        <v>64</v>
      </c>
      <c r="I31" s="38"/>
      <c r="J31" s="16"/>
    </row>
    <row r="32" spans="1:27" x14ac:dyDescent="0.35">
      <c r="A32" s="16"/>
      <c r="B32" s="16"/>
      <c r="C32" s="35" t="s">
        <v>84</v>
      </c>
      <c r="D32" s="35"/>
      <c r="E32" s="35"/>
      <c r="F32" s="35"/>
      <c r="G32" s="16"/>
      <c r="H32" s="16"/>
      <c r="I32" s="16"/>
      <c r="J32" s="16"/>
    </row>
    <row r="33" spans="1:10" ht="26" x14ac:dyDescent="0.35">
      <c r="A33" s="19" t="s">
        <v>40</v>
      </c>
      <c r="B33" s="19" t="s">
        <v>58</v>
      </c>
      <c r="C33" s="19" t="s">
        <v>85</v>
      </c>
      <c r="D33" s="20" t="s">
        <v>86</v>
      </c>
      <c r="E33" s="19" t="s">
        <v>87</v>
      </c>
      <c r="F33" s="21" t="s">
        <v>88</v>
      </c>
      <c r="G33" s="21" t="s">
        <v>89</v>
      </c>
      <c r="H33" s="40" t="s">
        <v>90</v>
      </c>
      <c r="I33" s="40"/>
      <c r="J33" s="16"/>
    </row>
    <row r="34" spans="1:10" x14ac:dyDescent="0.35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35">
      <c r="A35" s="42" t="s">
        <v>91</v>
      </c>
      <c r="B35" s="42"/>
      <c r="C35" s="42"/>
      <c r="D35" s="42"/>
      <c r="E35" s="42"/>
      <c r="F35" s="42"/>
      <c r="G35" s="42"/>
      <c r="H35" s="42"/>
      <c r="I35" s="42"/>
      <c r="J35" s="16"/>
    </row>
    <row r="36" spans="1:10" x14ac:dyDescent="0.35">
      <c r="A36" s="22">
        <v>44208</v>
      </c>
      <c r="B36" s="23" t="s">
        <v>92</v>
      </c>
      <c r="C36" s="24" t="s">
        <v>93</v>
      </c>
      <c r="D36" s="23" t="s">
        <v>93</v>
      </c>
      <c r="E36" s="23" t="s">
        <v>94</v>
      </c>
      <c r="F36" s="25">
        <v>0</v>
      </c>
      <c r="G36" s="25">
        <v>-30000</v>
      </c>
      <c r="H36" s="25">
        <v>-30000</v>
      </c>
      <c r="I36" s="26" t="s">
        <v>65</v>
      </c>
      <c r="J36" s="16"/>
    </row>
    <row r="37" spans="1:10" ht="24" x14ac:dyDescent="0.35">
      <c r="A37" s="27">
        <v>44208</v>
      </c>
      <c r="B37" s="28" t="s">
        <v>95</v>
      </c>
      <c r="C37" s="29" t="s">
        <v>33</v>
      </c>
      <c r="D37" s="28" t="s">
        <v>93</v>
      </c>
      <c r="E37" s="28" t="s">
        <v>166</v>
      </c>
      <c r="F37" s="30">
        <v>15000</v>
      </c>
      <c r="G37" s="30">
        <v>0</v>
      </c>
      <c r="H37" s="30">
        <v>-15000</v>
      </c>
      <c r="I37" s="31" t="s">
        <v>65</v>
      </c>
      <c r="J37" s="32"/>
    </row>
    <row r="38" spans="1:10" ht="24" x14ac:dyDescent="0.35">
      <c r="A38" s="22">
        <v>44208</v>
      </c>
      <c r="B38" s="23" t="s">
        <v>95</v>
      </c>
      <c r="C38" s="24" t="s">
        <v>33</v>
      </c>
      <c r="D38" s="23" t="s">
        <v>93</v>
      </c>
      <c r="E38" s="23" t="s">
        <v>166</v>
      </c>
      <c r="F38" s="25">
        <v>0</v>
      </c>
      <c r="G38" s="25">
        <v>-15000</v>
      </c>
      <c r="H38" s="25">
        <v>-30000</v>
      </c>
      <c r="I38" s="26" t="s">
        <v>65</v>
      </c>
      <c r="J38" s="16"/>
    </row>
    <row r="39" spans="1:10" ht="24" x14ac:dyDescent="0.35">
      <c r="A39" s="27">
        <v>44208</v>
      </c>
      <c r="B39" s="28" t="s">
        <v>95</v>
      </c>
      <c r="C39" s="29" t="s">
        <v>27</v>
      </c>
      <c r="D39" s="28" t="s">
        <v>93</v>
      </c>
      <c r="E39" s="28" t="s">
        <v>167</v>
      </c>
      <c r="F39" s="30">
        <v>10003</v>
      </c>
      <c r="G39" s="30">
        <v>0</v>
      </c>
      <c r="H39" s="30">
        <v>-19997</v>
      </c>
      <c r="I39" s="31" t="s">
        <v>65</v>
      </c>
      <c r="J39" s="32"/>
    </row>
    <row r="40" spans="1:10" ht="24" x14ac:dyDescent="0.35">
      <c r="A40" s="22">
        <v>44208</v>
      </c>
      <c r="B40" s="23" t="s">
        <v>95</v>
      </c>
      <c r="C40" s="24" t="s">
        <v>27</v>
      </c>
      <c r="D40" s="23" t="s">
        <v>93</v>
      </c>
      <c r="E40" s="23" t="s">
        <v>167</v>
      </c>
      <c r="F40" s="25">
        <v>0</v>
      </c>
      <c r="G40" s="25">
        <v>-10003</v>
      </c>
      <c r="H40" s="25">
        <v>-30000</v>
      </c>
      <c r="I40" s="26" t="s">
        <v>65</v>
      </c>
      <c r="J40" s="16"/>
    </row>
    <row r="41" spans="1:10" ht="24" x14ac:dyDescent="0.35">
      <c r="A41" s="27">
        <v>44208</v>
      </c>
      <c r="B41" s="28" t="s">
        <v>95</v>
      </c>
      <c r="C41" s="29" t="s">
        <v>16</v>
      </c>
      <c r="D41" s="28" t="s">
        <v>93</v>
      </c>
      <c r="E41" s="28" t="s">
        <v>168</v>
      </c>
      <c r="F41" s="30">
        <v>5000.82</v>
      </c>
      <c r="G41" s="30">
        <v>0</v>
      </c>
      <c r="H41" s="30">
        <v>-24999.18</v>
      </c>
      <c r="I41" s="31" t="s">
        <v>65</v>
      </c>
      <c r="J41" s="32"/>
    </row>
    <row r="42" spans="1:10" ht="24" x14ac:dyDescent="0.35">
      <c r="A42" s="22">
        <v>44208</v>
      </c>
      <c r="B42" s="23" t="s">
        <v>95</v>
      </c>
      <c r="C42" s="24" t="s">
        <v>16</v>
      </c>
      <c r="D42" s="23" t="s">
        <v>93</v>
      </c>
      <c r="E42" s="23" t="s">
        <v>168</v>
      </c>
      <c r="F42" s="25">
        <v>0</v>
      </c>
      <c r="G42" s="25">
        <v>-5000.82</v>
      </c>
      <c r="H42" s="25">
        <v>-30000</v>
      </c>
      <c r="I42" s="26" t="s">
        <v>65</v>
      </c>
      <c r="J42" s="16"/>
    </row>
    <row r="43" spans="1:10" x14ac:dyDescent="0.35">
      <c r="A43" s="42" t="s">
        <v>96</v>
      </c>
      <c r="B43" s="42"/>
      <c r="C43" s="42"/>
      <c r="D43" s="42"/>
      <c r="E43" s="42"/>
      <c r="F43" s="42"/>
      <c r="G43" s="42"/>
      <c r="H43" s="42"/>
      <c r="I43" s="42"/>
      <c r="J43" s="16"/>
    </row>
    <row r="44" spans="1:10" x14ac:dyDescent="0.35">
      <c r="A44" s="22">
        <v>44208</v>
      </c>
      <c r="B44" s="23" t="s">
        <v>92</v>
      </c>
      <c r="C44" s="24" t="s">
        <v>93</v>
      </c>
      <c r="D44" s="23" t="s">
        <v>93</v>
      </c>
      <c r="E44" s="23" t="s">
        <v>94</v>
      </c>
      <c r="F44" s="25">
        <v>0</v>
      </c>
      <c r="G44" s="25">
        <v>0</v>
      </c>
      <c r="H44" s="25">
        <v>0</v>
      </c>
      <c r="I44" s="26" t="s">
        <v>70</v>
      </c>
      <c r="J44" s="16"/>
    </row>
    <row r="45" spans="1:10" x14ac:dyDescent="0.35">
      <c r="A45" s="16"/>
      <c r="B45" s="16"/>
      <c r="C45" s="39" t="s">
        <v>97</v>
      </c>
      <c r="D45" s="39"/>
      <c r="E45" s="39"/>
      <c r="F45" s="39"/>
      <c r="G45" s="16"/>
      <c r="H45" s="16"/>
      <c r="I45" s="16"/>
      <c r="J45" s="16"/>
    </row>
    <row r="46" spans="1:10" x14ac:dyDescent="0.35">
      <c r="A46" s="16"/>
      <c r="B46" s="16"/>
      <c r="C46" s="39" t="s">
        <v>98</v>
      </c>
      <c r="D46" s="39"/>
      <c r="E46" s="39"/>
      <c r="F46" s="39"/>
      <c r="G46" s="16"/>
      <c r="H46" s="16"/>
      <c r="I46" s="16"/>
      <c r="J46" s="16"/>
    </row>
  </sheetData>
  <mergeCells count="13">
    <mergeCell ref="C46:F46"/>
    <mergeCell ref="C32:F32"/>
    <mergeCell ref="H33:I33"/>
    <mergeCell ref="A34:J34"/>
    <mergeCell ref="A35:I35"/>
    <mergeCell ref="A43:I43"/>
    <mergeCell ref="C45:F45"/>
    <mergeCell ref="C28:F29"/>
    <mergeCell ref="H28:I28"/>
    <mergeCell ref="H29:I29"/>
    <mergeCell ref="C30:F31"/>
    <mergeCell ref="H30:I30"/>
    <mergeCell ref="H31:I3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E772-7222-463F-9729-C6E5C9C55F8D}">
  <dimension ref="A1:AA47"/>
  <sheetViews>
    <sheetView topLeftCell="F1" workbookViewId="0">
      <selection activeCell="F43" sqref="F43"/>
    </sheetView>
  </sheetViews>
  <sheetFormatPr defaultRowHeight="14.5" x14ac:dyDescent="0.35"/>
  <cols>
    <col min="1" max="1" width="14.26953125" customWidth="1"/>
    <col min="2" max="3" width="11.90625" customWidth="1"/>
    <col min="4" max="4" width="21" customWidth="1"/>
    <col min="5" max="5" width="23.26953125" customWidth="1"/>
    <col min="6" max="6" width="17" customWidth="1"/>
    <col min="7" max="7" width="9" customWidth="1"/>
    <col min="8" max="8" width="12.7265625" customWidth="1"/>
    <col min="9" max="9" width="12.54296875" customWidth="1"/>
    <col min="10" max="10" width="19.6328125" customWidth="1"/>
    <col min="11" max="11" width="20.36328125" customWidth="1"/>
    <col min="12" max="12" width="12.54296875" customWidth="1"/>
    <col min="13" max="13" width="5" customWidth="1"/>
    <col min="14" max="14" width="4.90625" customWidth="1"/>
    <col min="15" max="15" width="8.453125" customWidth="1"/>
    <col min="16" max="16" width="8.08984375" customWidth="1"/>
    <col min="17" max="17" width="2" customWidth="1"/>
    <col min="18" max="18" width="4.26953125" customWidth="1"/>
    <col min="19" max="20" width="1" customWidth="1"/>
    <col min="21" max="21" width="4.08984375" customWidth="1"/>
    <col min="22" max="22" width="8.54296875" customWidth="1"/>
    <col min="23" max="23" width="1" customWidth="1"/>
    <col min="24" max="24" width="13.54296875" customWidth="1"/>
    <col min="25" max="25" width="19.81640625" customWidth="1"/>
    <col min="26" max="27" width="2.26953125" customWidth="1"/>
  </cols>
  <sheetData>
    <row r="1" spans="1:27" x14ac:dyDescent="0.35">
      <c r="A1" s="15" t="s">
        <v>3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</v>
      </c>
      <c r="S1" s="15" t="s">
        <v>55</v>
      </c>
      <c r="T1" s="15" t="s">
        <v>56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</row>
    <row r="2" spans="1:27" x14ac:dyDescent="0.35">
      <c r="A2" t="s">
        <v>38</v>
      </c>
      <c r="B2" t="s">
        <v>147</v>
      </c>
      <c r="C2" t="s">
        <v>169</v>
      </c>
      <c r="D2" t="s">
        <v>170</v>
      </c>
      <c r="E2" t="s">
        <v>171</v>
      </c>
      <c r="F2" t="s">
        <v>122</v>
      </c>
      <c r="G2" t="s">
        <v>132</v>
      </c>
      <c r="H2" t="s">
        <v>150</v>
      </c>
      <c r="I2" t="s">
        <v>133</v>
      </c>
      <c r="J2" t="s">
        <v>134</v>
      </c>
      <c r="K2" t="s">
        <v>135</v>
      </c>
      <c r="L2" t="s">
        <v>133</v>
      </c>
      <c r="M2" t="s">
        <v>64</v>
      </c>
      <c r="N2" t="s">
        <v>70</v>
      </c>
      <c r="O2">
        <v>1.95</v>
      </c>
      <c r="P2">
        <v>1.95</v>
      </c>
      <c r="Q2">
        <v>1</v>
      </c>
      <c r="R2" t="s">
        <v>15</v>
      </c>
      <c r="S2" t="s">
        <v>151</v>
      </c>
      <c r="T2" t="s">
        <v>151</v>
      </c>
      <c r="U2" t="s">
        <v>66</v>
      </c>
      <c r="V2" t="s">
        <v>95</v>
      </c>
      <c r="W2" t="s">
        <v>151</v>
      </c>
      <c r="X2" t="s">
        <v>27</v>
      </c>
      <c r="Y2" t="s">
        <v>136</v>
      </c>
      <c r="Z2" t="s">
        <v>68</v>
      </c>
      <c r="AA2" t="s">
        <v>67</v>
      </c>
    </row>
    <row r="3" spans="1:27" x14ac:dyDescent="0.35">
      <c r="A3" t="s">
        <v>38</v>
      </c>
      <c r="B3" t="s">
        <v>147</v>
      </c>
      <c r="C3" t="s">
        <v>169</v>
      </c>
      <c r="D3" t="s">
        <v>170</v>
      </c>
      <c r="E3" t="s">
        <v>172</v>
      </c>
      <c r="F3" t="s">
        <v>122</v>
      </c>
      <c r="G3" t="s">
        <v>69</v>
      </c>
      <c r="H3" t="s">
        <v>153</v>
      </c>
      <c r="I3" t="s">
        <v>123</v>
      </c>
      <c r="J3" t="s">
        <v>124</v>
      </c>
      <c r="K3" t="s">
        <v>138</v>
      </c>
      <c r="L3" t="s">
        <v>123</v>
      </c>
      <c r="M3" t="s">
        <v>64</v>
      </c>
      <c r="N3" t="s">
        <v>70</v>
      </c>
      <c r="O3">
        <v>2.0499999999999998</v>
      </c>
      <c r="P3">
        <v>2.0499999999999998</v>
      </c>
      <c r="Q3">
        <v>1</v>
      </c>
      <c r="R3" t="s">
        <v>15</v>
      </c>
      <c r="S3" t="s">
        <v>151</v>
      </c>
      <c r="T3" t="s">
        <v>151</v>
      </c>
      <c r="U3" t="s">
        <v>66</v>
      </c>
      <c r="V3" t="s">
        <v>95</v>
      </c>
      <c r="W3" t="s">
        <v>151</v>
      </c>
      <c r="X3" t="s">
        <v>27</v>
      </c>
      <c r="Y3" t="s">
        <v>126</v>
      </c>
      <c r="Z3" t="s">
        <v>68</v>
      </c>
      <c r="AA3" t="s">
        <v>67</v>
      </c>
    </row>
    <row r="4" spans="1:27" x14ac:dyDescent="0.35">
      <c r="A4" t="s">
        <v>38</v>
      </c>
      <c r="B4" t="s">
        <v>147</v>
      </c>
      <c r="C4" t="s">
        <v>169</v>
      </c>
      <c r="D4" t="s">
        <v>170</v>
      </c>
      <c r="E4" t="s">
        <v>173</v>
      </c>
      <c r="F4" t="s">
        <v>122</v>
      </c>
      <c r="G4" t="s">
        <v>69</v>
      </c>
      <c r="H4" t="s">
        <v>155</v>
      </c>
      <c r="I4" t="s">
        <v>74</v>
      </c>
      <c r="J4" t="s">
        <v>75</v>
      </c>
      <c r="K4" t="s">
        <v>77</v>
      </c>
      <c r="L4" t="s">
        <v>74</v>
      </c>
      <c r="M4" t="s">
        <v>64</v>
      </c>
      <c r="N4" t="s">
        <v>70</v>
      </c>
      <c r="O4">
        <v>10000</v>
      </c>
      <c r="P4">
        <v>10000</v>
      </c>
      <c r="Q4">
        <v>1</v>
      </c>
      <c r="R4" t="s">
        <v>15</v>
      </c>
      <c r="S4" t="s">
        <v>151</v>
      </c>
      <c r="T4" t="s">
        <v>151</v>
      </c>
      <c r="U4" t="s">
        <v>66</v>
      </c>
      <c r="V4" t="s">
        <v>95</v>
      </c>
      <c r="W4" t="s">
        <v>151</v>
      </c>
      <c r="X4" t="s">
        <v>27</v>
      </c>
      <c r="Y4" t="s">
        <v>128</v>
      </c>
      <c r="Z4" t="s">
        <v>68</v>
      </c>
      <c r="AA4" t="s">
        <v>67</v>
      </c>
    </row>
    <row r="5" spans="1:27" x14ac:dyDescent="0.35">
      <c r="A5" t="s">
        <v>38</v>
      </c>
      <c r="B5" t="s">
        <v>147</v>
      </c>
      <c r="C5" t="s">
        <v>169</v>
      </c>
      <c r="D5" t="s">
        <v>170</v>
      </c>
      <c r="E5" t="s">
        <v>174</v>
      </c>
      <c r="F5" t="s">
        <v>122</v>
      </c>
      <c r="G5" t="s">
        <v>69</v>
      </c>
      <c r="H5" t="s">
        <v>157</v>
      </c>
      <c r="I5" t="s">
        <v>71</v>
      </c>
      <c r="J5" t="s">
        <v>72</v>
      </c>
      <c r="K5" t="s">
        <v>73</v>
      </c>
      <c r="L5" t="s">
        <v>71</v>
      </c>
      <c r="M5" t="s">
        <v>64</v>
      </c>
      <c r="N5" t="s">
        <v>65</v>
      </c>
      <c r="O5">
        <v>10004</v>
      </c>
      <c r="P5">
        <v>10004</v>
      </c>
      <c r="Q5">
        <v>1</v>
      </c>
      <c r="R5" t="s">
        <v>15</v>
      </c>
      <c r="S5" t="s">
        <v>151</v>
      </c>
      <c r="T5" t="s">
        <v>151</v>
      </c>
      <c r="U5" t="s">
        <v>66</v>
      </c>
      <c r="V5" t="s">
        <v>95</v>
      </c>
      <c r="W5" t="s">
        <v>151</v>
      </c>
      <c r="X5" t="s">
        <v>27</v>
      </c>
      <c r="Y5" t="s">
        <v>128</v>
      </c>
      <c r="Z5" t="s">
        <v>68</v>
      </c>
      <c r="AA5" t="s">
        <v>67</v>
      </c>
    </row>
    <row r="6" spans="1:27" x14ac:dyDescent="0.35">
      <c r="A6" t="s">
        <v>38</v>
      </c>
      <c r="B6" t="s">
        <v>169</v>
      </c>
      <c r="C6" t="s">
        <v>169</v>
      </c>
      <c r="D6" t="s">
        <v>170</v>
      </c>
      <c r="E6" t="s">
        <v>175</v>
      </c>
      <c r="F6" t="s">
        <v>122</v>
      </c>
      <c r="G6" t="s">
        <v>132</v>
      </c>
      <c r="H6" t="s">
        <v>150</v>
      </c>
      <c r="I6" t="s">
        <v>133</v>
      </c>
      <c r="J6" t="s">
        <v>134</v>
      </c>
      <c r="K6" t="s">
        <v>135</v>
      </c>
      <c r="L6" t="s">
        <v>133</v>
      </c>
      <c r="M6" t="s">
        <v>64</v>
      </c>
      <c r="N6" t="s">
        <v>65</v>
      </c>
      <c r="O6">
        <v>1.95</v>
      </c>
      <c r="P6">
        <v>1.95</v>
      </c>
      <c r="Q6">
        <v>1</v>
      </c>
      <c r="R6" t="s">
        <v>15</v>
      </c>
      <c r="S6" t="s">
        <v>151</v>
      </c>
      <c r="T6" t="s">
        <v>151</v>
      </c>
      <c r="U6" t="s">
        <v>66</v>
      </c>
      <c r="V6" t="s">
        <v>95</v>
      </c>
      <c r="W6" t="s">
        <v>151</v>
      </c>
      <c r="X6" t="s">
        <v>27</v>
      </c>
      <c r="Y6" t="s">
        <v>136</v>
      </c>
      <c r="Z6" t="s">
        <v>67</v>
      </c>
      <c r="AA6" t="s">
        <v>67</v>
      </c>
    </row>
    <row r="7" spans="1:27" x14ac:dyDescent="0.35">
      <c r="A7" t="s">
        <v>38</v>
      </c>
      <c r="B7" t="s">
        <v>169</v>
      </c>
      <c r="C7" t="s">
        <v>169</v>
      </c>
      <c r="D7" t="s">
        <v>170</v>
      </c>
      <c r="E7" t="s">
        <v>176</v>
      </c>
      <c r="F7" t="s">
        <v>122</v>
      </c>
      <c r="G7" t="s">
        <v>69</v>
      </c>
      <c r="H7" t="s">
        <v>153</v>
      </c>
      <c r="I7" t="s">
        <v>123</v>
      </c>
      <c r="J7" t="s">
        <v>124</v>
      </c>
      <c r="K7" t="s">
        <v>138</v>
      </c>
      <c r="L7" t="s">
        <v>123</v>
      </c>
      <c r="M7" t="s">
        <v>64</v>
      </c>
      <c r="N7" t="s">
        <v>65</v>
      </c>
      <c r="O7">
        <v>2.0499999999999998</v>
      </c>
      <c r="P7">
        <v>2.0499999999999998</v>
      </c>
      <c r="Q7">
        <v>1</v>
      </c>
      <c r="R7" t="s">
        <v>15</v>
      </c>
      <c r="S7" t="s">
        <v>151</v>
      </c>
      <c r="T7" t="s">
        <v>151</v>
      </c>
      <c r="U7" t="s">
        <v>66</v>
      </c>
      <c r="V7" t="s">
        <v>95</v>
      </c>
      <c r="W7" t="s">
        <v>151</v>
      </c>
      <c r="X7" t="s">
        <v>27</v>
      </c>
      <c r="Y7" t="s">
        <v>126</v>
      </c>
      <c r="Z7" t="s">
        <v>67</v>
      </c>
      <c r="AA7" t="s">
        <v>67</v>
      </c>
    </row>
    <row r="8" spans="1:27" x14ac:dyDescent="0.35">
      <c r="A8" t="s">
        <v>38</v>
      </c>
      <c r="B8" t="s">
        <v>169</v>
      </c>
      <c r="C8" t="s">
        <v>169</v>
      </c>
      <c r="D8" t="s">
        <v>170</v>
      </c>
      <c r="E8" t="s">
        <v>177</v>
      </c>
      <c r="F8" t="s">
        <v>122</v>
      </c>
      <c r="G8" t="s">
        <v>69</v>
      </c>
      <c r="H8" t="s">
        <v>155</v>
      </c>
      <c r="I8" t="s">
        <v>74</v>
      </c>
      <c r="J8" t="s">
        <v>75</v>
      </c>
      <c r="K8" t="s">
        <v>77</v>
      </c>
      <c r="L8" t="s">
        <v>74</v>
      </c>
      <c r="M8" t="s">
        <v>64</v>
      </c>
      <c r="N8" t="s">
        <v>65</v>
      </c>
      <c r="O8">
        <v>10000</v>
      </c>
      <c r="P8">
        <v>10000</v>
      </c>
      <c r="Q8">
        <v>1</v>
      </c>
      <c r="R8" t="s">
        <v>15</v>
      </c>
      <c r="S8" t="s">
        <v>151</v>
      </c>
      <c r="T8" t="s">
        <v>151</v>
      </c>
      <c r="U8" t="s">
        <v>66</v>
      </c>
      <c r="V8" t="s">
        <v>95</v>
      </c>
      <c r="W8" t="s">
        <v>151</v>
      </c>
      <c r="X8" t="s">
        <v>27</v>
      </c>
      <c r="Y8" t="s">
        <v>128</v>
      </c>
      <c r="Z8" t="s">
        <v>67</v>
      </c>
      <c r="AA8" t="s">
        <v>67</v>
      </c>
    </row>
    <row r="9" spans="1:27" x14ac:dyDescent="0.35">
      <c r="A9" t="s">
        <v>38</v>
      </c>
      <c r="B9" t="s">
        <v>169</v>
      </c>
      <c r="C9" t="s">
        <v>169</v>
      </c>
      <c r="D9" t="s">
        <v>170</v>
      </c>
      <c r="E9" t="s">
        <v>178</v>
      </c>
      <c r="F9" t="s">
        <v>122</v>
      </c>
      <c r="G9" t="s">
        <v>69</v>
      </c>
      <c r="H9" t="s">
        <v>157</v>
      </c>
      <c r="I9" t="s">
        <v>71</v>
      </c>
      <c r="J9" t="s">
        <v>72</v>
      </c>
      <c r="K9" t="s">
        <v>73</v>
      </c>
      <c r="L9" t="s">
        <v>71</v>
      </c>
      <c r="M9" t="s">
        <v>64</v>
      </c>
      <c r="N9" t="s">
        <v>70</v>
      </c>
      <c r="O9">
        <v>10004</v>
      </c>
      <c r="P9">
        <v>10004</v>
      </c>
      <c r="Q9">
        <v>1</v>
      </c>
      <c r="R9" t="s">
        <v>15</v>
      </c>
      <c r="S9" t="s">
        <v>151</v>
      </c>
      <c r="T9" t="s">
        <v>151</v>
      </c>
      <c r="U9" t="s">
        <v>66</v>
      </c>
      <c r="V9" t="s">
        <v>95</v>
      </c>
      <c r="W9" t="s">
        <v>151</v>
      </c>
      <c r="X9" t="s">
        <v>27</v>
      </c>
      <c r="Y9" t="s">
        <v>128</v>
      </c>
      <c r="Z9" t="s">
        <v>67</v>
      </c>
      <c r="AA9" t="s">
        <v>67</v>
      </c>
    </row>
    <row r="11" spans="1:27" x14ac:dyDescent="0.35">
      <c r="A11" t="s">
        <v>38</v>
      </c>
      <c r="B11" t="s">
        <v>147</v>
      </c>
      <c r="C11" t="s">
        <v>169</v>
      </c>
      <c r="D11" t="s">
        <v>179</v>
      </c>
      <c r="E11" t="s">
        <v>180</v>
      </c>
      <c r="F11" t="s">
        <v>122</v>
      </c>
      <c r="G11" t="s">
        <v>69</v>
      </c>
      <c r="H11" t="s">
        <v>153</v>
      </c>
      <c r="I11" t="s">
        <v>123</v>
      </c>
      <c r="J11" t="s">
        <v>124</v>
      </c>
      <c r="K11" t="s">
        <v>125</v>
      </c>
      <c r="L11" t="s">
        <v>123</v>
      </c>
      <c r="M11" t="s">
        <v>64</v>
      </c>
      <c r="N11" t="s">
        <v>70</v>
      </c>
      <c r="O11">
        <v>0.82</v>
      </c>
      <c r="P11">
        <v>0.82</v>
      </c>
      <c r="Q11">
        <v>1</v>
      </c>
      <c r="R11" t="s">
        <v>15</v>
      </c>
      <c r="S11" t="s">
        <v>151</v>
      </c>
      <c r="T11" t="s">
        <v>151</v>
      </c>
      <c r="U11" t="s">
        <v>66</v>
      </c>
      <c r="V11" t="s">
        <v>95</v>
      </c>
      <c r="W11" t="s">
        <v>151</v>
      </c>
      <c r="X11" t="s">
        <v>16</v>
      </c>
      <c r="Y11" t="s">
        <v>126</v>
      </c>
      <c r="Z11" t="s">
        <v>68</v>
      </c>
      <c r="AA11" t="s">
        <v>67</v>
      </c>
    </row>
    <row r="12" spans="1:27" x14ac:dyDescent="0.35">
      <c r="A12" t="s">
        <v>38</v>
      </c>
      <c r="B12" t="s">
        <v>147</v>
      </c>
      <c r="C12" t="s">
        <v>169</v>
      </c>
      <c r="D12" t="s">
        <v>179</v>
      </c>
      <c r="E12" t="s">
        <v>181</v>
      </c>
      <c r="F12" t="s">
        <v>122</v>
      </c>
      <c r="G12" t="s">
        <v>69</v>
      </c>
      <c r="H12" t="s">
        <v>155</v>
      </c>
      <c r="I12" t="s">
        <v>74</v>
      </c>
      <c r="J12" t="s">
        <v>75</v>
      </c>
      <c r="K12" t="s">
        <v>76</v>
      </c>
      <c r="L12" t="s">
        <v>74</v>
      </c>
      <c r="M12" t="s">
        <v>64</v>
      </c>
      <c r="N12" t="s">
        <v>70</v>
      </c>
      <c r="O12">
        <v>5000</v>
      </c>
      <c r="P12">
        <v>5000</v>
      </c>
      <c r="Q12">
        <v>1</v>
      </c>
      <c r="R12" t="s">
        <v>15</v>
      </c>
      <c r="S12" t="s">
        <v>151</v>
      </c>
      <c r="T12" t="s">
        <v>151</v>
      </c>
      <c r="U12" t="s">
        <v>66</v>
      </c>
      <c r="V12" t="s">
        <v>95</v>
      </c>
      <c r="W12" t="s">
        <v>151</v>
      </c>
      <c r="X12" t="s">
        <v>16</v>
      </c>
      <c r="Y12" t="s">
        <v>128</v>
      </c>
      <c r="Z12" t="s">
        <v>68</v>
      </c>
      <c r="AA12" t="s">
        <v>67</v>
      </c>
    </row>
    <row r="13" spans="1:27" x14ac:dyDescent="0.35">
      <c r="A13" t="s">
        <v>38</v>
      </c>
      <c r="B13" t="s">
        <v>147</v>
      </c>
      <c r="C13" t="s">
        <v>169</v>
      </c>
      <c r="D13" t="s">
        <v>179</v>
      </c>
      <c r="E13" t="s">
        <v>182</v>
      </c>
      <c r="F13" t="s">
        <v>122</v>
      </c>
      <c r="G13" t="s">
        <v>69</v>
      </c>
      <c r="H13" t="s">
        <v>157</v>
      </c>
      <c r="I13" t="s">
        <v>71</v>
      </c>
      <c r="J13" t="s">
        <v>72</v>
      </c>
      <c r="K13" t="s">
        <v>73</v>
      </c>
      <c r="L13" t="s">
        <v>71</v>
      </c>
      <c r="M13" t="s">
        <v>64</v>
      </c>
      <c r="N13" t="s">
        <v>65</v>
      </c>
      <c r="O13">
        <v>5000.82</v>
      </c>
      <c r="P13">
        <v>5000.82</v>
      </c>
      <c r="Q13">
        <v>1</v>
      </c>
      <c r="R13" t="s">
        <v>15</v>
      </c>
      <c r="S13" t="s">
        <v>151</v>
      </c>
      <c r="T13" t="s">
        <v>151</v>
      </c>
      <c r="U13" t="s">
        <v>66</v>
      </c>
      <c r="V13" t="s">
        <v>95</v>
      </c>
      <c r="W13" t="s">
        <v>151</v>
      </c>
      <c r="X13" t="s">
        <v>16</v>
      </c>
      <c r="Y13" t="s">
        <v>128</v>
      </c>
      <c r="Z13" t="s">
        <v>68</v>
      </c>
      <c r="AA13" t="s">
        <v>67</v>
      </c>
    </row>
    <row r="14" spans="1:27" x14ac:dyDescent="0.35">
      <c r="A14" t="s">
        <v>38</v>
      </c>
      <c r="B14" t="s">
        <v>169</v>
      </c>
      <c r="C14" t="s">
        <v>169</v>
      </c>
      <c r="D14" t="s">
        <v>179</v>
      </c>
      <c r="E14" t="s">
        <v>183</v>
      </c>
      <c r="F14" t="s">
        <v>122</v>
      </c>
      <c r="G14" t="s">
        <v>69</v>
      </c>
      <c r="H14" t="s">
        <v>153</v>
      </c>
      <c r="I14" t="s">
        <v>123</v>
      </c>
      <c r="J14" t="s">
        <v>124</v>
      </c>
      <c r="K14" t="s">
        <v>125</v>
      </c>
      <c r="L14" t="s">
        <v>123</v>
      </c>
      <c r="M14" t="s">
        <v>64</v>
      </c>
      <c r="N14" t="s">
        <v>65</v>
      </c>
      <c r="O14">
        <v>0.82</v>
      </c>
      <c r="P14">
        <v>0.82</v>
      </c>
      <c r="Q14">
        <v>1</v>
      </c>
      <c r="R14" t="s">
        <v>15</v>
      </c>
      <c r="S14" t="s">
        <v>151</v>
      </c>
      <c r="T14" t="s">
        <v>151</v>
      </c>
      <c r="U14" t="s">
        <v>66</v>
      </c>
      <c r="V14" t="s">
        <v>95</v>
      </c>
      <c r="W14" t="s">
        <v>151</v>
      </c>
      <c r="X14" t="s">
        <v>16</v>
      </c>
      <c r="Y14" t="s">
        <v>126</v>
      </c>
      <c r="Z14" t="s">
        <v>67</v>
      </c>
      <c r="AA14" t="s">
        <v>67</v>
      </c>
    </row>
    <row r="15" spans="1:27" x14ac:dyDescent="0.35">
      <c r="A15" t="s">
        <v>38</v>
      </c>
      <c r="B15" t="s">
        <v>169</v>
      </c>
      <c r="C15" t="s">
        <v>169</v>
      </c>
      <c r="D15" t="s">
        <v>179</v>
      </c>
      <c r="E15" t="s">
        <v>184</v>
      </c>
      <c r="F15" t="s">
        <v>122</v>
      </c>
      <c r="G15" t="s">
        <v>69</v>
      </c>
      <c r="H15" t="s">
        <v>155</v>
      </c>
      <c r="I15" t="s">
        <v>74</v>
      </c>
      <c r="J15" t="s">
        <v>75</v>
      </c>
      <c r="K15" t="s">
        <v>76</v>
      </c>
      <c r="L15" t="s">
        <v>74</v>
      </c>
      <c r="M15" t="s">
        <v>64</v>
      </c>
      <c r="N15" t="s">
        <v>65</v>
      </c>
      <c r="O15">
        <v>5000</v>
      </c>
      <c r="P15">
        <v>5000</v>
      </c>
      <c r="Q15">
        <v>1</v>
      </c>
      <c r="R15" t="s">
        <v>15</v>
      </c>
      <c r="S15" t="s">
        <v>151</v>
      </c>
      <c r="T15" t="s">
        <v>151</v>
      </c>
      <c r="U15" t="s">
        <v>66</v>
      </c>
      <c r="V15" t="s">
        <v>95</v>
      </c>
      <c r="W15" t="s">
        <v>151</v>
      </c>
      <c r="X15" t="s">
        <v>16</v>
      </c>
      <c r="Y15" t="s">
        <v>128</v>
      </c>
      <c r="Z15" t="s">
        <v>67</v>
      </c>
      <c r="AA15" t="s">
        <v>67</v>
      </c>
    </row>
    <row r="16" spans="1:27" x14ac:dyDescent="0.35">
      <c r="A16" t="s">
        <v>38</v>
      </c>
      <c r="B16" t="s">
        <v>169</v>
      </c>
      <c r="C16" t="s">
        <v>169</v>
      </c>
      <c r="D16" t="s">
        <v>179</v>
      </c>
      <c r="E16" t="s">
        <v>185</v>
      </c>
      <c r="F16" t="s">
        <v>122</v>
      </c>
      <c r="G16" t="s">
        <v>69</v>
      </c>
      <c r="H16" t="s">
        <v>157</v>
      </c>
      <c r="I16" t="s">
        <v>71</v>
      </c>
      <c r="J16" t="s">
        <v>72</v>
      </c>
      <c r="K16" t="s">
        <v>73</v>
      </c>
      <c r="L16" t="s">
        <v>71</v>
      </c>
      <c r="M16" t="s">
        <v>64</v>
      </c>
      <c r="N16" t="s">
        <v>70</v>
      </c>
      <c r="O16">
        <v>5000.82</v>
      </c>
      <c r="P16">
        <v>5000.82</v>
      </c>
      <c r="Q16">
        <v>1</v>
      </c>
      <c r="R16" t="s">
        <v>15</v>
      </c>
      <c r="S16" t="s">
        <v>151</v>
      </c>
      <c r="T16" t="s">
        <v>151</v>
      </c>
      <c r="U16" t="s">
        <v>66</v>
      </c>
      <c r="V16" t="s">
        <v>95</v>
      </c>
      <c r="W16" t="s">
        <v>151</v>
      </c>
      <c r="X16" t="s">
        <v>16</v>
      </c>
      <c r="Y16" t="s">
        <v>128</v>
      </c>
      <c r="Z16" t="s">
        <v>67</v>
      </c>
      <c r="AA16" t="s">
        <v>67</v>
      </c>
    </row>
    <row r="18" spans="1:27" x14ac:dyDescent="0.35">
      <c r="A18" t="s">
        <v>38</v>
      </c>
      <c r="B18" t="s">
        <v>147</v>
      </c>
      <c r="C18" t="s">
        <v>169</v>
      </c>
      <c r="D18" t="s">
        <v>186</v>
      </c>
      <c r="E18" t="s">
        <v>187</v>
      </c>
      <c r="F18" t="s">
        <v>122</v>
      </c>
      <c r="G18" t="s">
        <v>132</v>
      </c>
      <c r="H18" t="s">
        <v>150</v>
      </c>
      <c r="I18" t="s">
        <v>133</v>
      </c>
      <c r="J18" t="s">
        <v>134</v>
      </c>
      <c r="K18" t="s">
        <v>135</v>
      </c>
      <c r="L18" t="s">
        <v>133</v>
      </c>
      <c r="M18" t="s">
        <v>64</v>
      </c>
      <c r="N18" t="s">
        <v>65</v>
      </c>
      <c r="O18">
        <v>3.69</v>
      </c>
      <c r="P18">
        <v>3.69</v>
      </c>
      <c r="Q18">
        <v>1</v>
      </c>
      <c r="R18" t="s">
        <v>15</v>
      </c>
      <c r="S18" t="s">
        <v>151</v>
      </c>
      <c r="T18" t="s">
        <v>151</v>
      </c>
      <c r="U18" t="s">
        <v>66</v>
      </c>
      <c r="V18" t="s">
        <v>95</v>
      </c>
      <c r="W18" t="s">
        <v>151</v>
      </c>
      <c r="X18" t="s">
        <v>33</v>
      </c>
      <c r="Y18" t="s">
        <v>136</v>
      </c>
      <c r="Z18" t="s">
        <v>68</v>
      </c>
      <c r="AA18" t="s">
        <v>67</v>
      </c>
    </row>
    <row r="19" spans="1:27" x14ac:dyDescent="0.35">
      <c r="A19" t="s">
        <v>38</v>
      </c>
      <c r="B19" t="s">
        <v>147</v>
      </c>
      <c r="C19" t="s">
        <v>169</v>
      </c>
      <c r="D19" t="s">
        <v>186</v>
      </c>
      <c r="E19" t="s">
        <v>188</v>
      </c>
      <c r="F19" t="s">
        <v>122</v>
      </c>
      <c r="G19" t="s">
        <v>69</v>
      </c>
      <c r="H19" t="s">
        <v>153</v>
      </c>
      <c r="I19" t="s">
        <v>123</v>
      </c>
      <c r="J19" t="s">
        <v>124</v>
      </c>
      <c r="K19" t="s">
        <v>144</v>
      </c>
      <c r="L19" t="s">
        <v>123</v>
      </c>
      <c r="M19" t="s">
        <v>64</v>
      </c>
      <c r="N19" t="s">
        <v>70</v>
      </c>
      <c r="O19">
        <v>3.69</v>
      </c>
      <c r="P19">
        <v>3.69</v>
      </c>
      <c r="Q19">
        <v>1</v>
      </c>
      <c r="R19" t="s">
        <v>15</v>
      </c>
      <c r="S19" t="s">
        <v>151</v>
      </c>
      <c r="T19" t="s">
        <v>151</v>
      </c>
      <c r="U19" t="s">
        <v>66</v>
      </c>
      <c r="V19" t="s">
        <v>95</v>
      </c>
      <c r="W19" t="s">
        <v>151</v>
      </c>
      <c r="X19" t="s">
        <v>33</v>
      </c>
      <c r="Y19" t="s">
        <v>126</v>
      </c>
      <c r="Z19" t="s">
        <v>68</v>
      </c>
      <c r="AA19" t="s">
        <v>67</v>
      </c>
    </row>
    <row r="20" spans="1:27" x14ac:dyDescent="0.35">
      <c r="A20" t="s">
        <v>38</v>
      </c>
      <c r="B20" t="s">
        <v>147</v>
      </c>
      <c r="C20" t="s">
        <v>169</v>
      </c>
      <c r="D20" t="s">
        <v>186</v>
      </c>
      <c r="E20" t="s">
        <v>189</v>
      </c>
      <c r="F20" t="s">
        <v>122</v>
      </c>
      <c r="G20" t="s">
        <v>69</v>
      </c>
      <c r="H20" t="s">
        <v>155</v>
      </c>
      <c r="I20" t="s">
        <v>74</v>
      </c>
      <c r="J20" t="s">
        <v>75</v>
      </c>
      <c r="K20" t="s">
        <v>99</v>
      </c>
      <c r="L20" t="s">
        <v>74</v>
      </c>
      <c r="M20" t="s">
        <v>64</v>
      </c>
      <c r="N20" t="s">
        <v>70</v>
      </c>
      <c r="O20">
        <v>15000</v>
      </c>
      <c r="P20">
        <v>15000</v>
      </c>
      <c r="Q20">
        <v>1</v>
      </c>
      <c r="R20" t="s">
        <v>15</v>
      </c>
      <c r="S20" t="s">
        <v>151</v>
      </c>
      <c r="T20" t="s">
        <v>151</v>
      </c>
      <c r="U20" t="s">
        <v>66</v>
      </c>
      <c r="V20" t="s">
        <v>95</v>
      </c>
      <c r="W20" t="s">
        <v>151</v>
      </c>
      <c r="X20" t="s">
        <v>33</v>
      </c>
      <c r="Y20" t="s">
        <v>128</v>
      </c>
      <c r="Z20" t="s">
        <v>68</v>
      </c>
      <c r="AA20" t="s">
        <v>67</v>
      </c>
    </row>
    <row r="21" spans="1:27" x14ac:dyDescent="0.35">
      <c r="A21" t="s">
        <v>38</v>
      </c>
      <c r="B21" t="s">
        <v>147</v>
      </c>
      <c r="C21" t="s">
        <v>169</v>
      </c>
      <c r="D21" t="s">
        <v>186</v>
      </c>
      <c r="E21" t="s">
        <v>190</v>
      </c>
      <c r="F21" t="s">
        <v>122</v>
      </c>
      <c r="G21" t="s">
        <v>69</v>
      </c>
      <c r="H21" t="s">
        <v>157</v>
      </c>
      <c r="I21" t="s">
        <v>71</v>
      </c>
      <c r="J21" t="s">
        <v>72</v>
      </c>
      <c r="K21" t="s">
        <v>73</v>
      </c>
      <c r="L21" t="s">
        <v>71</v>
      </c>
      <c r="M21" t="s">
        <v>64</v>
      </c>
      <c r="N21" t="s">
        <v>65</v>
      </c>
      <c r="O21">
        <v>15000</v>
      </c>
      <c r="P21">
        <v>15000</v>
      </c>
      <c r="Q21">
        <v>1</v>
      </c>
      <c r="R21" t="s">
        <v>15</v>
      </c>
      <c r="S21" t="s">
        <v>151</v>
      </c>
      <c r="T21" t="s">
        <v>151</v>
      </c>
      <c r="U21" t="s">
        <v>66</v>
      </c>
      <c r="V21" t="s">
        <v>95</v>
      </c>
      <c r="W21" t="s">
        <v>151</v>
      </c>
      <c r="X21" t="s">
        <v>33</v>
      </c>
      <c r="Y21" t="s">
        <v>128</v>
      </c>
      <c r="Z21" t="s">
        <v>68</v>
      </c>
      <c r="AA21" t="s">
        <v>67</v>
      </c>
    </row>
    <row r="22" spans="1:27" x14ac:dyDescent="0.35">
      <c r="A22" t="s">
        <v>38</v>
      </c>
      <c r="B22" t="s">
        <v>169</v>
      </c>
      <c r="C22" t="s">
        <v>169</v>
      </c>
      <c r="D22" t="s">
        <v>186</v>
      </c>
      <c r="E22" t="s">
        <v>191</v>
      </c>
      <c r="F22" t="s">
        <v>122</v>
      </c>
      <c r="G22" t="s">
        <v>132</v>
      </c>
      <c r="H22" t="s">
        <v>150</v>
      </c>
      <c r="I22" t="s">
        <v>133</v>
      </c>
      <c r="J22" t="s">
        <v>134</v>
      </c>
      <c r="K22" t="s">
        <v>135</v>
      </c>
      <c r="L22" t="s">
        <v>133</v>
      </c>
      <c r="M22" t="s">
        <v>64</v>
      </c>
      <c r="N22" t="s">
        <v>70</v>
      </c>
      <c r="O22">
        <v>3.69</v>
      </c>
      <c r="P22">
        <v>3.69</v>
      </c>
      <c r="Q22">
        <v>1</v>
      </c>
      <c r="R22" t="s">
        <v>15</v>
      </c>
      <c r="S22" t="s">
        <v>151</v>
      </c>
      <c r="T22" t="s">
        <v>151</v>
      </c>
      <c r="U22" t="s">
        <v>66</v>
      </c>
      <c r="V22" t="s">
        <v>95</v>
      </c>
      <c r="W22" t="s">
        <v>151</v>
      </c>
      <c r="X22" t="s">
        <v>33</v>
      </c>
      <c r="Y22" t="s">
        <v>136</v>
      </c>
      <c r="Z22" t="s">
        <v>67</v>
      </c>
      <c r="AA22" t="s">
        <v>67</v>
      </c>
    </row>
    <row r="23" spans="1:27" x14ac:dyDescent="0.35">
      <c r="A23" t="s">
        <v>38</v>
      </c>
      <c r="B23" t="s">
        <v>169</v>
      </c>
      <c r="C23" t="s">
        <v>169</v>
      </c>
      <c r="D23" t="s">
        <v>186</v>
      </c>
      <c r="E23" t="s">
        <v>192</v>
      </c>
      <c r="F23" t="s">
        <v>122</v>
      </c>
      <c r="G23" t="s">
        <v>69</v>
      </c>
      <c r="H23" t="s">
        <v>153</v>
      </c>
      <c r="I23" t="s">
        <v>123</v>
      </c>
      <c r="J23" t="s">
        <v>124</v>
      </c>
      <c r="K23" t="s">
        <v>144</v>
      </c>
      <c r="L23" t="s">
        <v>123</v>
      </c>
      <c r="M23" t="s">
        <v>64</v>
      </c>
      <c r="N23" t="s">
        <v>65</v>
      </c>
      <c r="O23">
        <v>3.69</v>
      </c>
      <c r="P23">
        <v>3.69</v>
      </c>
      <c r="Q23">
        <v>1</v>
      </c>
      <c r="R23" t="s">
        <v>15</v>
      </c>
      <c r="S23" t="s">
        <v>151</v>
      </c>
      <c r="T23" t="s">
        <v>151</v>
      </c>
      <c r="U23" t="s">
        <v>66</v>
      </c>
      <c r="V23" t="s">
        <v>95</v>
      </c>
      <c r="W23" t="s">
        <v>151</v>
      </c>
      <c r="X23" t="s">
        <v>33</v>
      </c>
      <c r="Y23" t="s">
        <v>126</v>
      </c>
      <c r="Z23" t="s">
        <v>67</v>
      </c>
      <c r="AA23" t="s">
        <v>67</v>
      </c>
    </row>
    <row r="24" spans="1:27" x14ac:dyDescent="0.35">
      <c r="A24" t="s">
        <v>38</v>
      </c>
      <c r="B24" t="s">
        <v>169</v>
      </c>
      <c r="C24" t="s">
        <v>169</v>
      </c>
      <c r="D24" t="s">
        <v>186</v>
      </c>
      <c r="E24" t="s">
        <v>193</v>
      </c>
      <c r="F24" t="s">
        <v>122</v>
      </c>
      <c r="G24" t="s">
        <v>69</v>
      </c>
      <c r="H24" t="s">
        <v>155</v>
      </c>
      <c r="I24" t="s">
        <v>74</v>
      </c>
      <c r="J24" t="s">
        <v>75</v>
      </c>
      <c r="K24" t="s">
        <v>99</v>
      </c>
      <c r="L24" t="s">
        <v>74</v>
      </c>
      <c r="M24" t="s">
        <v>64</v>
      </c>
      <c r="N24" t="s">
        <v>65</v>
      </c>
      <c r="O24">
        <v>15000</v>
      </c>
      <c r="P24">
        <v>15000</v>
      </c>
      <c r="Q24">
        <v>1</v>
      </c>
      <c r="R24" t="s">
        <v>15</v>
      </c>
      <c r="S24" t="s">
        <v>151</v>
      </c>
      <c r="T24" t="s">
        <v>151</v>
      </c>
      <c r="U24" t="s">
        <v>66</v>
      </c>
      <c r="V24" t="s">
        <v>95</v>
      </c>
      <c r="W24" t="s">
        <v>151</v>
      </c>
      <c r="X24" t="s">
        <v>33</v>
      </c>
      <c r="Y24" t="s">
        <v>128</v>
      </c>
      <c r="Z24" t="s">
        <v>67</v>
      </c>
      <c r="AA24" t="s">
        <v>67</v>
      </c>
    </row>
    <row r="25" spans="1:27" x14ac:dyDescent="0.35">
      <c r="A25" t="s">
        <v>38</v>
      </c>
      <c r="B25" t="s">
        <v>169</v>
      </c>
      <c r="C25" t="s">
        <v>169</v>
      </c>
      <c r="D25" t="s">
        <v>186</v>
      </c>
      <c r="E25" t="s">
        <v>194</v>
      </c>
      <c r="F25" t="s">
        <v>122</v>
      </c>
      <c r="G25" t="s">
        <v>69</v>
      </c>
      <c r="H25" t="s">
        <v>157</v>
      </c>
      <c r="I25" t="s">
        <v>71</v>
      </c>
      <c r="J25" t="s">
        <v>72</v>
      </c>
      <c r="K25" t="s">
        <v>73</v>
      </c>
      <c r="L25" t="s">
        <v>71</v>
      </c>
      <c r="M25" t="s">
        <v>64</v>
      </c>
      <c r="N25" t="s">
        <v>70</v>
      </c>
      <c r="O25">
        <v>15000</v>
      </c>
      <c r="P25">
        <v>15000</v>
      </c>
      <c r="Q25">
        <v>1</v>
      </c>
      <c r="R25" t="s">
        <v>15</v>
      </c>
      <c r="S25" t="s">
        <v>151</v>
      </c>
      <c r="T25" t="s">
        <v>151</v>
      </c>
      <c r="U25" t="s">
        <v>66</v>
      </c>
      <c r="V25" t="s">
        <v>95</v>
      </c>
      <c r="W25" t="s">
        <v>151</v>
      </c>
      <c r="X25" t="s">
        <v>33</v>
      </c>
      <c r="Y25" t="s">
        <v>128</v>
      </c>
      <c r="Z25" t="s">
        <v>67</v>
      </c>
      <c r="AA25" t="s">
        <v>67</v>
      </c>
    </row>
    <row r="29" spans="1:27" ht="19" x14ac:dyDescent="0.35">
      <c r="A29" s="17"/>
      <c r="B29" s="16"/>
      <c r="C29" s="35" t="s">
        <v>78</v>
      </c>
      <c r="D29" s="35"/>
      <c r="E29" s="35"/>
      <c r="F29" s="35"/>
      <c r="G29" s="18" t="s">
        <v>79</v>
      </c>
      <c r="H29" s="36">
        <v>45058.324606481481</v>
      </c>
      <c r="I29" s="36"/>
      <c r="J29" s="16"/>
    </row>
    <row r="30" spans="1:27" ht="19" x14ac:dyDescent="0.35">
      <c r="A30" s="16"/>
      <c r="B30" s="16"/>
      <c r="C30" s="35"/>
      <c r="D30" s="35"/>
      <c r="E30" s="35"/>
      <c r="F30" s="35"/>
      <c r="G30" s="18" t="s">
        <v>80</v>
      </c>
      <c r="H30" s="37">
        <v>44229</v>
      </c>
      <c r="I30" s="37"/>
      <c r="J30" s="16"/>
    </row>
    <row r="31" spans="1:27" ht="19" x14ac:dyDescent="0.35">
      <c r="A31" s="16"/>
      <c r="B31" s="16"/>
      <c r="C31" s="35" t="s">
        <v>195</v>
      </c>
      <c r="D31" s="35"/>
      <c r="E31" s="35"/>
      <c r="F31" s="35"/>
      <c r="G31" s="18" t="s">
        <v>81</v>
      </c>
      <c r="H31" s="38" t="s">
        <v>82</v>
      </c>
      <c r="I31" s="38"/>
      <c r="J31" s="16"/>
    </row>
    <row r="32" spans="1:27" ht="19" x14ac:dyDescent="0.35">
      <c r="A32" s="16"/>
      <c r="B32" s="16"/>
      <c r="C32" s="35"/>
      <c r="D32" s="35"/>
      <c r="E32" s="35"/>
      <c r="F32" s="35"/>
      <c r="G32" s="18" t="s">
        <v>83</v>
      </c>
      <c r="H32" s="38" t="s">
        <v>64</v>
      </c>
      <c r="I32" s="38"/>
      <c r="J32" s="16"/>
    </row>
    <row r="33" spans="1:10" x14ac:dyDescent="0.35">
      <c r="A33" s="16"/>
      <c r="B33" s="16"/>
      <c r="C33" s="35" t="s">
        <v>84</v>
      </c>
      <c r="D33" s="35"/>
      <c r="E33" s="35"/>
      <c r="F33" s="35"/>
      <c r="G33" s="16"/>
      <c r="H33" s="16"/>
      <c r="I33" s="16"/>
      <c r="J33" s="16"/>
    </row>
    <row r="34" spans="1:10" ht="26" x14ac:dyDescent="0.35">
      <c r="A34" s="19" t="s">
        <v>40</v>
      </c>
      <c r="B34" s="19" t="s">
        <v>58</v>
      </c>
      <c r="C34" s="19" t="s">
        <v>85</v>
      </c>
      <c r="D34" s="20" t="s">
        <v>86</v>
      </c>
      <c r="E34" s="19" t="s">
        <v>87</v>
      </c>
      <c r="F34" s="21" t="s">
        <v>88</v>
      </c>
      <c r="G34" s="21" t="s">
        <v>89</v>
      </c>
      <c r="H34" s="40" t="s">
        <v>90</v>
      </c>
      <c r="I34" s="40"/>
      <c r="J34" s="16"/>
    </row>
    <row r="35" spans="1:10" x14ac:dyDescent="0.35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x14ac:dyDescent="0.35">
      <c r="A36" s="42" t="s">
        <v>91</v>
      </c>
      <c r="B36" s="42"/>
      <c r="C36" s="42"/>
      <c r="D36" s="42"/>
      <c r="E36" s="42"/>
      <c r="F36" s="42"/>
      <c r="G36" s="42"/>
      <c r="H36" s="42"/>
      <c r="I36" s="42"/>
      <c r="J36" s="16"/>
    </row>
    <row r="37" spans="1:10" x14ac:dyDescent="0.35">
      <c r="A37" s="22">
        <v>44202</v>
      </c>
      <c r="B37" s="23" t="s">
        <v>92</v>
      </c>
      <c r="C37" s="24" t="s">
        <v>93</v>
      </c>
      <c r="D37" s="23" t="s">
        <v>93</v>
      </c>
      <c r="E37" s="23" t="s">
        <v>94</v>
      </c>
      <c r="F37" s="25">
        <v>0</v>
      </c>
      <c r="G37" s="25">
        <v>-30000</v>
      </c>
      <c r="H37" s="25">
        <v>-30000</v>
      </c>
      <c r="I37" s="26" t="s">
        <v>65</v>
      </c>
      <c r="J37" s="16"/>
    </row>
    <row r="38" spans="1:10" ht="24" x14ac:dyDescent="0.35">
      <c r="A38" s="27">
        <v>44202</v>
      </c>
      <c r="B38" s="28" t="s">
        <v>95</v>
      </c>
      <c r="C38" s="29" t="s">
        <v>27</v>
      </c>
      <c r="D38" s="28" t="s">
        <v>93</v>
      </c>
      <c r="E38" s="28" t="s">
        <v>196</v>
      </c>
      <c r="F38" s="30">
        <v>10004</v>
      </c>
      <c r="G38" s="30">
        <v>0</v>
      </c>
      <c r="H38" s="30">
        <v>-19996</v>
      </c>
      <c r="I38" s="31" t="s">
        <v>65</v>
      </c>
      <c r="J38" s="32"/>
    </row>
    <row r="39" spans="1:10" ht="24" x14ac:dyDescent="0.35">
      <c r="A39" s="22">
        <v>44202</v>
      </c>
      <c r="B39" s="23" t="s">
        <v>95</v>
      </c>
      <c r="C39" s="24" t="s">
        <v>27</v>
      </c>
      <c r="D39" s="23" t="s">
        <v>93</v>
      </c>
      <c r="E39" s="23" t="s">
        <v>196</v>
      </c>
      <c r="F39" s="25">
        <v>0</v>
      </c>
      <c r="G39" s="25">
        <v>-10004</v>
      </c>
      <c r="H39" s="25">
        <v>-30000</v>
      </c>
      <c r="I39" s="26" t="s">
        <v>65</v>
      </c>
      <c r="J39" s="16"/>
    </row>
    <row r="40" spans="1:10" ht="24" x14ac:dyDescent="0.35">
      <c r="A40" s="27">
        <v>44202</v>
      </c>
      <c r="B40" s="28" t="s">
        <v>95</v>
      </c>
      <c r="C40" s="29" t="s">
        <v>16</v>
      </c>
      <c r="D40" s="28" t="s">
        <v>93</v>
      </c>
      <c r="E40" s="28" t="s">
        <v>197</v>
      </c>
      <c r="F40" s="30">
        <v>5000.82</v>
      </c>
      <c r="G40" s="30">
        <v>0</v>
      </c>
      <c r="H40" s="30">
        <v>-24999.18</v>
      </c>
      <c r="I40" s="31" t="s">
        <v>65</v>
      </c>
      <c r="J40" s="32"/>
    </row>
    <row r="41" spans="1:10" ht="24" x14ac:dyDescent="0.35">
      <c r="A41" s="22">
        <v>44202</v>
      </c>
      <c r="B41" s="23" t="s">
        <v>95</v>
      </c>
      <c r="C41" s="24" t="s">
        <v>16</v>
      </c>
      <c r="D41" s="23" t="s">
        <v>93</v>
      </c>
      <c r="E41" s="23" t="s">
        <v>197</v>
      </c>
      <c r="F41" s="25">
        <v>0</v>
      </c>
      <c r="G41" s="25">
        <v>-5000.82</v>
      </c>
      <c r="H41" s="25">
        <v>-30000</v>
      </c>
      <c r="I41" s="26" t="s">
        <v>65</v>
      </c>
      <c r="J41" s="16"/>
    </row>
    <row r="42" spans="1:10" ht="24" x14ac:dyDescent="0.35">
      <c r="A42" s="27">
        <v>44202</v>
      </c>
      <c r="B42" s="28" t="s">
        <v>95</v>
      </c>
      <c r="C42" s="29" t="s">
        <v>33</v>
      </c>
      <c r="D42" s="28" t="s">
        <v>93</v>
      </c>
      <c r="E42" s="28" t="s">
        <v>198</v>
      </c>
      <c r="F42" s="30">
        <v>15000</v>
      </c>
      <c r="G42" s="30">
        <v>0</v>
      </c>
      <c r="H42" s="30">
        <v>-15000</v>
      </c>
      <c r="I42" s="31" t="s">
        <v>65</v>
      </c>
      <c r="J42" s="32"/>
    </row>
    <row r="43" spans="1:10" ht="24" x14ac:dyDescent="0.35">
      <c r="A43" s="22">
        <v>44202</v>
      </c>
      <c r="B43" s="23" t="s">
        <v>95</v>
      </c>
      <c r="C43" s="24" t="s">
        <v>33</v>
      </c>
      <c r="D43" s="23" t="s">
        <v>93</v>
      </c>
      <c r="E43" s="23" t="s">
        <v>198</v>
      </c>
      <c r="F43" s="25">
        <v>0</v>
      </c>
      <c r="G43" s="25">
        <v>-15000</v>
      </c>
      <c r="H43" s="25">
        <v>-30000</v>
      </c>
      <c r="I43" s="26" t="s">
        <v>65</v>
      </c>
      <c r="J43" s="16"/>
    </row>
    <row r="44" spans="1:10" x14ac:dyDescent="0.35">
      <c r="A44" s="42" t="s">
        <v>96</v>
      </c>
      <c r="B44" s="42"/>
      <c r="C44" s="42"/>
      <c r="D44" s="42"/>
      <c r="E44" s="42"/>
      <c r="F44" s="42"/>
      <c r="G44" s="42"/>
      <c r="H44" s="42"/>
      <c r="I44" s="42"/>
      <c r="J44" s="16"/>
    </row>
    <row r="45" spans="1:10" x14ac:dyDescent="0.35">
      <c r="A45" s="22">
        <v>44202</v>
      </c>
      <c r="B45" s="23" t="s">
        <v>92</v>
      </c>
      <c r="C45" s="24" t="s">
        <v>93</v>
      </c>
      <c r="D45" s="23" t="s">
        <v>93</v>
      </c>
      <c r="E45" s="23" t="s">
        <v>94</v>
      </c>
      <c r="F45" s="25">
        <v>0</v>
      </c>
      <c r="G45" s="25">
        <v>0</v>
      </c>
      <c r="H45" s="25">
        <v>0</v>
      </c>
      <c r="I45" s="26" t="s">
        <v>70</v>
      </c>
      <c r="J45" s="16"/>
    </row>
    <row r="46" spans="1:10" x14ac:dyDescent="0.35">
      <c r="A46" s="16"/>
      <c r="B46" s="16"/>
      <c r="C46" s="39" t="s">
        <v>97</v>
      </c>
      <c r="D46" s="39"/>
      <c r="E46" s="39"/>
      <c r="F46" s="39"/>
      <c r="G46" s="16"/>
      <c r="H46" s="16"/>
      <c r="I46" s="16"/>
      <c r="J46" s="16"/>
    </row>
    <row r="47" spans="1:10" x14ac:dyDescent="0.35">
      <c r="A47" s="16"/>
      <c r="B47" s="16"/>
      <c r="C47" s="39" t="s">
        <v>98</v>
      </c>
      <c r="D47" s="39"/>
      <c r="E47" s="39"/>
      <c r="F47" s="39"/>
      <c r="G47" s="16"/>
      <c r="H47" s="16"/>
      <c r="I47" s="16"/>
      <c r="J47" s="16"/>
    </row>
  </sheetData>
  <mergeCells count="13">
    <mergeCell ref="C29:F30"/>
    <mergeCell ref="H29:I29"/>
    <mergeCell ref="H30:I30"/>
    <mergeCell ref="C31:F32"/>
    <mergeCell ref="H31:I31"/>
    <mergeCell ref="H32:I32"/>
    <mergeCell ref="C47:F47"/>
    <mergeCell ref="C33:F33"/>
    <mergeCell ref="H34:I34"/>
    <mergeCell ref="A35:J35"/>
    <mergeCell ref="A36:I36"/>
    <mergeCell ref="A44:I44"/>
    <mergeCell ref="C46:F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F3DE-052D-4C1C-886A-FE88249DCDA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Rollover</vt:lpstr>
      <vt:lpstr>BackDate Rollover</vt:lpstr>
      <vt:lpstr>FutureDate Rollover</vt:lpstr>
      <vt:lpstr>CurrentDate Reports</vt:lpstr>
      <vt:lpstr>BackDate Reports</vt:lpstr>
      <vt:lpstr>FutureDate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2023-05-08T04:09:34Z</dcterms:created>
  <dcterms:modified xsi:type="dcterms:W3CDTF">2023-05-12T11:27:05Z</dcterms:modified>
</cp:coreProperties>
</file>