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"/>
    </mc:Choice>
  </mc:AlternateContent>
  <xr:revisionPtr revIDLastSave="0" documentId="13_ncr:1_{68356EBA-1ACA-4A20-8649-D2E27E655A2C}" xr6:coauthVersionLast="47" xr6:coauthVersionMax="47" xr10:uidLastSave="{00000000-0000-0000-0000-000000000000}"/>
  <bookViews>
    <workbookView xWindow="-110" yWindow="-110" windowWidth="19420" windowHeight="10300" activeTab="3" xr2:uid="{98880CD5-C91B-4105-82D8-23CE0594DF87}"/>
  </bookViews>
  <sheets>
    <sheet name="CurrentDate Topup" sheetId="2" r:id="rId1"/>
    <sheet name="BackDate Topup" sheetId="3" r:id="rId2"/>
    <sheet name="FutureDate Topup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" l="1"/>
  <c r="H60" i="3" s="1"/>
  <c r="D36" i="3"/>
  <c r="D41" i="3" s="1"/>
  <c r="C32" i="3" s="1"/>
  <c r="D42" i="3" s="1"/>
  <c r="D12" i="3"/>
  <c r="D17" i="3" s="1"/>
  <c r="C8" i="3" s="1"/>
  <c r="D18" i="3" s="1"/>
  <c r="O164" i="4"/>
  <c r="M164" i="4"/>
  <c r="K164" i="4"/>
  <c r="M162" i="4"/>
  <c r="K162" i="4"/>
  <c r="D162" i="4"/>
  <c r="H162" i="4" s="1"/>
  <c r="C162" i="4"/>
  <c r="O144" i="4"/>
  <c r="M144" i="4"/>
  <c r="K144" i="4"/>
  <c r="M142" i="4"/>
  <c r="K142" i="4"/>
  <c r="D142" i="4"/>
  <c r="H142" i="4" s="1"/>
  <c r="C142" i="4"/>
  <c r="K124" i="4"/>
  <c r="M124" i="4" s="1"/>
  <c r="O124" i="4" s="1"/>
  <c r="K122" i="4"/>
  <c r="M122" i="4" s="1"/>
  <c r="D122" i="4"/>
  <c r="D126" i="4" s="1"/>
  <c r="C122" i="4"/>
  <c r="M103" i="4"/>
  <c r="O103" i="4" s="1"/>
  <c r="K103" i="4"/>
  <c r="M101" i="4"/>
  <c r="K101" i="4"/>
  <c r="D101" i="4"/>
  <c r="C99" i="4" s="1"/>
  <c r="C101" i="4"/>
  <c r="O85" i="4"/>
  <c r="M85" i="4"/>
  <c r="K85" i="4"/>
  <c r="D85" i="4"/>
  <c r="D91" i="4" s="1"/>
  <c r="M83" i="4"/>
  <c r="K83" i="4"/>
  <c r="D83" i="4"/>
  <c r="H83" i="4" s="1"/>
  <c r="C83" i="4"/>
  <c r="K67" i="4"/>
  <c r="M67" i="4" s="1"/>
  <c r="O67" i="4" s="1"/>
  <c r="K65" i="4"/>
  <c r="M65" i="4" s="1"/>
  <c r="D65" i="4"/>
  <c r="C63" i="4" s="1"/>
  <c r="C65" i="4"/>
  <c r="M47" i="4"/>
  <c r="O47" i="4" s="1"/>
  <c r="K47" i="4"/>
  <c r="M45" i="4"/>
  <c r="K45" i="4"/>
  <c r="D45" i="4"/>
  <c r="H45" i="4" s="1"/>
  <c r="C45" i="4"/>
  <c r="D35" i="4"/>
  <c r="O29" i="4"/>
  <c r="M29" i="4"/>
  <c r="K29" i="4"/>
  <c r="D29" i="4"/>
  <c r="M27" i="4"/>
  <c r="K27" i="4"/>
  <c r="H27" i="4"/>
  <c r="D27" i="4"/>
  <c r="C25" i="4" s="1"/>
  <c r="C27" i="4"/>
  <c r="L11" i="4"/>
  <c r="K11" i="4"/>
  <c r="M11" i="4" s="1"/>
  <c r="O11" i="4" s="1"/>
  <c r="K9" i="4"/>
  <c r="M9" i="4" s="1"/>
  <c r="D9" i="4"/>
  <c r="H9" i="4" s="1"/>
  <c r="C9" i="4"/>
  <c r="M66" i="3"/>
  <c r="O66" i="3" s="1"/>
  <c r="K60" i="3"/>
  <c r="M60" i="3" s="1"/>
  <c r="C60" i="3"/>
  <c r="M42" i="3"/>
  <c r="O42" i="3" s="1"/>
  <c r="K36" i="3"/>
  <c r="M36" i="3" s="1"/>
  <c r="C36" i="3"/>
  <c r="K18" i="3"/>
  <c r="M18" i="3" s="1"/>
  <c r="O18" i="3" s="1"/>
  <c r="K12" i="3"/>
  <c r="M12" i="3" s="1"/>
  <c r="C12" i="3"/>
  <c r="L65" i="2"/>
  <c r="N65" i="2" s="1"/>
  <c r="K59" i="2"/>
  <c r="L59" i="2" s="1"/>
  <c r="D59" i="2"/>
  <c r="D64" i="2" s="1"/>
  <c r="C59" i="2"/>
  <c r="C55" i="2"/>
  <c r="D65" i="2" s="1"/>
  <c r="L41" i="2"/>
  <c r="N41" i="2" s="1"/>
  <c r="K35" i="2"/>
  <c r="L35" i="2" s="1"/>
  <c r="D35" i="2"/>
  <c r="D40" i="2" s="1"/>
  <c r="C35" i="2"/>
  <c r="C31" i="2"/>
  <c r="D41" i="2" s="1"/>
  <c r="K17" i="2"/>
  <c r="L17" i="2" s="1"/>
  <c r="N17" i="2" s="1"/>
  <c r="K11" i="2"/>
  <c r="L11" i="2" s="1"/>
  <c r="D11" i="2"/>
  <c r="H11" i="2" s="1"/>
  <c r="C11" i="2"/>
  <c r="C7" i="2"/>
  <c r="D17" i="2" s="1"/>
  <c r="H36" i="3" l="1"/>
  <c r="D144" i="4"/>
  <c r="D150" i="4" s="1"/>
  <c r="D124" i="4"/>
  <c r="D130" i="4" s="1"/>
  <c r="D69" i="4"/>
  <c r="D67" i="4"/>
  <c r="D73" i="4" s="1"/>
  <c r="H65" i="4"/>
  <c r="D65" i="3"/>
  <c r="C56" i="3" s="1"/>
  <c r="D66" i="3" s="1"/>
  <c r="C7" i="4"/>
  <c r="D11" i="4"/>
  <c r="D17" i="4" s="1"/>
  <c r="D31" i="4"/>
  <c r="D47" i="4"/>
  <c r="D53" i="4" s="1"/>
  <c r="C139" i="4"/>
  <c r="D105" i="4"/>
  <c r="C43" i="4"/>
  <c r="H101" i="4"/>
  <c r="D146" i="4"/>
  <c r="D164" i="4"/>
  <c r="D170" i="4" s="1"/>
  <c r="C81" i="4"/>
  <c r="C119" i="4"/>
  <c r="L124" i="4"/>
  <c r="D13" i="4"/>
  <c r="D49" i="4"/>
  <c r="C159" i="4"/>
  <c r="D87" i="4"/>
  <c r="D103" i="4"/>
  <c r="D109" i="4" s="1"/>
  <c r="L67" i="4"/>
  <c r="H122" i="4"/>
  <c r="D166" i="4"/>
  <c r="H12" i="3"/>
  <c r="H35" i="2"/>
  <c r="D16" i="2"/>
  <c r="H59" i="2"/>
</calcChain>
</file>

<file path=xl/sharedStrings.xml><?xml version="1.0" encoding="utf-8"?>
<sst xmlns="http://schemas.openxmlformats.org/spreadsheetml/2006/main" count="1811" uniqueCount="211">
  <si>
    <t xml:space="preserve">Current Dated </t>
  </si>
  <si>
    <t>1 Day Maturity</t>
  </si>
  <si>
    <t>1a.</t>
  </si>
  <si>
    <t xml:space="preserve">No change in interest </t>
  </si>
  <si>
    <t xml:space="preserve">Portfolio 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</si>
  <si>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</si>
  <si>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</si>
  <si>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</si>
  <si>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</si>
  <si>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</si>
  <si>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</si>
  <si>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</si>
  <si>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</si>
  <si>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</si>
  <si>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</si>
  <si>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</si>
  <si>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</si>
  <si>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</si>
  <si>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</si>
  <si>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</si>
  <si>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</si>
  <si>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</si>
  <si>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</si>
  <si>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</si>
  <si>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</si>
  <si>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</si>
  <si>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</si>
  <si>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Bulk Deposit Maturity - Perform Early Fullwithdrawal/Maturity</t>
  </si>
  <si>
    <t>Portfolio,Module Ref,Amount Pcy,Asset Class,Trans code,Counterparty,Accural int</t>
  </si>
  <si>
    <t>Portfolio,Counterpartyparty,Debit</t>
  </si>
  <si>
    <t>1b.</t>
  </si>
  <si>
    <t>change in interest</t>
  </si>
  <si>
    <t>1c.</t>
  </si>
  <si>
    <t>Zero interest</t>
  </si>
  <si>
    <t>2a.</t>
  </si>
  <si>
    <t>Early Full Withdrawal/Maturity(2 days maturity)</t>
  </si>
  <si>
    <t>ABMB-HQ_FD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</si>
  <si>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</si>
  <si>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</si>
  <si>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</si>
  <si>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</si>
  <si>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</si>
  <si>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</si>
  <si>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</si>
  <si>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</si>
  <si>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</si>
  <si>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</si>
  <si>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</si>
  <si>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</si>
  <si>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</si>
  <si>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Full Maturity</t>
  </si>
  <si>
    <t>AFFN CONV</t>
  </si>
  <si>
    <t>AFFINHW_INV</t>
  </si>
  <si>
    <t>AFFIN_I</t>
  </si>
  <si>
    <t xml:space="preserve">Back Dated </t>
  </si>
  <si>
    <t>Interest Received Tcy</t>
  </si>
  <si>
    <t>Rebuild NAV for same day</t>
  </si>
  <si>
    <t xml:space="preserve">change in interest </t>
  </si>
  <si>
    <t xml:space="preserve">Zero interest </t>
  </si>
  <si>
    <t>Interest Amount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</si>
  <si>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</si>
  <si>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</si>
  <si>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</si>
  <si>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</si>
  <si>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</si>
  <si>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</si>
  <si>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2 Day Maturity</t>
  </si>
  <si>
    <t>Early Full Withdrawal/Maturity(full maturity)</t>
  </si>
  <si>
    <t xml:space="preserve">Intra/Freeze up to trans date of Deposit Placement </t>
  </si>
  <si>
    <t>Intra/Freeze up to trans date of Bulk Deposit Maturity</t>
  </si>
  <si>
    <t>Trade Cancellation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</si>
  <si>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</si>
  <si>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</si>
  <si>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</si>
  <si>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</si>
  <si>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</si>
  <si>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</si>
  <si>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</si>
  <si>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</si>
  <si>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</si>
  <si>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</si>
  <si>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</si>
  <si>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</si>
  <si>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</si>
  <si>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</si>
  <si>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</si>
  <si>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</si>
  <si>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</si>
  <si>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</si>
  <si>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</si>
  <si>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</si>
  <si>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</si>
  <si>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</si>
  <si>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</si>
  <si>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</si>
  <si>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</si>
  <si>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02-Feb-2021</t>
  </si>
  <si>
    <t>06-Jan-2021</t>
  </si>
  <si>
    <t>BK2102818320000004</t>
  </si>
  <si>
    <t>BK210281832000000408</t>
  </si>
  <si>
    <t>BULK_DEPO_MAT</t>
  </si>
  <si>
    <t>INC</t>
  </si>
  <si>
    <t>610220</t>
  </si>
  <si>
    <t>Interest Income - Deposits</t>
  </si>
  <si>
    <t>INTINCOMEDEP</t>
  </si>
  <si>
    <t>610220-REP-INVEST-MYR</t>
  </si>
  <si>
    <t>MYR</t>
  </si>
  <si>
    <t>Dr</t>
  </si>
  <si>
    <t/>
  </si>
  <si>
    <t>INV</t>
  </si>
  <si>
    <t>CLAMAT</t>
  </si>
  <si>
    <t>Call Deposit Interest Reversal of null</t>
  </si>
  <si>
    <t>Y</t>
  </si>
  <si>
    <t>N</t>
  </si>
  <si>
    <t>BK210281832000000407</t>
  </si>
  <si>
    <t>AST</t>
  </si>
  <si>
    <t>111502</t>
  </si>
  <si>
    <t>Interest Receivable-Deposits</t>
  </si>
  <si>
    <t>INTERESTDEPREC</t>
  </si>
  <si>
    <t>111502-REP-REP-ABMB-HQ_FD-MYR</t>
  </si>
  <si>
    <t>Exces Income Accrual Credit</t>
  </si>
  <si>
    <t>BK210281832000000406</t>
  </si>
  <si>
    <t>080100</t>
  </si>
  <si>
    <t>Deposits With Financial Inst</t>
  </si>
  <si>
    <t>DEPOINVEST</t>
  </si>
  <si>
    <t>080100-REP-ABMB-HQ_FD-MYR</t>
  </si>
  <si>
    <t>Call Deposit Maturity</t>
  </si>
  <si>
    <t>BK210281832000000405</t>
  </si>
  <si>
    <t>110100</t>
  </si>
  <si>
    <t>Cash At Bank</t>
  </si>
  <si>
    <t>CURRENTBACCOUNT</t>
  </si>
  <si>
    <t>110100-YESMYR-MYR</t>
  </si>
  <si>
    <t>Cr</t>
  </si>
  <si>
    <t>BK210281832000000404</t>
  </si>
  <si>
    <t>BK210281832000000403</t>
  </si>
  <si>
    <t>BK210281832000000402</t>
  </si>
  <si>
    <t>BK210281832000000401</t>
  </si>
  <si>
    <t>BK2102818320000005</t>
  </si>
  <si>
    <t>BK210281832000000506</t>
  </si>
  <si>
    <t>111502-REP-REP-ABMB IS-HQ_FD-MYR</t>
  </si>
  <si>
    <t>BK210281832000000505</t>
  </si>
  <si>
    <t>080100-REP-ABMB IS-HQ_FD-MYR</t>
  </si>
  <si>
    <t>BK210281832000000504</t>
  </si>
  <si>
    <t>BK210281832000000503</t>
  </si>
  <si>
    <t>BK210281832000000502</t>
  </si>
  <si>
    <t>BK210281832000000501</t>
  </si>
  <si>
    <t>BK2102818320000006</t>
  </si>
  <si>
    <t>BK210281832000000608</t>
  </si>
  <si>
    <t>BK210281832000000607</t>
  </si>
  <si>
    <t>111502-REP-REP-ABMB-HQ_MM-MYR</t>
  </si>
  <si>
    <t>BK210281832000000606</t>
  </si>
  <si>
    <t>080100-REP-ABMB-HQ_MM-MYR</t>
  </si>
  <si>
    <t>BK210281832000000605</t>
  </si>
  <si>
    <t>BK210281832000000604</t>
  </si>
  <si>
    <t>BK210281832000000603</t>
  </si>
  <si>
    <t>BK210281832000000602</t>
  </si>
  <si>
    <t>BK210281832000000601</t>
  </si>
  <si>
    <t>- 9868575657 - MYR</t>
  </si>
  <si>
    <t>OPBAL</t>
  </si>
  <si>
    <t>NA</t>
  </si>
  <si>
    <t>opening balance</t>
  </si>
  <si>
    <t>Call Deposit Maturity, Ref : BK2102818320000004</t>
  </si>
  <si>
    <t>Call Deposit Maturity, Ref : BK2102818320000005</t>
  </si>
  <si>
    <t>Call Deposit Maturity, Ref : BK2102818320000006</t>
  </si>
  <si>
    <t>- 96654353457 - USD</t>
  </si>
  <si>
    <t>*** End of Report ***</t>
  </si>
  <si>
    <t>Page 1 / 1</t>
  </si>
  <si>
    <t xml:space="preserve">Bulk Deposit Maturity </t>
  </si>
  <si>
    <t>12-Jan-2021</t>
  </si>
  <si>
    <t>BK2102818320000007</t>
  </si>
  <si>
    <t>BK210281832000000708</t>
  </si>
  <si>
    <t>BK210281832000000707</t>
  </si>
  <si>
    <t>BK210281832000000706</t>
  </si>
  <si>
    <t>BK210281832000000705</t>
  </si>
  <si>
    <t>BK210281832000000704</t>
  </si>
  <si>
    <t>BK210281832000000703</t>
  </si>
  <si>
    <t>BK210281832000000702</t>
  </si>
  <si>
    <t>BK210281832000000701</t>
  </si>
  <si>
    <t>BK2102818320000008</t>
  </si>
  <si>
    <t>BK210281832000000806</t>
  </si>
  <si>
    <t>BK210281832000000805</t>
  </si>
  <si>
    <t>BK210281832000000804</t>
  </si>
  <si>
    <t>BK210281832000000803</t>
  </si>
  <si>
    <t>BK210281832000000802</t>
  </si>
  <si>
    <t>BK210281832000000801</t>
  </si>
  <si>
    <t>BK2102818320000009</t>
  </si>
  <si>
    <t>BK210281832000000908</t>
  </si>
  <si>
    <t>BK210281832000000907</t>
  </si>
  <si>
    <t>BK210281832000000906</t>
  </si>
  <si>
    <t>BK210281832000000905</t>
  </si>
  <si>
    <t>BK210281832000000904</t>
  </si>
  <si>
    <t>BK210281832000000903</t>
  </si>
  <si>
    <t>BK210281832000000902</t>
  </si>
  <si>
    <t>BK210281832000000901</t>
  </si>
  <si>
    <t>Call Deposit Maturity, Ref : BK2102818320000007</t>
  </si>
  <si>
    <t>Call Deposit Maturity, Ref : BK2102818320000008</t>
  </si>
  <si>
    <t>Call Deposit Maturity, Ref : BK2102818320000009</t>
  </si>
  <si>
    <t>Hexagram Global Fintech Services</t>
  </si>
  <si>
    <t>Run Date &amp; Time :</t>
  </si>
  <si>
    <t>Business Date :</t>
  </si>
  <si>
    <t>Bank Transaction From 12-Jan-2021 To 12-Jan-2021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</si>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</sst>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#,##0.00;\(#,##0.00\)"/>
    <numFmt numFmtId="166" formatCode="dd\-mmm\-yyyy\ hh:mm:ss"/>
  </numFmts>
  <fonts count="10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</font>
    <font>
      <b/>
      <sz val="9"/>
      <color indexed="8"/>
      <name val="Roboto"/>
    </font>
    <font>
      <sz val="9"/>
      <color indexed="8"/>
      <name val="Roboto"/>
    </font>
    <font>
      <b/>
      <sz val="9"/>
      <color indexed="8"/>
      <name val="Roboto Condensed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164" fontId="4" fillId="6" borderId="0" xfId="0" applyNumberFormat="1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top" wrapText="1"/>
    </xf>
    <xf numFmtId="165" fontId="4" fillId="6" borderId="0" xfId="0" applyNumberFormat="1" applyFont="1" applyFill="1" applyAlignment="1">
      <alignment horizontal="right" vertical="center" wrapText="1"/>
    </xf>
    <xf numFmtId="0" fontId="4" fillId="6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6" fontId="8" fillId="0" borderId="0" xfId="0" applyNumberFormat="1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right" vertical="center" wrapText="1"/>
    </xf>
    <xf numFmtId="0" fontId="7" fillId="6" borderId="0" xfId="0" applyFont="1" applyFill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1</xdr:col>
      <xdr:colOff>247650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A80100-D55D-4DFF-A407-ABF95DD5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7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73"/>
  <sheetViews>
    <sheetView topLeftCell="A10" workbookViewId="0">
      <selection activeCell="B66" sqref="B66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39</v>
      </c>
    </row>
    <row r="4" spans="1:17" x14ac:dyDescent="0.35">
      <c r="A4" s="2" t="s">
        <v>40</v>
      </c>
      <c r="B4" s="3" t="s">
        <v>41</v>
      </c>
    </row>
    <row r="5" spans="1:17" x14ac:dyDescent="0.35">
      <c r="A5" s="10"/>
      <c r="B5" t="s">
        <v>4</v>
      </c>
      <c r="C5" t="s">
        <v>49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42</v>
      </c>
      <c r="C7" s="4">
        <f>C6+3</f>
        <v>44208</v>
      </c>
    </row>
    <row r="9" spans="1:17" x14ac:dyDescent="0.35">
      <c r="K9" s="12" t="s">
        <v>43</v>
      </c>
      <c r="L9" s="4"/>
      <c r="M9" s="4"/>
      <c r="N9" s="4"/>
    </row>
    <row r="10" spans="1:17" x14ac:dyDescent="0.35">
      <c r="A10" s="5"/>
      <c r="B10" s="5"/>
      <c r="C10" s="6" t="s">
        <v>7</v>
      </c>
      <c r="D10" s="6" t="s">
        <v>8</v>
      </c>
      <c r="E10" s="6" t="s">
        <v>9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14</v>
      </c>
      <c r="K10" s="7" t="s">
        <v>13</v>
      </c>
      <c r="L10" s="7" t="s">
        <v>15</v>
      </c>
      <c r="M10" s="11" t="s">
        <v>16</v>
      </c>
      <c r="N10" s="11" t="s">
        <v>17</v>
      </c>
    </row>
    <row r="11" spans="1:17" x14ac:dyDescent="0.35">
      <c r="A11" s="5">
        <v>1</v>
      </c>
      <c r="B11" s="5" t="s">
        <v>18</v>
      </c>
      <c r="C11" s="5" t="str">
        <f>C5</f>
        <v>HAXAGONMYR</v>
      </c>
      <c r="D11" s="8">
        <f>C6</f>
        <v>44205</v>
      </c>
      <c r="E11" s="5" t="s">
        <v>19</v>
      </c>
      <c r="F11" s="13" t="s">
        <v>44</v>
      </c>
      <c r="G11" s="5">
        <v>3</v>
      </c>
      <c r="H11" s="8">
        <f>D11+3</f>
        <v>44208</v>
      </c>
      <c r="I11" s="5">
        <v>2</v>
      </c>
      <c r="J11" s="5">
        <v>5000</v>
      </c>
      <c r="K11">
        <f>J11*(I11/100)*(3/365)</f>
        <v>0.82191780821917804</v>
      </c>
      <c r="L11">
        <f>J11+K11</f>
        <v>5000.821917808219</v>
      </c>
    </row>
    <row r="12" spans="1:17" x14ac:dyDescent="0.35">
      <c r="A12" s="5">
        <v>2</v>
      </c>
      <c r="B12" s="5" t="s">
        <v>21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22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23</v>
      </c>
      <c r="C14" s="5"/>
      <c r="D14" s="5"/>
      <c r="E14" s="5"/>
      <c r="F14" s="5"/>
      <c r="G14" s="5"/>
      <c r="H14" s="5"/>
      <c r="I14" s="5"/>
      <c r="J14" s="5"/>
      <c r="K14" s="26" t="s">
        <v>24</v>
      </c>
      <c r="L14" s="27"/>
      <c r="M14" s="27"/>
      <c r="N14" s="27"/>
      <c r="O14" s="27"/>
      <c r="P14" s="27"/>
      <c r="Q14" s="27"/>
    </row>
    <row r="15" spans="1:17" x14ac:dyDescent="0.35">
      <c r="A15" s="5">
        <v>5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26" t="s">
        <v>26</v>
      </c>
      <c r="L15" s="27"/>
      <c r="M15" s="27"/>
      <c r="N15" s="27"/>
    </row>
    <row r="16" spans="1:17" x14ac:dyDescent="0.35">
      <c r="A16" s="5">
        <v>6</v>
      </c>
      <c r="B16" s="5" t="s">
        <v>45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4" x14ac:dyDescent="0.35">
      <c r="A17" s="5">
        <v>7</v>
      </c>
      <c r="B17" s="5" t="s">
        <v>167</v>
      </c>
      <c r="C17" s="5"/>
      <c r="D17" s="8">
        <f>C7</f>
        <v>44208</v>
      </c>
      <c r="E17" s="5"/>
      <c r="F17" s="5"/>
      <c r="G17" s="5"/>
      <c r="H17" s="5"/>
      <c r="I17" s="5">
        <v>2.5</v>
      </c>
      <c r="J17" s="5"/>
      <c r="K17">
        <f>J11*(I11/100)*(3/365)</f>
        <v>0.82191780821917804</v>
      </c>
      <c r="L17">
        <f>J11+K17</f>
        <v>5000.821917808219</v>
      </c>
      <c r="M17">
        <v>2000</v>
      </c>
      <c r="N17">
        <f>L17+M17</f>
        <v>7000.821917808219</v>
      </c>
    </row>
    <row r="18" spans="1:14" x14ac:dyDescent="0.35">
      <c r="A18" s="5">
        <v>8</v>
      </c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4"/>
    </row>
    <row r="19" spans="1:14" x14ac:dyDescent="0.35">
      <c r="A19" s="5">
        <v>9</v>
      </c>
      <c r="B19" s="5" t="s">
        <v>22</v>
      </c>
      <c r="C19" s="5"/>
      <c r="D19" s="5"/>
      <c r="E19" s="5"/>
      <c r="F19" s="5"/>
      <c r="G19" s="5"/>
      <c r="H19" s="5"/>
      <c r="I19" s="5"/>
      <c r="J19" s="5"/>
    </row>
    <row r="20" spans="1:14" x14ac:dyDescent="0.35">
      <c r="A20" s="5">
        <v>10</v>
      </c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9" t="s">
        <v>28</v>
      </c>
    </row>
    <row r="21" spans="1:14" x14ac:dyDescent="0.35">
      <c r="A21" s="5">
        <v>11</v>
      </c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26" t="s">
        <v>29</v>
      </c>
      <c r="L21" s="27"/>
      <c r="M21" s="27"/>
      <c r="N21" s="27"/>
    </row>
    <row r="22" spans="1:14" x14ac:dyDescent="0.35">
      <c r="A22" s="5">
        <v>12</v>
      </c>
      <c r="B22" s="5" t="s">
        <v>70</v>
      </c>
      <c r="C22" s="5"/>
      <c r="D22" s="5"/>
      <c r="E22" s="5"/>
      <c r="F22" s="5"/>
      <c r="G22" s="5"/>
      <c r="H22" s="5"/>
      <c r="I22" s="5"/>
      <c r="J22" s="5"/>
    </row>
    <row r="23" spans="1:14" x14ac:dyDescent="0.35">
      <c r="A23" s="5">
        <v>13</v>
      </c>
      <c r="B23" s="5" t="s">
        <v>21</v>
      </c>
      <c r="C23" s="5"/>
      <c r="D23" s="5"/>
      <c r="E23" s="5"/>
      <c r="F23" s="5"/>
      <c r="G23" s="5"/>
      <c r="H23" s="5"/>
      <c r="I23" s="5"/>
      <c r="J23" s="5"/>
    </row>
    <row r="24" spans="1:14" x14ac:dyDescent="0.35">
      <c r="A24" s="5">
        <v>14</v>
      </c>
      <c r="B24" s="5" t="s">
        <v>23</v>
      </c>
      <c r="C24" s="5"/>
      <c r="D24" s="5"/>
      <c r="E24" s="5"/>
      <c r="F24" s="5"/>
      <c r="G24" s="5"/>
      <c r="H24" s="5"/>
      <c r="I24" s="5"/>
      <c r="J24" s="5"/>
      <c r="K24" s="9" t="s">
        <v>28</v>
      </c>
    </row>
    <row r="25" spans="1:14" x14ac:dyDescent="0.35">
      <c r="A25" s="5">
        <v>15</v>
      </c>
      <c r="B25" s="5" t="s">
        <v>25</v>
      </c>
      <c r="C25" s="5"/>
      <c r="D25" s="5"/>
      <c r="E25" s="5"/>
      <c r="F25" s="5"/>
      <c r="G25" s="5"/>
      <c r="H25" s="5"/>
      <c r="I25" s="5"/>
      <c r="J25" s="5"/>
      <c r="K25" s="26" t="s">
        <v>29</v>
      </c>
      <c r="L25" s="27"/>
      <c r="M25" s="27"/>
      <c r="N25" s="27"/>
    </row>
    <row r="28" spans="1:14" x14ac:dyDescent="0.35">
      <c r="A28" s="2" t="s">
        <v>47</v>
      </c>
      <c r="B28" s="3" t="s">
        <v>31</v>
      </c>
    </row>
    <row r="29" spans="1:14" x14ac:dyDescent="0.35">
      <c r="A29" s="10"/>
      <c r="B29" t="s">
        <v>4</v>
      </c>
      <c r="C29" t="s">
        <v>49</v>
      </c>
    </row>
    <row r="30" spans="1:14" x14ac:dyDescent="0.35">
      <c r="B30" t="s">
        <v>5</v>
      </c>
      <c r="C30" s="4">
        <v>44205</v>
      </c>
    </row>
    <row r="31" spans="1:14" x14ac:dyDescent="0.35">
      <c r="B31" t="s">
        <v>42</v>
      </c>
      <c r="C31" s="4">
        <f>C30+3</f>
        <v>44208</v>
      </c>
    </row>
    <row r="33" spans="1:17" x14ac:dyDescent="0.35">
      <c r="K33" s="12" t="s">
        <v>43</v>
      </c>
      <c r="L33" s="4"/>
      <c r="M33" s="4"/>
      <c r="N33" s="4"/>
    </row>
    <row r="34" spans="1:17" x14ac:dyDescent="0.35">
      <c r="A34" s="5"/>
      <c r="B34" s="5"/>
      <c r="C34" s="6" t="s">
        <v>7</v>
      </c>
      <c r="D34" s="6" t="s">
        <v>8</v>
      </c>
      <c r="E34" s="6" t="s">
        <v>9</v>
      </c>
      <c r="F34" s="6" t="s">
        <v>10</v>
      </c>
      <c r="G34" s="6" t="s">
        <v>11</v>
      </c>
      <c r="H34" s="6" t="s">
        <v>12</v>
      </c>
      <c r="I34" s="6" t="s">
        <v>13</v>
      </c>
      <c r="J34" s="6" t="s">
        <v>14</v>
      </c>
      <c r="K34" s="7" t="s">
        <v>13</v>
      </c>
      <c r="L34" s="7" t="s">
        <v>15</v>
      </c>
      <c r="M34" s="11" t="s">
        <v>16</v>
      </c>
      <c r="N34" s="11" t="s">
        <v>17</v>
      </c>
    </row>
    <row r="35" spans="1:17" x14ac:dyDescent="0.35">
      <c r="A35" s="5">
        <v>1</v>
      </c>
      <c r="B35" s="5" t="s">
        <v>18</v>
      </c>
      <c r="C35" s="5" t="str">
        <f>C29</f>
        <v>HAXAGONMYR</v>
      </c>
      <c r="D35" s="8">
        <f>C30</f>
        <v>44205</v>
      </c>
      <c r="E35" s="5" t="s">
        <v>19</v>
      </c>
      <c r="F35" s="13" t="s">
        <v>44</v>
      </c>
      <c r="G35" s="5">
        <v>3</v>
      </c>
      <c r="H35" s="8">
        <f>D35+3</f>
        <v>44208</v>
      </c>
      <c r="I35" s="5">
        <v>2.5</v>
      </c>
      <c r="J35" s="5">
        <v>10000</v>
      </c>
      <c r="K35">
        <f>J35*(I35/100)*(3/365)</f>
        <v>2.054794520547945</v>
      </c>
      <c r="L35">
        <f>J35+K35</f>
        <v>10002.054794520547</v>
      </c>
    </row>
    <row r="36" spans="1:17" x14ac:dyDescent="0.35">
      <c r="A36" s="5">
        <v>2</v>
      </c>
      <c r="B36" s="5" t="s">
        <v>21</v>
      </c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</row>
    <row r="37" spans="1:17" x14ac:dyDescent="0.35">
      <c r="A37" s="5">
        <v>3</v>
      </c>
      <c r="B37" s="5" t="s">
        <v>22</v>
      </c>
      <c r="C37" s="5"/>
      <c r="D37" s="5"/>
      <c r="E37" s="5"/>
      <c r="F37" s="5"/>
      <c r="G37" s="5"/>
      <c r="H37" s="5"/>
      <c r="I37" s="5"/>
      <c r="J37" s="5"/>
    </row>
    <row r="38" spans="1:17" x14ac:dyDescent="0.35">
      <c r="A38" s="5">
        <v>4</v>
      </c>
      <c r="B38" s="5" t="s">
        <v>23</v>
      </c>
      <c r="C38" s="5"/>
      <c r="D38" s="5"/>
      <c r="E38" s="5"/>
      <c r="F38" s="5"/>
      <c r="G38" s="5"/>
      <c r="H38" s="5"/>
      <c r="I38" s="5"/>
      <c r="J38" s="5"/>
      <c r="K38" s="26" t="s">
        <v>24</v>
      </c>
      <c r="L38" s="27"/>
      <c r="M38" s="27"/>
      <c r="N38" s="27"/>
      <c r="O38" s="27"/>
      <c r="P38" s="27"/>
      <c r="Q38" s="27"/>
    </row>
    <row r="39" spans="1:17" x14ac:dyDescent="0.35">
      <c r="A39" s="5">
        <v>5</v>
      </c>
      <c r="B39" s="5" t="s">
        <v>25</v>
      </c>
      <c r="C39" s="5"/>
      <c r="D39" s="5"/>
      <c r="E39" s="5"/>
      <c r="F39" s="5"/>
      <c r="G39" s="5"/>
      <c r="H39" s="5"/>
      <c r="I39" s="5"/>
      <c r="J39" s="5"/>
      <c r="K39" s="26" t="s">
        <v>26</v>
      </c>
      <c r="L39" s="27"/>
      <c r="M39" s="27"/>
      <c r="N39" s="27"/>
    </row>
    <row r="40" spans="1:17" x14ac:dyDescent="0.35">
      <c r="A40" s="5">
        <v>6</v>
      </c>
      <c r="B40" s="5" t="s">
        <v>45</v>
      </c>
      <c r="C40" s="5"/>
      <c r="D40" s="8">
        <f>D35+3</f>
        <v>44208</v>
      </c>
      <c r="E40" s="5"/>
      <c r="F40" s="5"/>
      <c r="G40" s="5"/>
      <c r="H40" s="5"/>
      <c r="I40" s="5"/>
      <c r="J40" s="5"/>
    </row>
    <row r="41" spans="1:17" x14ac:dyDescent="0.35">
      <c r="A41" s="5">
        <v>7</v>
      </c>
      <c r="B41" s="5" t="s">
        <v>167</v>
      </c>
      <c r="C41" s="5"/>
      <c r="D41" s="8">
        <f>C31</f>
        <v>44208</v>
      </c>
      <c r="E41" s="5"/>
      <c r="F41" s="5"/>
      <c r="G41" s="5"/>
      <c r="H41" s="5"/>
      <c r="I41" s="5">
        <v>3</v>
      </c>
      <c r="J41" s="5"/>
      <c r="K41">
        <v>4</v>
      </c>
      <c r="L41">
        <f>J35+K41</f>
        <v>10004</v>
      </c>
      <c r="M41">
        <v>2000</v>
      </c>
      <c r="N41">
        <f>L41+M41</f>
        <v>12004</v>
      </c>
    </row>
    <row r="42" spans="1:17" x14ac:dyDescent="0.35">
      <c r="A42" s="5">
        <v>8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4"/>
    </row>
    <row r="43" spans="1:17" x14ac:dyDescent="0.35">
      <c r="A43" s="5">
        <v>9</v>
      </c>
      <c r="B43" s="5" t="s">
        <v>22</v>
      </c>
      <c r="C43" s="5"/>
      <c r="D43" s="5"/>
      <c r="E43" s="5"/>
      <c r="F43" s="5"/>
      <c r="G43" s="5"/>
      <c r="H43" s="5"/>
      <c r="I43" s="5"/>
      <c r="J43" s="5"/>
    </row>
    <row r="44" spans="1:17" x14ac:dyDescent="0.35">
      <c r="A44" s="5">
        <v>10</v>
      </c>
      <c r="B44" s="5" t="s">
        <v>23</v>
      </c>
      <c r="C44" s="5"/>
      <c r="D44" s="5"/>
      <c r="E44" s="5"/>
      <c r="F44" s="5"/>
      <c r="G44" s="5"/>
      <c r="H44" s="5"/>
      <c r="I44" s="5"/>
      <c r="J44" s="5"/>
      <c r="K44" s="9" t="s">
        <v>28</v>
      </c>
    </row>
    <row r="45" spans="1:17" x14ac:dyDescent="0.35">
      <c r="A45" s="5">
        <v>11</v>
      </c>
      <c r="B45" s="5" t="s">
        <v>25</v>
      </c>
      <c r="C45" s="5"/>
      <c r="D45" s="5"/>
      <c r="E45" s="5"/>
      <c r="F45" s="5"/>
      <c r="G45" s="5"/>
      <c r="H45" s="5"/>
      <c r="I45" s="5"/>
      <c r="J45" s="5"/>
      <c r="K45" s="26" t="s">
        <v>29</v>
      </c>
      <c r="L45" s="27"/>
      <c r="M45" s="27"/>
      <c r="N45" s="27"/>
    </row>
    <row r="46" spans="1:17" x14ac:dyDescent="0.35">
      <c r="A46" s="5">
        <v>12</v>
      </c>
      <c r="B46" s="5" t="s">
        <v>70</v>
      </c>
      <c r="C46" s="5"/>
      <c r="D46" s="5"/>
      <c r="E46" s="5"/>
      <c r="F46" s="5"/>
      <c r="G46" s="5"/>
      <c r="H46" s="5"/>
      <c r="I46" s="5"/>
      <c r="J46" s="5"/>
    </row>
    <row r="47" spans="1:17" x14ac:dyDescent="0.35">
      <c r="A47" s="5">
        <v>13</v>
      </c>
      <c r="B47" s="5" t="s">
        <v>21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14</v>
      </c>
      <c r="B48" s="5" t="s">
        <v>23</v>
      </c>
      <c r="C48" s="5"/>
      <c r="D48" s="5"/>
      <c r="E48" s="5"/>
      <c r="F48" s="5"/>
      <c r="G48" s="5"/>
      <c r="H48" s="5"/>
      <c r="I48" s="5"/>
      <c r="J48" s="5"/>
      <c r="K48" s="9" t="s">
        <v>28</v>
      </c>
    </row>
    <row r="49" spans="1:17" x14ac:dyDescent="0.35">
      <c r="A49" s="5">
        <v>15</v>
      </c>
      <c r="B49" s="5" t="s">
        <v>25</v>
      </c>
      <c r="C49" s="5"/>
      <c r="D49" s="5"/>
      <c r="E49" s="5"/>
      <c r="F49" s="5"/>
      <c r="G49" s="5"/>
      <c r="H49" s="5"/>
      <c r="I49" s="5"/>
      <c r="J49" s="5"/>
      <c r="K49" s="26" t="s">
        <v>29</v>
      </c>
      <c r="L49" s="27"/>
      <c r="M49" s="27"/>
      <c r="N49" s="27"/>
    </row>
    <row r="52" spans="1:17" x14ac:dyDescent="0.35">
      <c r="A52" s="2" t="s">
        <v>48</v>
      </c>
      <c r="B52" s="3" t="s">
        <v>33</v>
      </c>
    </row>
    <row r="53" spans="1:17" x14ac:dyDescent="0.35">
      <c r="A53" s="10"/>
      <c r="B53" t="s">
        <v>4</v>
      </c>
      <c r="C53" t="s">
        <v>49</v>
      </c>
    </row>
    <row r="54" spans="1:17" x14ac:dyDescent="0.35">
      <c r="B54" t="s">
        <v>5</v>
      </c>
      <c r="C54" s="4">
        <v>44205</v>
      </c>
    </row>
    <row r="55" spans="1:17" x14ac:dyDescent="0.35">
      <c r="B55" t="s">
        <v>42</v>
      </c>
      <c r="C55" s="4">
        <f>C54+3</f>
        <v>44208</v>
      </c>
    </row>
    <row r="57" spans="1:17" x14ac:dyDescent="0.35">
      <c r="K57" s="12" t="s">
        <v>43</v>
      </c>
      <c r="L57" s="4"/>
      <c r="M57" s="4"/>
      <c r="N57" s="4"/>
    </row>
    <row r="58" spans="1:17" x14ac:dyDescent="0.35">
      <c r="A58" s="5"/>
      <c r="B58" s="5"/>
      <c r="C58" s="6" t="s">
        <v>7</v>
      </c>
      <c r="D58" s="6" t="s">
        <v>8</v>
      </c>
      <c r="E58" s="6" t="s">
        <v>9</v>
      </c>
      <c r="F58" s="6" t="s">
        <v>10</v>
      </c>
      <c r="G58" s="6" t="s">
        <v>11</v>
      </c>
      <c r="H58" s="6" t="s">
        <v>12</v>
      </c>
      <c r="I58" s="6" t="s">
        <v>13</v>
      </c>
      <c r="J58" s="6" t="s">
        <v>14</v>
      </c>
      <c r="K58" s="7" t="s">
        <v>13</v>
      </c>
      <c r="L58" s="7" t="s">
        <v>15</v>
      </c>
      <c r="M58" s="11" t="s">
        <v>16</v>
      </c>
      <c r="N58" s="11" t="s">
        <v>17</v>
      </c>
    </row>
    <row r="59" spans="1:17" x14ac:dyDescent="0.35">
      <c r="A59" s="5">
        <v>1</v>
      </c>
      <c r="B59" s="5" t="s">
        <v>18</v>
      </c>
      <c r="C59" s="5" t="str">
        <f>C53</f>
        <v>HAXAGONMYR</v>
      </c>
      <c r="D59" s="8">
        <f>C54</f>
        <v>44205</v>
      </c>
      <c r="E59" s="5" t="s">
        <v>19</v>
      </c>
      <c r="F59" s="13" t="s">
        <v>44</v>
      </c>
      <c r="G59" s="5">
        <v>3</v>
      </c>
      <c r="H59" s="8">
        <f>D59+3</f>
        <v>44208</v>
      </c>
      <c r="I59" s="5">
        <v>3</v>
      </c>
      <c r="J59" s="5">
        <v>15000</v>
      </c>
      <c r="K59">
        <f>J59*(I59/100)*(3/365)</f>
        <v>3.6986301369863011</v>
      </c>
      <c r="L59">
        <f>J59+K59</f>
        <v>15003.698630136987</v>
      </c>
    </row>
    <row r="60" spans="1:17" x14ac:dyDescent="0.35">
      <c r="A60" s="5">
        <v>2</v>
      </c>
      <c r="B60" s="5" t="s">
        <v>21</v>
      </c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</row>
    <row r="61" spans="1:17" x14ac:dyDescent="0.35">
      <c r="A61" s="5">
        <v>3</v>
      </c>
      <c r="B61" s="5" t="s">
        <v>22</v>
      </c>
      <c r="C61" s="5"/>
      <c r="D61" s="5"/>
      <c r="E61" s="5"/>
      <c r="F61" s="5"/>
      <c r="G61" s="5"/>
      <c r="H61" s="5"/>
      <c r="I61" s="5"/>
      <c r="J61" s="5"/>
    </row>
    <row r="62" spans="1:17" x14ac:dyDescent="0.35">
      <c r="A62" s="5">
        <v>4</v>
      </c>
      <c r="B62" s="5" t="s">
        <v>23</v>
      </c>
      <c r="C62" s="5"/>
      <c r="D62" s="5"/>
      <c r="E62" s="5"/>
      <c r="F62" s="5"/>
      <c r="G62" s="5"/>
      <c r="H62" s="5"/>
      <c r="I62" s="5"/>
      <c r="J62" s="5"/>
      <c r="K62" s="26" t="s">
        <v>24</v>
      </c>
      <c r="L62" s="27"/>
      <c r="M62" s="27"/>
      <c r="N62" s="27"/>
      <c r="O62" s="27"/>
      <c r="P62" s="27"/>
      <c r="Q62" s="27"/>
    </row>
    <row r="63" spans="1:17" x14ac:dyDescent="0.35">
      <c r="A63" s="5">
        <v>5</v>
      </c>
      <c r="B63" s="5" t="s">
        <v>25</v>
      </c>
      <c r="C63" s="5"/>
      <c r="D63" s="5"/>
      <c r="E63" s="5"/>
      <c r="F63" s="5"/>
      <c r="G63" s="5"/>
      <c r="H63" s="5"/>
      <c r="I63" s="5"/>
      <c r="J63" s="5"/>
      <c r="K63" s="26" t="s">
        <v>26</v>
      </c>
      <c r="L63" s="27"/>
      <c r="M63" s="27"/>
      <c r="N63" s="27"/>
    </row>
    <row r="64" spans="1:17" x14ac:dyDescent="0.35">
      <c r="A64" s="5">
        <v>6</v>
      </c>
      <c r="B64" s="5" t="s">
        <v>45</v>
      </c>
      <c r="C64" s="5"/>
      <c r="D64" s="8">
        <f>D59+3</f>
        <v>44208</v>
      </c>
      <c r="E64" s="5"/>
      <c r="F64" s="5"/>
      <c r="G64" s="5"/>
      <c r="H64" s="5"/>
      <c r="I64" s="5"/>
      <c r="J64" s="5"/>
    </row>
    <row r="65" spans="1:14" x14ac:dyDescent="0.35">
      <c r="A65" s="5">
        <v>7</v>
      </c>
      <c r="B65" s="5" t="s">
        <v>167</v>
      </c>
      <c r="C65" s="5"/>
      <c r="D65" s="8">
        <f>C55</f>
        <v>44208</v>
      </c>
      <c r="E65" s="5"/>
      <c r="F65" s="5"/>
      <c r="G65" s="5"/>
      <c r="H65" s="5"/>
      <c r="I65" s="5">
        <v>3.5</v>
      </c>
      <c r="J65" s="5"/>
      <c r="K65">
        <v>0</v>
      </c>
      <c r="L65">
        <f>J59+K65</f>
        <v>15000</v>
      </c>
      <c r="M65">
        <v>2000</v>
      </c>
      <c r="N65">
        <f>L65+M65</f>
        <v>17000</v>
      </c>
    </row>
    <row r="66" spans="1:14" x14ac:dyDescent="0.35">
      <c r="A66" s="5">
        <v>8</v>
      </c>
      <c r="B66" s="5" t="s">
        <v>21</v>
      </c>
      <c r="C66" s="5"/>
      <c r="D66" s="5"/>
      <c r="E66" s="5"/>
      <c r="F66" s="5"/>
      <c r="G66" s="5"/>
      <c r="H66" s="5"/>
      <c r="I66" s="5"/>
      <c r="J66" s="5"/>
      <c r="K66" s="4"/>
    </row>
    <row r="67" spans="1:14" x14ac:dyDescent="0.35">
      <c r="A67" s="5">
        <v>9</v>
      </c>
      <c r="B67" s="5" t="s">
        <v>22</v>
      </c>
      <c r="C67" s="5"/>
      <c r="D67" s="5"/>
      <c r="E67" s="5"/>
      <c r="F67" s="5"/>
      <c r="G67" s="5"/>
      <c r="H67" s="5"/>
      <c r="I67" s="5"/>
      <c r="J67" s="5"/>
    </row>
    <row r="68" spans="1:14" x14ac:dyDescent="0.35">
      <c r="A68" s="5">
        <v>10</v>
      </c>
      <c r="B68" s="5" t="s">
        <v>23</v>
      </c>
      <c r="C68" s="5"/>
      <c r="D68" s="5"/>
      <c r="E68" s="5"/>
      <c r="F68" s="5"/>
      <c r="G68" s="5"/>
      <c r="H68" s="5"/>
      <c r="I68" s="5"/>
      <c r="J68" s="5"/>
      <c r="K68" s="9" t="s">
        <v>28</v>
      </c>
    </row>
    <row r="69" spans="1:14" x14ac:dyDescent="0.35">
      <c r="A69" s="5">
        <v>11</v>
      </c>
      <c r="B69" s="5" t="s">
        <v>25</v>
      </c>
      <c r="C69" s="5"/>
      <c r="D69" s="5"/>
      <c r="E69" s="5"/>
      <c r="F69" s="5"/>
      <c r="G69" s="5"/>
      <c r="H69" s="5"/>
      <c r="I69" s="5"/>
      <c r="J69" s="5"/>
      <c r="K69" s="26" t="s">
        <v>29</v>
      </c>
      <c r="L69" s="27"/>
      <c r="M69" s="27"/>
      <c r="N69" s="27"/>
    </row>
    <row r="70" spans="1:14" x14ac:dyDescent="0.35">
      <c r="A70" s="5">
        <v>12</v>
      </c>
      <c r="B70" s="5" t="s">
        <v>70</v>
      </c>
      <c r="C70" s="5"/>
      <c r="D70" s="5"/>
      <c r="E70" s="5"/>
      <c r="F70" s="5"/>
      <c r="G70" s="5"/>
      <c r="H70" s="5"/>
      <c r="I70" s="5"/>
      <c r="J70" s="5"/>
    </row>
    <row r="71" spans="1:14" x14ac:dyDescent="0.35">
      <c r="A71" s="5">
        <v>13</v>
      </c>
      <c r="B71" s="5" t="s">
        <v>21</v>
      </c>
      <c r="C71" s="5"/>
      <c r="D71" s="5"/>
      <c r="E71" s="5"/>
      <c r="F71" s="5"/>
      <c r="G71" s="5"/>
      <c r="H71" s="5"/>
      <c r="I71" s="5"/>
      <c r="J71" s="5"/>
    </row>
    <row r="72" spans="1:14" x14ac:dyDescent="0.35">
      <c r="A72" s="5">
        <v>14</v>
      </c>
      <c r="B72" s="5" t="s">
        <v>23</v>
      </c>
      <c r="C72" s="5"/>
      <c r="D72" s="5"/>
      <c r="E72" s="5"/>
      <c r="F72" s="5"/>
      <c r="G72" s="5"/>
      <c r="H72" s="5"/>
      <c r="I72" s="5"/>
      <c r="J72" s="5"/>
      <c r="K72" s="9" t="s">
        <v>28</v>
      </c>
    </row>
    <row r="73" spans="1:14" x14ac:dyDescent="0.35">
      <c r="A73" s="5">
        <v>15</v>
      </c>
      <c r="B73" s="5" t="s">
        <v>25</v>
      </c>
      <c r="C73" s="5"/>
      <c r="D73" s="5"/>
      <c r="E73" s="5"/>
      <c r="F73" s="5"/>
      <c r="G73" s="5"/>
      <c r="H73" s="5"/>
      <c r="I73" s="5"/>
      <c r="J73" s="5"/>
      <c r="K73" s="26" t="s">
        <v>29</v>
      </c>
      <c r="L73" s="27"/>
      <c r="M73" s="27"/>
      <c r="N73" s="27"/>
    </row>
  </sheetData>
  <mergeCells count="12">
    <mergeCell ref="K62:Q62"/>
    <mergeCell ref="K63:N63"/>
    <mergeCell ref="K73:N73"/>
    <mergeCell ref="K14:Q14"/>
    <mergeCell ref="K15:N15"/>
    <mergeCell ref="K25:N25"/>
    <mergeCell ref="K38:Q38"/>
    <mergeCell ref="K39:N39"/>
    <mergeCell ref="K49:N49"/>
    <mergeCell ref="K69:N69"/>
    <mergeCell ref="K45:N45"/>
    <mergeCell ref="K21:N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74"/>
  <sheetViews>
    <sheetView workbookViewId="0">
      <selection activeCell="A70" sqref="A70:A74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54</v>
      </c>
    </row>
    <row r="4" spans="1:17" x14ac:dyDescent="0.35">
      <c r="A4" s="2">
        <v>3</v>
      </c>
      <c r="B4" t="s">
        <v>50</v>
      </c>
    </row>
    <row r="5" spans="1:17" x14ac:dyDescent="0.35">
      <c r="A5" s="2" t="s">
        <v>40</v>
      </c>
      <c r="B5" s="3" t="s">
        <v>41</v>
      </c>
    </row>
    <row r="6" spans="1:17" x14ac:dyDescent="0.35">
      <c r="A6" s="10"/>
      <c r="B6" t="s">
        <v>4</v>
      </c>
      <c r="C6" t="s">
        <v>49</v>
      </c>
    </row>
    <row r="7" spans="1:17" x14ac:dyDescent="0.35">
      <c r="B7" t="s">
        <v>5</v>
      </c>
      <c r="C7" s="4">
        <v>44205</v>
      </c>
    </row>
    <row r="8" spans="1:17" x14ac:dyDescent="0.35">
      <c r="B8" t="s">
        <v>60</v>
      </c>
      <c r="C8" s="4">
        <f>D17</f>
        <v>44202</v>
      </c>
    </row>
    <row r="10" spans="1:17" x14ac:dyDescent="0.35">
      <c r="K10" s="12" t="s">
        <v>43</v>
      </c>
      <c r="L10" s="14"/>
      <c r="M10" s="4"/>
      <c r="N10" s="4"/>
    </row>
    <row r="11" spans="1:17" x14ac:dyDescent="0.35">
      <c r="A11" s="5"/>
      <c r="B11" s="5"/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 t="s">
        <v>12</v>
      </c>
      <c r="I11" s="6" t="s">
        <v>13</v>
      </c>
      <c r="J11" s="6" t="s">
        <v>14</v>
      </c>
      <c r="K11" s="7" t="s">
        <v>13</v>
      </c>
      <c r="L11" s="7"/>
      <c r="M11" s="7" t="s">
        <v>15</v>
      </c>
      <c r="N11" s="7" t="s">
        <v>16</v>
      </c>
      <c r="O11" s="7" t="s">
        <v>17</v>
      </c>
    </row>
    <row r="12" spans="1:17" x14ac:dyDescent="0.35">
      <c r="A12" s="5">
        <v>1</v>
      </c>
      <c r="B12" s="5" t="s">
        <v>18</v>
      </c>
      <c r="C12" s="5" t="str">
        <f>C6</f>
        <v>HAXAGONMYR</v>
      </c>
      <c r="D12" s="8">
        <f>C7-6</f>
        <v>44199</v>
      </c>
      <c r="E12" s="5" t="s">
        <v>19</v>
      </c>
      <c r="F12" s="13" t="s">
        <v>53</v>
      </c>
      <c r="G12" s="5">
        <v>3</v>
      </c>
      <c r="H12" s="8">
        <f>D12+3</f>
        <v>44202</v>
      </c>
      <c r="I12" s="5">
        <v>2</v>
      </c>
      <c r="J12" s="5">
        <v>5000</v>
      </c>
      <c r="K12">
        <f>J12*(I12/100)*(3/365)</f>
        <v>0.82191780821917804</v>
      </c>
      <c r="M12">
        <f>J12+K12</f>
        <v>5000.821917808219</v>
      </c>
    </row>
    <row r="13" spans="1:17" x14ac:dyDescent="0.35">
      <c r="A13" s="5">
        <v>2</v>
      </c>
      <c r="B13" s="5" t="s">
        <v>21</v>
      </c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</row>
    <row r="14" spans="1:17" x14ac:dyDescent="0.35">
      <c r="A14" s="5">
        <v>3</v>
      </c>
      <c r="B14" s="5" t="s">
        <v>56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4</v>
      </c>
      <c r="B15" s="5" t="s">
        <v>23</v>
      </c>
      <c r="C15" s="5"/>
      <c r="D15" s="5"/>
      <c r="E15" s="5"/>
      <c r="F15" s="5"/>
      <c r="G15" s="5"/>
      <c r="H15" s="5"/>
      <c r="I15" s="5"/>
      <c r="J15" s="5"/>
      <c r="K15" s="26" t="s">
        <v>24</v>
      </c>
      <c r="L15" s="27"/>
      <c r="M15" s="27"/>
      <c r="N15" s="27"/>
      <c r="O15" s="27"/>
      <c r="P15" s="27"/>
      <c r="Q15" s="27"/>
    </row>
    <row r="16" spans="1:17" x14ac:dyDescent="0.35">
      <c r="A16" s="5">
        <v>5</v>
      </c>
      <c r="B16" s="5" t="s">
        <v>25</v>
      </c>
      <c r="C16" s="5"/>
      <c r="D16" s="5"/>
      <c r="E16" s="5"/>
      <c r="F16" s="5"/>
      <c r="G16" s="5"/>
      <c r="H16" s="5"/>
      <c r="I16" s="5"/>
      <c r="J16" s="5"/>
      <c r="K16" s="26" t="s">
        <v>26</v>
      </c>
      <c r="L16" s="27"/>
      <c r="M16" s="27"/>
      <c r="N16" s="27"/>
    </row>
    <row r="17" spans="1:15" x14ac:dyDescent="0.35">
      <c r="A17" s="5">
        <v>6</v>
      </c>
      <c r="B17" s="5" t="s">
        <v>61</v>
      </c>
      <c r="C17" s="5"/>
      <c r="D17" s="8">
        <f>D12+3</f>
        <v>44202</v>
      </c>
      <c r="E17" s="5"/>
      <c r="F17" s="5"/>
      <c r="G17" s="5"/>
      <c r="H17" s="5"/>
      <c r="I17" s="5"/>
      <c r="J17" s="5"/>
    </row>
    <row r="18" spans="1:15" x14ac:dyDescent="0.35">
      <c r="A18" s="5">
        <v>7</v>
      </c>
      <c r="B18" s="5" t="s">
        <v>46</v>
      </c>
      <c r="C18" s="5"/>
      <c r="D18" s="8">
        <f>C8</f>
        <v>44202</v>
      </c>
      <c r="E18" s="5"/>
      <c r="F18" s="5"/>
      <c r="G18" s="5"/>
      <c r="H18" s="5"/>
      <c r="I18" s="5">
        <v>2.5</v>
      </c>
      <c r="J18" s="5"/>
      <c r="K18">
        <f>J12*(I12/100)*(3/365)</f>
        <v>0.82191780821917804</v>
      </c>
      <c r="M18">
        <f>J12+K18</f>
        <v>5000.821917808219</v>
      </c>
      <c r="N18">
        <v>2000</v>
      </c>
      <c r="O18">
        <f>M18+N18</f>
        <v>7000.821917808219</v>
      </c>
    </row>
    <row r="19" spans="1:15" x14ac:dyDescent="0.35">
      <c r="A19" s="5">
        <v>8</v>
      </c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4"/>
      <c r="L19" s="4"/>
    </row>
    <row r="20" spans="1:15" x14ac:dyDescent="0.35">
      <c r="A20" s="5">
        <v>9</v>
      </c>
      <c r="B20" s="5" t="s">
        <v>56</v>
      </c>
      <c r="C20" s="5"/>
      <c r="D20" s="5"/>
      <c r="E20" s="5"/>
      <c r="F20" s="5"/>
      <c r="G20" s="5"/>
      <c r="H20" s="5"/>
      <c r="I20" s="5"/>
      <c r="J20" s="5"/>
    </row>
    <row r="21" spans="1:15" x14ac:dyDescent="0.35">
      <c r="A21" s="5">
        <v>10</v>
      </c>
      <c r="B21" s="5" t="s">
        <v>23</v>
      </c>
      <c r="C21" s="5"/>
      <c r="D21" s="5"/>
      <c r="E21" s="5"/>
      <c r="F21" s="5"/>
      <c r="G21" s="5"/>
      <c r="H21" s="5"/>
      <c r="I21" s="5"/>
      <c r="J21" s="5"/>
      <c r="K21" s="9" t="s">
        <v>24</v>
      </c>
    </row>
    <row r="22" spans="1:15" x14ac:dyDescent="0.35">
      <c r="A22" s="5">
        <v>11</v>
      </c>
      <c r="B22" s="5" t="s">
        <v>25</v>
      </c>
      <c r="C22" s="5"/>
      <c r="D22" s="5"/>
      <c r="E22" s="5"/>
      <c r="F22" s="5"/>
      <c r="G22" s="5"/>
      <c r="H22" s="5"/>
      <c r="I22" s="5"/>
      <c r="J22" s="5"/>
      <c r="K22" s="26" t="s">
        <v>29</v>
      </c>
      <c r="L22" s="27"/>
      <c r="M22" s="27"/>
      <c r="N22" s="27"/>
    </row>
    <row r="23" spans="1:15" x14ac:dyDescent="0.35">
      <c r="A23" s="5">
        <v>12</v>
      </c>
      <c r="B23" s="5" t="s">
        <v>70</v>
      </c>
      <c r="C23" s="5"/>
      <c r="D23" s="5"/>
      <c r="E23" s="5"/>
      <c r="F23" s="5"/>
      <c r="G23" s="5"/>
      <c r="H23" s="5"/>
      <c r="I23" s="5"/>
      <c r="J23" s="5"/>
    </row>
    <row r="24" spans="1:15" x14ac:dyDescent="0.35">
      <c r="A24" s="5">
        <v>13</v>
      </c>
      <c r="B24" s="5" t="s">
        <v>21</v>
      </c>
      <c r="C24" s="5"/>
      <c r="D24" s="5"/>
      <c r="E24" s="5"/>
      <c r="F24" s="5"/>
      <c r="G24" s="5"/>
      <c r="H24" s="5"/>
      <c r="I24" s="5"/>
      <c r="J24" s="5"/>
    </row>
    <row r="25" spans="1:15" x14ac:dyDescent="0.35">
      <c r="A25" s="5">
        <v>14</v>
      </c>
      <c r="B25" s="5" t="s">
        <v>23</v>
      </c>
      <c r="C25" s="5"/>
      <c r="D25" s="5"/>
      <c r="E25" s="5"/>
      <c r="F25" s="5"/>
      <c r="G25" s="5"/>
      <c r="H25" s="5"/>
      <c r="I25" s="5"/>
      <c r="J25" s="5"/>
      <c r="K25" s="9" t="s">
        <v>24</v>
      </c>
    </row>
    <row r="26" spans="1:15" x14ac:dyDescent="0.35">
      <c r="A26" s="5">
        <v>15</v>
      </c>
      <c r="B26" s="5" t="s">
        <v>25</v>
      </c>
      <c r="C26" s="5"/>
      <c r="D26" s="5"/>
      <c r="E26" s="5"/>
      <c r="F26" s="5"/>
      <c r="G26" s="5"/>
      <c r="H26" s="5"/>
      <c r="I26" s="5"/>
      <c r="J26" s="5"/>
      <c r="K26" s="26" t="s">
        <v>29</v>
      </c>
      <c r="L26" s="27"/>
      <c r="M26" s="27"/>
      <c r="N26" s="27"/>
    </row>
    <row r="29" spans="1:15" x14ac:dyDescent="0.35">
      <c r="A29" s="2" t="s">
        <v>62</v>
      </c>
      <c r="B29" s="3" t="s">
        <v>31</v>
      </c>
    </row>
    <row r="30" spans="1:15" x14ac:dyDescent="0.35">
      <c r="A30" s="10"/>
      <c r="B30" t="s">
        <v>4</v>
      </c>
      <c r="C30" t="s">
        <v>49</v>
      </c>
    </row>
    <row r="31" spans="1:15" x14ac:dyDescent="0.35">
      <c r="B31" t="s">
        <v>5</v>
      </c>
      <c r="C31" s="4">
        <v>44205</v>
      </c>
    </row>
    <row r="32" spans="1:15" x14ac:dyDescent="0.35">
      <c r="B32" t="s">
        <v>60</v>
      </c>
      <c r="C32" s="4">
        <f>D41</f>
        <v>44202</v>
      </c>
    </row>
    <row r="34" spans="1:17" x14ac:dyDescent="0.35">
      <c r="K34" s="12" t="s">
        <v>43</v>
      </c>
      <c r="L34" s="14"/>
      <c r="M34" s="4"/>
      <c r="N34" s="4"/>
    </row>
    <row r="35" spans="1:17" x14ac:dyDescent="0.35">
      <c r="A35" s="5"/>
      <c r="B35" s="5"/>
      <c r="C35" s="6" t="s">
        <v>7</v>
      </c>
      <c r="D35" s="6" t="s">
        <v>8</v>
      </c>
      <c r="E35" s="6" t="s">
        <v>9</v>
      </c>
      <c r="F35" s="6" t="s">
        <v>10</v>
      </c>
      <c r="G35" s="6" t="s">
        <v>11</v>
      </c>
      <c r="H35" s="6" t="s">
        <v>12</v>
      </c>
      <c r="I35" s="6" t="s">
        <v>13</v>
      </c>
      <c r="J35" s="6" t="s">
        <v>14</v>
      </c>
      <c r="K35" s="7" t="s">
        <v>13</v>
      </c>
      <c r="L35" s="7"/>
      <c r="M35" s="7" t="s">
        <v>15</v>
      </c>
      <c r="N35" s="7" t="s">
        <v>16</v>
      </c>
      <c r="O35" s="7" t="s">
        <v>17</v>
      </c>
    </row>
    <row r="36" spans="1:17" x14ac:dyDescent="0.35">
      <c r="A36" s="5">
        <v>1</v>
      </c>
      <c r="B36" s="5" t="s">
        <v>18</v>
      </c>
      <c r="C36" s="5" t="str">
        <f>C30</f>
        <v>HAXAGONMYR</v>
      </c>
      <c r="D36" s="8">
        <f>C31-6</f>
        <v>44199</v>
      </c>
      <c r="E36" s="5" t="s">
        <v>19</v>
      </c>
      <c r="F36" s="13" t="s">
        <v>52</v>
      </c>
      <c r="G36" s="5">
        <v>3</v>
      </c>
      <c r="H36" s="8">
        <f>D36+3</f>
        <v>44202</v>
      </c>
      <c r="I36" s="5">
        <v>2.5</v>
      </c>
      <c r="J36" s="5">
        <v>10000</v>
      </c>
      <c r="K36">
        <f>J36*(I36/100)*(3/365)</f>
        <v>2.054794520547945</v>
      </c>
      <c r="M36">
        <f>J36+K36</f>
        <v>10002.054794520547</v>
      </c>
    </row>
    <row r="37" spans="1:17" x14ac:dyDescent="0.35">
      <c r="A37" s="5">
        <v>2</v>
      </c>
      <c r="B37" s="5" t="s">
        <v>21</v>
      </c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</row>
    <row r="38" spans="1:17" x14ac:dyDescent="0.35">
      <c r="A38" s="5">
        <v>3</v>
      </c>
      <c r="B38" s="5" t="s">
        <v>56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4</v>
      </c>
      <c r="B39" s="5" t="s">
        <v>23</v>
      </c>
      <c r="C39" s="5"/>
      <c r="D39" s="5"/>
      <c r="E39" s="5"/>
      <c r="F39" s="5"/>
      <c r="G39" s="5"/>
      <c r="H39" s="5"/>
      <c r="I39" s="5"/>
      <c r="J39" s="5"/>
      <c r="K39" s="26" t="s">
        <v>24</v>
      </c>
      <c r="L39" s="27"/>
      <c r="M39" s="27"/>
      <c r="N39" s="27"/>
      <c r="O39" s="27"/>
      <c r="P39" s="27"/>
      <c r="Q39" s="27"/>
    </row>
    <row r="40" spans="1:17" x14ac:dyDescent="0.35">
      <c r="A40" s="5">
        <v>5</v>
      </c>
      <c r="B40" s="5" t="s">
        <v>25</v>
      </c>
      <c r="C40" s="5"/>
      <c r="D40" s="5"/>
      <c r="E40" s="5"/>
      <c r="F40" s="5"/>
      <c r="G40" s="5"/>
      <c r="H40" s="5"/>
      <c r="I40" s="5"/>
      <c r="J40" s="5"/>
      <c r="K40" s="26" t="s">
        <v>26</v>
      </c>
      <c r="L40" s="27"/>
      <c r="M40" s="27"/>
      <c r="N40" s="27"/>
    </row>
    <row r="41" spans="1:17" x14ac:dyDescent="0.35">
      <c r="A41" s="5">
        <v>6</v>
      </c>
      <c r="B41" s="5" t="s">
        <v>61</v>
      </c>
      <c r="C41" s="5"/>
      <c r="D41" s="8">
        <f>D36+3</f>
        <v>44202</v>
      </c>
      <c r="E41" s="5"/>
      <c r="F41" s="5"/>
      <c r="G41" s="5"/>
      <c r="H41" s="5"/>
      <c r="I41" s="5"/>
      <c r="J41" s="5"/>
    </row>
    <row r="42" spans="1:17" x14ac:dyDescent="0.35">
      <c r="A42" s="5">
        <v>7</v>
      </c>
      <c r="B42" s="5" t="s">
        <v>46</v>
      </c>
      <c r="C42" s="5"/>
      <c r="D42" s="8">
        <f>C32</f>
        <v>44202</v>
      </c>
      <c r="E42" s="5"/>
      <c r="F42" s="5"/>
      <c r="G42" s="5"/>
      <c r="H42" s="5"/>
      <c r="I42" s="5">
        <v>3</v>
      </c>
      <c r="J42" s="5"/>
      <c r="K42">
        <v>4</v>
      </c>
      <c r="M42">
        <f>J36+K42</f>
        <v>10004</v>
      </c>
      <c r="N42">
        <v>2000</v>
      </c>
      <c r="O42">
        <f>M42-N42</f>
        <v>8004</v>
      </c>
    </row>
    <row r="43" spans="1:17" x14ac:dyDescent="0.35">
      <c r="A43" s="5">
        <v>8</v>
      </c>
      <c r="B43" s="5" t="s">
        <v>21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9</v>
      </c>
      <c r="B44" s="5" t="s">
        <v>56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10</v>
      </c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9" t="s">
        <v>24</v>
      </c>
    </row>
    <row r="46" spans="1:17" x14ac:dyDescent="0.35">
      <c r="A46" s="5">
        <v>11</v>
      </c>
      <c r="B46" s="5" t="s">
        <v>25</v>
      </c>
      <c r="C46" s="5"/>
      <c r="D46" s="5"/>
      <c r="E46" s="5"/>
      <c r="F46" s="5"/>
      <c r="G46" s="5"/>
      <c r="H46" s="5"/>
      <c r="I46" s="5"/>
      <c r="J46" s="5"/>
      <c r="K46" s="26" t="s">
        <v>29</v>
      </c>
      <c r="L46" s="27"/>
      <c r="M46" s="27"/>
      <c r="N46" s="27"/>
    </row>
    <row r="47" spans="1:17" x14ac:dyDescent="0.35">
      <c r="A47" s="5">
        <v>10</v>
      </c>
      <c r="B47" s="5" t="s">
        <v>70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11</v>
      </c>
      <c r="B48" s="5" t="s">
        <v>21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12</v>
      </c>
      <c r="B49" s="5" t="s">
        <v>23</v>
      </c>
      <c r="C49" s="5"/>
      <c r="D49" s="5"/>
      <c r="E49" s="5"/>
      <c r="F49" s="5"/>
      <c r="G49" s="5"/>
      <c r="H49" s="5"/>
      <c r="I49" s="5"/>
      <c r="J49" s="5"/>
      <c r="K49" s="9" t="s">
        <v>24</v>
      </c>
    </row>
    <row r="50" spans="1:17" x14ac:dyDescent="0.35">
      <c r="A50" s="5">
        <v>13</v>
      </c>
      <c r="B50" s="5" t="s">
        <v>25</v>
      </c>
      <c r="C50" s="5"/>
      <c r="D50" s="5"/>
      <c r="E50" s="5"/>
      <c r="F50" s="5"/>
      <c r="G50" s="5"/>
      <c r="H50" s="5"/>
      <c r="I50" s="5"/>
      <c r="J50" s="5"/>
      <c r="K50" s="26" t="s">
        <v>29</v>
      </c>
      <c r="L50" s="27"/>
      <c r="M50" s="27"/>
      <c r="N50" s="27"/>
    </row>
    <row r="53" spans="1:17" x14ac:dyDescent="0.35">
      <c r="A53" s="2" t="s">
        <v>48</v>
      </c>
      <c r="B53" s="3" t="s">
        <v>33</v>
      </c>
    </row>
    <row r="54" spans="1:17" x14ac:dyDescent="0.35">
      <c r="A54" s="10"/>
      <c r="B54" t="s">
        <v>4</v>
      </c>
      <c r="C54" t="s">
        <v>49</v>
      </c>
    </row>
    <row r="55" spans="1:17" x14ac:dyDescent="0.35">
      <c r="B55" t="s">
        <v>5</v>
      </c>
      <c r="C55" s="4">
        <v>44205</v>
      </c>
    </row>
    <row r="56" spans="1:17" x14ac:dyDescent="0.35">
      <c r="B56" t="s">
        <v>60</v>
      </c>
      <c r="C56" s="4">
        <f>D65</f>
        <v>44202</v>
      </c>
    </row>
    <row r="58" spans="1:17" x14ac:dyDescent="0.35">
      <c r="K58" s="12" t="s">
        <v>43</v>
      </c>
      <c r="L58" s="14"/>
      <c r="M58" s="4"/>
      <c r="N58" s="4"/>
    </row>
    <row r="59" spans="1:17" x14ac:dyDescent="0.35">
      <c r="A59" s="5"/>
      <c r="B59" s="5"/>
      <c r="C59" s="6" t="s">
        <v>7</v>
      </c>
      <c r="D59" s="6" t="s">
        <v>8</v>
      </c>
      <c r="E59" s="6" t="s">
        <v>9</v>
      </c>
      <c r="F59" s="6" t="s">
        <v>10</v>
      </c>
      <c r="G59" s="6" t="s">
        <v>11</v>
      </c>
      <c r="H59" s="6" t="s">
        <v>12</v>
      </c>
      <c r="I59" s="6" t="s">
        <v>13</v>
      </c>
      <c r="J59" s="6" t="s">
        <v>14</v>
      </c>
      <c r="K59" s="7" t="s">
        <v>13</v>
      </c>
      <c r="L59" s="7"/>
      <c r="M59" s="7" t="s">
        <v>15</v>
      </c>
      <c r="N59" s="7" t="s">
        <v>16</v>
      </c>
      <c r="O59" s="7" t="s">
        <v>17</v>
      </c>
    </row>
    <row r="60" spans="1:17" x14ac:dyDescent="0.35">
      <c r="A60" s="5">
        <v>1</v>
      </c>
      <c r="B60" s="5" t="s">
        <v>18</v>
      </c>
      <c r="C60" s="5" t="str">
        <f>C54</f>
        <v>HAXAGONMYR</v>
      </c>
      <c r="D60" s="8">
        <f>C55-6</f>
        <v>44199</v>
      </c>
      <c r="E60" s="5" t="s">
        <v>19</v>
      </c>
      <c r="F60" s="13" t="s">
        <v>63</v>
      </c>
      <c r="G60" s="5">
        <v>3</v>
      </c>
      <c r="H60" s="8">
        <f>D60+3</f>
        <v>44202</v>
      </c>
      <c r="I60" s="5">
        <v>3</v>
      </c>
      <c r="J60" s="5">
        <v>15000</v>
      </c>
      <c r="K60">
        <f>J60*(I60/100)*(3/365)</f>
        <v>3.6986301369863011</v>
      </c>
      <c r="M60">
        <f>J60+K60</f>
        <v>15003.698630136987</v>
      </c>
    </row>
    <row r="61" spans="1:17" x14ac:dyDescent="0.35">
      <c r="A61" s="5">
        <v>2</v>
      </c>
      <c r="B61" s="5" t="s">
        <v>21</v>
      </c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</row>
    <row r="62" spans="1:17" x14ac:dyDescent="0.35">
      <c r="A62" s="5">
        <v>3</v>
      </c>
      <c r="B62" s="5" t="s">
        <v>56</v>
      </c>
      <c r="C62" s="5"/>
      <c r="D62" s="5"/>
      <c r="E62" s="5"/>
      <c r="F62" s="5"/>
      <c r="G62" s="5"/>
      <c r="H62" s="5"/>
      <c r="I62" s="5"/>
      <c r="J62" s="5"/>
    </row>
    <row r="63" spans="1:17" x14ac:dyDescent="0.35">
      <c r="A63" s="5">
        <v>4</v>
      </c>
      <c r="B63" s="5" t="s">
        <v>23</v>
      </c>
      <c r="C63" s="5"/>
      <c r="D63" s="5"/>
      <c r="E63" s="5"/>
      <c r="F63" s="5"/>
      <c r="G63" s="5"/>
      <c r="H63" s="5"/>
      <c r="I63" s="5"/>
      <c r="J63" s="5"/>
      <c r="K63" s="26" t="s">
        <v>24</v>
      </c>
      <c r="L63" s="27"/>
      <c r="M63" s="27"/>
      <c r="N63" s="27"/>
      <c r="O63" s="27"/>
      <c r="P63" s="27"/>
      <c r="Q63" s="27"/>
    </row>
    <row r="64" spans="1:17" x14ac:dyDescent="0.35">
      <c r="A64" s="5">
        <v>5</v>
      </c>
      <c r="B64" s="5" t="s">
        <v>25</v>
      </c>
      <c r="C64" s="5"/>
      <c r="D64" s="5"/>
      <c r="E64" s="5"/>
      <c r="F64" s="5"/>
      <c r="G64" s="5"/>
      <c r="H64" s="5"/>
      <c r="I64" s="5"/>
      <c r="J64" s="5"/>
      <c r="K64" s="26" t="s">
        <v>26</v>
      </c>
      <c r="L64" s="27"/>
      <c r="M64" s="27"/>
      <c r="N64" s="27"/>
    </row>
    <row r="65" spans="1:15" x14ac:dyDescent="0.35">
      <c r="A65" s="5">
        <v>6</v>
      </c>
      <c r="B65" s="5" t="s">
        <v>61</v>
      </c>
      <c r="C65" s="5"/>
      <c r="D65" s="8">
        <f>D60+3</f>
        <v>44202</v>
      </c>
      <c r="E65" s="5"/>
      <c r="F65" s="5"/>
      <c r="G65" s="5"/>
      <c r="H65" s="5"/>
      <c r="I65" s="5"/>
      <c r="J65" s="5"/>
    </row>
    <row r="66" spans="1:15" x14ac:dyDescent="0.35">
      <c r="A66" s="5">
        <v>7</v>
      </c>
      <c r="B66" s="5" t="s">
        <v>46</v>
      </c>
      <c r="C66" s="5"/>
      <c r="D66" s="8">
        <f>C56</f>
        <v>44202</v>
      </c>
      <c r="E66" s="5"/>
      <c r="F66" s="5"/>
      <c r="G66" s="5"/>
      <c r="H66" s="5"/>
      <c r="I66" s="5">
        <v>3.5</v>
      </c>
      <c r="J66" s="5"/>
      <c r="K66">
        <v>0</v>
      </c>
      <c r="M66">
        <f>J60+K66</f>
        <v>15000</v>
      </c>
      <c r="N66">
        <v>2000</v>
      </c>
      <c r="O66">
        <f>M66+N66</f>
        <v>17000</v>
      </c>
    </row>
    <row r="67" spans="1:15" x14ac:dyDescent="0.35">
      <c r="A67" s="5">
        <v>8</v>
      </c>
      <c r="B67" s="5" t="s">
        <v>21</v>
      </c>
      <c r="C67" s="5"/>
      <c r="D67" s="5"/>
      <c r="E67" s="5"/>
      <c r="F67" s="5"/>
      <c r="G67" s="5"/>
      <c r="H67" s="5"/>
      <c r="I67" s="5"/>
      <c r="J67" s="5"/>
      <c r="K67" s="4"/>
      <c r="L67" s="4"/>
    </row>
    <row r="68" spans="1:15" x14ac:dyDescent="0.35">
      <c r="A68" s="5">
        <v>9</v>
      </c>
      <c r="B68" s="5" t="s">
        <v>56</v>
      </c>
      <c r="C68" s="5"/>
      <c r="D68" s="5"/>
      <c r="E68" s="5"/>
      <c r="F68" s="5"/>
      <c r="G68" s="5"/>
      <c r="H68" s="5"/>
      <c r="I68" s="5"/>
      <c r="J68" s="5"/>
    </row>
    <row r="69" spans="1:15" x14ac:dyDescent="0.35">
      <c r="A69" s="5">
        <v>10</v>
      </c>
      <c r="B69" s="5" t="s">
        <v>23</v>
      </c>
      <c r="C69" s="5"/>
      <c r="D69" s="5"/>
      <c r="E69" s="5"/>
      <c r="F69" s="5"/>
      <c r="G69" s="5"/>
      <c r="H69" s="5"/>
      <c r="I69" s="5"/>
      <c r="J69" s="5"/>
      <c r="K69" s="9" t="s">
        <v>24</v>
      </c>
    </row>
    <row r="70" spans="1:15" x14ac:dyDescent="0.35">
      <c r="A70" s="5">
        <v>11</v>
      </c>
      <c r="B70" s="5" t="s">
        <v>25</v>
      </c>
      <c r="C70" s="5"/>
      <c r="D70" s="5"/>
      <c r="E70" s="5"/>
      <c r="F70" s="5"/>
      <c r="G70" s="5"/>
      <c r="H70" s="5"/>
      <c r="I70" s="5"/>
      <c r="J70" s="5"/>
      <c r="K70" s="26" t="s">
        <v>29</v>
      </c>
      <c r="L70" s="27"/>
      <c r="M70" s="27"/>
      <c r="N70" s="27"/>
    </row>
    <row r="71" spans="1:15" x14ac:dyDescent="0.35">
      <c r="A71" s="5">
        <v>12</v>
      </c>
      <c r="B71" s="5" t="s">
        <v>70</v>
      </c>
      <c r="C71" s="5"/>
      <c r="D71" s="5"/>
      <c r="E71" s="5"/>
      <c r="F71" s="5"/>
      <c r="G71" s="5"/>
      <c r="H71" s="5"/>
      <c r="I71" s="5"/>
      <c r="J71" s="5"/>
    </row>
    <row r="72" spans="1:15" x14ac:dyDescent="0.35">
      <c r="A72" s="5">
        <v>13</v>
      </c>
      <c r="B72" s="5" t="s">
        <v>21</v>
      </c>
      <c r="C72" s="5"/>
      <c r="D72" s="5"/>
      <c r="E72" s="5"/>
      <c r="F72" s="5"/>
      <c r="G72" s="5"/>
      <c r="H72" s="5"/>
      <c r="I72" s="5"/>
      <c r="J72" s="5"/>
    </row>
    <row r="73" spans="1:15" x14ac:dyDescent="0.35">
      <c r="A73" s="5">
        <v>14</v>
      </c>
      <c r="B73" s="5" t="s">
        <v>23</v>
      </c>
      <c r="C73" s="5"/>
      <c r="D73" s="5"/>
      <c r="E73" s="5"/>
      <c r="F73" s="5"/>
      <c r="G73" s="5"/>
      <c r="H73" s="5"/>
      <c r="I73" s="5"/>
      <c r="J73" s="5"/>
      <c r="K73" s="9" t="s">
        <v>24</v>
      </c>
    </row>
    <row r="74" spans="1:15" x14ac:dyDescent="0.35">
      <c r="A74" s="5">
        <v>15</v>
      </c>
      <c r="B74" s="5" t="s">
        <v>25</v>
      </c>
      <c r="C74" s="5"/>
      <c r="D74" s="5"/>
      <c r="E74" s="5"/>
      <c r="F74" s="5"/>
      <c r="G74" s="5"/>
      <c r="H74" s="5"/>
      <c r="I74" s="5"/>
      <c r="J74" s="5"/>
      <c r="K74" s="26" t="s">
        <v>29</v>
      </c>
      <c r="L74" s="27"/>
      <c r="M74" s="27"/>
      <c r="N74" s="27"/>
    </row>
  </sheetData>
  <mergeCells count="12">
    <mergeCell ref="K22:N22"/>
    <mergeCell ref="K46:N46"/>
    <mergeCell ref="K70:N70"/>
    <mergeCell ref="K16:N16"/>
    <mergeCell ref="K15:Q15"/>
    <mergeCell ref="K63:Q63"/>
    <mergeCell ref="K64:N64"/>
    <mergeCell ref="K74:N74"/>
    <mergeCell ref="K26:N26"/>
    <mergeCell ref="K39:Q39"/>
    <mergeCell ref="K40:N40"/>
    <mergeCell ref="K50:N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173"/>
  <sheetViews>
    <sheetView workbookViewId="0">
      <selection activeCell="C62" sqref="C62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64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49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D9+1</f>
        <v>44207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65</v>
      </c>
      <c r="J8" s="6" t="s">
        <v>14</v>
      </c>
      <c r="K8" s="7" t="s">
        <v>59</v>
      </c>
      <c r="L8" s="7" t="s">
        <v>55</v>
      </c>
      <c r="M8" s="7" t="s">
        <v>15</v>
      </c>
      <c r="N8" s="7" t="s">
        <v>16</v>
      </c>
      <c r="O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C6+1</f>
        <v>44206</v>
      </c>
      <c r="E9" s="5" t="s">
        <v>19</v>
      </c>
      <c r="F9" s="5" t="s">
        <v>20</v>
      </c>
      <c r="G9" s="5">
        <v>3</v>
      </c>
      <c r="H9" s="8">
        <f>D9+3</f>
        <v>44209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27</v>
      </c>
      <c r="C11" s="5"/>
      <c r="D11" s="8">
        <f>D9+1</f>
        <v>44207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N11">
        <v>2000</v>
      </c>
      <c r="O11">
        <f>M11-N11</f>
        <v>3000.2739726027394</v>
      </c>
    </row>
    <row r="12" spans="1:17" x14ac:dyDescent="0.35">
      <c r="A12" s="5">
        <v>4</v>
      </c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68</v>
      </c>
      <c r="C13" s="5"/>
      <c r="D13" s="8">
        <f>D9</f>
        <v>44206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23</v>
      </c>
      <c r="C15" s="5"/>
      <c r="D15" s="8"/>
      <c r="E15" s="5"/>
      <c r="F15" s="5"/>
      <c r="G15" s="5"/>
      <c r="H15" s="5"/>
      <c r="I15" s="5"/>
      <c r="J15" s="5"/>
      <c r="K15" s="26" t="s">
        <v>24</v>
      </c>
      <c r="L15" s="27"/>
      <c r="M15" s="27"/>
      <c r="N15" s="27"/>
      <c r="O15" s="27"/>
      <c r="P15" s="27"/>
      <c r="Q15" s="27"/>
    </row>
    <row r="16" spans="1:17" x14ac:dyDescent="0.35">
      <c r="A16" s="5">
        <v>8</v>
      </c>
      <c r="B16" s="5" t="s">
        <v>25</v>
      </c>
      <c r="C16" s="5"/>
      <c r="D16" s="8"/>
      <c r="E16" s="5"/>
      <c r="F16" s="5"/>
      <c r="G16" s="5"/>
      <c r="H16" s="5"/>
      <c r="I16" s="5"/>
      <c r="J16" s="5"/>
      <c r="K16" s="26" t="s">
        <v>26</v>
      </c>
      <c r="L16" s="27"/>
      <c r="M16" s="27"/>
      <c r="N16" s="27"/>
    </row>
    <row r="17" spans="1:15" x14ac:dyDescent="0.35">
      <c r="A17" s="5">
        <v>9</v>
      </c>
      <c r="B17" s="5" t="s">
        <v>69</v>
      </c>
      <c r="C17" s="5"/>
      <c r="D17" s="8">
        <f>D11</f>
        <v>44207</v>
      </c>
      <c r="E17" s="5"/>
      <c r="F17" s="5"/>
      <c r="G17" s="5"/>
      <c r="H17" s="5"/>
      <c r="I17" s="5"/>
      <c r="J17" s="5"/>
      <c r="K17" s="4"/>
      <c r="L17" s="4"/>
    </row>
    <row r="18" spans="1:15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23</v>
      </c>
      <c r="C19" s="5"/>
      <c r="D19" s="5"/>
      <c r="E19" s="5"/>
      <c r="F19" s="5"/>
      <c r="G19" s="5"/>
      <c r="H19" s="5"/>
      <c r="I19" s="5"/>
      <c r="J19" s="5"/>
      <c r="K19" s="9" t="s">
        <v>24</v>
      </c>
    </row>
    <row r="20" spans="1:15" x14ac:dyDescent="0.35">
      <c r="A20" s="5">
        <v>12</v>
      </c>
      <c r="B20" s="5" t="s">
        <v>25</v>
      </c>
      <c r="C20" s="5"/>
      <c r="D20" s="5"/>
      <c r="E20" s="5"/>
      <c r="F20" s="5"/>
      <c r="G20" s="5"/>
      <c r="H20" s="5"/>
      <c r="I20" s="5"/>
      <c r="J20" s="5"/>
      <c r="K20" s="26" t="s">
        <v>29</v>
      </c>
      <c r="L20" s="27"/>
      <c r="M20" s="27"/>
      <c r="N20" s="27"/>
    </row>
    <row r="22" spans="1:15" x14ac:dyDescent="0.35">
      <c r="A22" s="2" t="s">
        <v>30</v>
      </c>
      <c r="B22" s="3" t="s">
        <v>57</v>
      </c>
    </row>
    <row r="23" spans="1:15" x14ac:dyDescent="0.35">
      <c r="A23" s="2"/>
      <c r="B23" t="s">
        <v>4</v>
      </c>
      <c r="C23" t="s">
        <v>49</v>
      </c>
    </row>
    <row r="24" spans="1:15" x14ac:dyDescent="0.35">
      <c r="B24" t="s">
        <v>5</v>
      </c>
      <c r="C24" s="4">
        <v>44205</v>
      </c>
    </row>
    <row r="25" spans="1:15" x14ac:dyDescent="0.35">
      <c r="B25" t="s">
        <v>6</v>
      </c>
      <c r="C25" s="4">
        <f>D27+1</f>
        <v>44207</v>
      </c>
    </row>
    <row r="26" spans="1:15" x14ac:dyDescent="0.35">
      <c r="A26" s="5"/>
      <c r="B26" s="5"/>
      <c r="C26" s="6" t="s">
        <v>7</v>
      </c>
      <c r="D26" s="6" t="s">
        <v>8</v>
      </c>
      <c r="E26" s="6" t="s">
        <v>9</v>
      </c>
      <c r="F26" s="6" t="s">
        <v>10</v>
      </c>
      <c r="G26" s="6" t="s">
        <v>11</v>
      </c>
      <c r="H26" s="6" t="s">
        <v>12</v>
      </c>
      <c r="I26" s="6" t="s">
        <v>65</v>
      </c>
      <c r="J26" s="6" t="s">
        <v>14</v>
      </c>
      <c r="K26" s="7" t="s">
        <v>59</v>
      </c>
      <c r="L26" s="7" t="s">
        <v>55</v>
      </c>
      <c r="M26" s="7" t="s">
        <v>15</v>
      </c>
      <c r="N26" s="7" t="s">
        <v>16</v>
      </c>
      <c r="O26" s="7" t="s">
        <v>17</v>
      </c>
    </row>
    <row r="27" spans="1:15" x14ac:dyDescent="0.35">
      <c r="A27" s="5">
        <v>1</v>
      </c>
      <c r="B27" s="5" t="s">
        <v>18</v>
      </c>
      <c r="C27" s="5" t="str">
        <f>C23</f>
        <v>HAXAGONMYR</v>
      </c>
      <c r="D27" s="8">
        <f>C24+1</f>
        <v>44206</v>
      </c>
      <c r="E27" s="5" t="s">
        <v>19</v>
      </c>
      <c r="F27" s="5" t="s">
        <v>36</v>
      </c>
      <c r="G27" s="5">
        <v>3</v>
      </c>
      <c r="H27" s="8">
        <f>D27+3</f>
        <v>44209</v>
      </c>
      <c r="I27" s="5">
        <v>2</v>
      </c>
      <c r="J27" s="5">
        <v>5000</v>
      </c>
      <c r="K27">
        <f>J27*(I27/100)*(3/365)</f>
        <v>0.82191780821917804</v>
      </c>
      <c r="M27">
        <f>J27+K27</f>
        <v>5000.821917808219</v>
      </c>
    </row>
    <row r="28" spans="1:15" x14ac:dyDescent="0.35">
      <c r="A28" s="5">
        <v>2</v>
      </c>
      <c r="B28" s="5" t="s">
        <v>21</v>
      </c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</row>
    <row r="29" spans="1:15" x14ac:dyDescent="0.35">
      <c r="A29" s="5">
        <v>3</v>
      </c>
      <c r="B29" s="5" t="s">
        <v>27</v>
      </c>
      <c r="C29" s="5"/>
      <c r="D29" s="8">
        <f>D27+1</f>
        <v>44207</v>
      </c>
      <c r="E29" s="5"/>
      <c r="F29" s="5"/>
      <c r="G29" s="5"/>
      <c r="H29" s="5"/>
      <c r="I29" s="5">
        <v>2.5</v>
      </c>
      <c r="J29" s="5"/>
      <c r="K29">
        <f>J27*(I27/100)*(1/365)</f>
        <v>0.27397260273972601</v>
      </c>
      <c r="L29">
        <v>0.5</v>
      </c>
      <c r="M29">
        <f>J27+L29</f>
        <v>5000.5</v>
      </c>
      <c r="N29">
        <v>2000</v>
      </c>
      <c r="O29">
        <f>M29-N29</f>
        <v>3000.5</v>
      </c>
    </row>
    <row r="30" spans="1:15" x14ac:dyDescent="0.35">
      <c r="A30" s="5">
        <v>4</v>
      </c>
      <c r="B30" s="5" t="s">
        <v>21</v>
      </c>
      <c r="C30" s="5"/>
      <c r="D30" s="5"/>
      <c r="E30" s="5"/>
      <c r="F30" s="5"/>
      <c r="G30" s="5"/>
      <c r="H30" s="5"/>
      <c r="I30" s="5"/>
      <c r="J30" s="5"/>
    </row>
    <row r="31" spans="1:15" x14ac:dyDescent="0.35">
      <c r="A31" s="5">
        <v>5</v>
      </c>
      <c r="B31" s="5" t="s">
        <v>68</v>
      </c>
      <c r="C31" s="5"/>
      <c r="D31" s="8">
        <f>D27</f>
        <v>44206</v>
      </c>
      <c r="E31" s="5"/>
      <c r="F31" s="5"/>
      <c r="G31" s="5"/>
      <c r="H31" s="5"/>
      <c r="I31" s="5"/>
      <c r="J31" s="5"/>
    </row>
    <row r="32" spans="1:15" x14ac:dyDescent="0.35">
      <c r="A32" s="5">
        <v>6</v>
      </c>
      <c r="B32" s="5" t="s">
        <v>22</v>
      </c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</row>
    <row r="33" spans="1:17" x14ac:dyDescent="0.35">
      <c r="A33" s="5">
        <v>7</v>
      </c>
      <c r="B33" s="5" t="s">
        <v>23</v>
      </c>
      <c r="C33" s="5"/>
      <c r="D33" s="8"/>
      <c r="E33" s="5"/>
      <c r="F33" s="5"/>
      <c r="G33" s="5"/>
      <c r="H33" s="5"/>
      <c r="I33" s="5"/>
      <c r="J33" s="5"/>
      <c r="K33" s="26" t="s">
        <v>24</v>
      </c>
      <c r="L33" s="27"/>
      <c r="M33" s="27"/>
      <c r="N33" s="27"/>
      <c r="O33" s="27"/>
      <c r="P33" s="27"/>
      <c r="Q33" s="27"/>
    </row>
    <row r="34" spans="1:17" x14ac:dyDescent="0.35">
      <c r="A34" s="5">
        <v>8</v>
      </c>
      <c r="B34" s="5" t="s">
        <v>25</v>
      </c>
      <c r="C34" s="5"/>
      <c r="D34" s="8"/>
      <c r="E34" s="5"/>
      <c r="F34" s="5"/>
      <c r="G34" s="5"/>
      <c r="H34" s="5"/>
      <c r="I34" s="5"/>
      <c r="J34" s="5"/>
      <c r="K34" s="26" t="s">
        <v>26</v>
      </c>
      <c r="L34" s="27"/>
      <c r="M34" s="27"/>
      <c r="N34" s="27"/>
    </row>
    <row r="35" spans="1:17" x14ac:dyDescent="0.35">
      <c r="A35" s="5">
        <v>9</v>
      </c>
      <c r="B35" s="5" t="s">
        <v>69</v>
      </c>
      <c r="C35" s="5"/>
      <c r="D35" s="8">
        <f>D29</f>
        <v>44207</v>
      </c>
      <c r="E35" s="5"/>
      <c r="F35" s="5"/>
      <c r="G35" s="5"/>
      <c r="H35" s="5"/>
      <c r="I35" s="5"/>
      <c r="J35" s="5"/>
      <c r="K35" s="4"/>
      <c r="L35" s="4"/>
    </row>
    <row r="36" spans="1:17" x14ac:dyDescent="0.35">
      <c r="A36" s="5">
        <v>10</v>
      </c>
      <c r="B36" s="5" t="s">
        <v>22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11</v>
      </c>
      <c r="B37" s="5" t="s">
        <v>23</v>
      </c>
      <c r="C37" s="5"/>
      <c r="D37" s="5"/>
      <c r="E37" s="5"/>
      <c r="F37" s="5"/>
      <c r="G37" s="5"/>
      <c r="H37" s="5"/>
      <c r="I37" s="5"/>
      <c r="J37" s="5"/>
      <c r="K37" s="9" t="s">
        <v>24</v>
      </c>
    </row>
    <row r="38" spans="1:17" x14ac:dyDescent="0.35">
      <c r="A38" s="5">
        <v>12</v>
      </c>
      <c r="B38" s="5" t="s">
        <v>25</v>
      </c>
      <c r="C38" s="5"/>
      <c r="D38" s="5"/>
      <c r="E38" s="5"/>
      <c r="F38" s="5"/>
      <c r="G38" s="5"/>
      <c r="H38" s="5"/>
      <c r="I38" s="5"/>
      <c r="J38" s="5"/>
      <c r="K38" s="26" t="s">
        <v>29</v>
      </c>
      <c r="L38" s="27"/>
      <c r="M38" s="27"/>
      <c r="N38" s="27"/>
    </row>
    <row r="40" spans="1:17" x14ac:dyDescent="0.35">
      <c r="A40" s="2" t="s">
        <v>32</v>
      </c>
      <c r="B40" s="3" t="s">
        <v>58</v>
      </c>
    </row>
    <row r="41" spans="1:17" x14ac:dyDescent="0.35">
      <c r="A41" s="2"/>
      <c r="B41" t="s">
        <v>4</v>
      </c>
      <c r="C41" t="s">
        <v>49</v>
      </c>
    </row>
    <row r="42" spans="1:17" x14ac:dyDescent="0.35">
      <c r="B42" t="s">
        <v>5</v>
      </c>
      <c r="C42" s="4">
        <v>44205</v>
      </c>
    </row>
    <row r="43" spans="1:17" x14ac:dyDescent="0.35">
      <c r="B43" t="s">
        <v>6</v>
      </c>
      <c r="C43" s="4">
        <f>D45+1</f>
        <v>44207</v>
      </c>
    </row>
    <row r="44" spans="1:17" x14ac:dyDescent="0.35">
      <c r="A44" s="5"/>
      <c r="B44" s="5"/>
      <c r="C44" s="6" t="s">
        <v>7</v>
      </c>
      <c r="D44" s="6" t="s">
        <v>8</v>
      </c>
      <c r="E44" s="6" t="s">
        <v>9</v>
      </c>
      <c r="F44" s="6" t="s">
        <v>10</v>
      </c>
      <c r="G44" s="6" t="s">
        <v>11</v>
      </c>
      <c r="H44" s="6" t="s">
        <v>12</v>
      </c>
      <c r="I44" s="6" t="s">
        <v>65</v>
      </c>
      <c r="J44" s="6" t="s">
        <v>14</v>
      </c>
      <c r="K44" s="7" t="s">
        <v>59</v>
      </c>
      <c r="L44" s="7" t="s">
        <v>55</v>
      </c>
      <c r="M44" s="7" t="s">
        <v>15</v>
      </c>
      <c r="N44" s="7" t="s">
        <v>16</v>
      </c>
      <c r="O44" s="7" t="s">
        <v>17</v>
      </c>
    </row>
    <row r="45" spans="1:17" x14ac:dyDescent="0.35">
      <c r="A45" s="5">
        <v>1</v>
      </c>
      <c r="B45" s="5" t="s">
        <v>18</v>
      </c>
      <c r="C45" s="5" t="str">
        <f>C41</f>
        <v>HAXAGONMYR</v>
      </c>
      <c r="D45" s="8">
        <f>C42+1</f>
        <v>44206</v>
      </c>
      <c r="E45" s="5" t="s">
        <v>19</v>
      </c>
      <c r="F45" s="13" t="s">
        <v>44</v>
      </c>
      <c r="G45" s="5">
        <v>3</v>
      </c>
      <c r="H45" s="8">
        <f>D45+3</f>
        <v>44209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7" x14ac:dyDescent="0.35">
      <c r="A47" s="5">
        <v>3</v>
      </c>
      <c r="B47" s="5" t="s">
        <v>27</v>
      </c>
      <c r="C47" s="5"/>
      <c r="D47" s="8">
        <f>D45+1</f>
        <v>44207</v>
      </c>
      <c r="E47" s="5"/>
      <c r="F47" s="5"/>
      <c r="G47" s="5"/>
      <c r="H47" s="5"/>
      <c r="I47" s="5">
        <v>2.5</v>
      </c>
      <c r="J47" s="5"/>
      <c r="K47">
        <f>J45*(I45/100)*(1/365)</f>
        <v>0.27397260273972601</v>
      </c>
      <c r="L47">
        <v>0</v>
      </c>
      <c r="M47">
        <f>J45+L47</f>
        <v>5000</v>
      </c>
      <c r="N47">
        <v>2000</v>
      </c>
      <c r="O47">
        <f>M47-N47</f>
        <v>3000</v>
      </c>
    </row>
    <row r="48" spans="1:17" x14ac:dyDescent="0.35">
      <c r="A48" s="5">
        <v>4</v>
      </c>
      <c r="B48" s="5" t="s">
        <v>21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5</v>
      </c>
      <c r="B49" s="5" t="s">
        <v>68</v>
      </c>
      <c r="C49" s="5"/>
      <c r="D49" s="8">
        <f>D45</f>
        <v>44206</v>
      </c>
      <c r="E49" s="5"/>
      <c r="F49" s="5"/>
      <c r="G49" s="5"/>
      <c r="H49" s="5"/>
      <c r="I49" s="5"/>
      <c r="J49" s="5"/>
    </row>
    <row r="50" spans="1:17" x14ac:dyDescent="0.35">
      <c r="A50" s="5">
        <v>6</v>
      </c>
      <c r="B50" s="5" t="s">
        <v>22</v>
      </c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</row>
    <row r="51" spans="1:17" x14ac:dyDescent="0.35">
      <c r="A51" s="5">
        <v>7</v>
      </c>
      <c r="B51" s="5" t="s">
        <v>23</v>
      </c>
      <c r="C51" s="5"/>
      <c r="D51" s="8"/>
      <c r="E51" s="5"/>
      <c r="F51" s="5"/>
      <c r="G51" s="5"/>
      <c r="H51" s="5"/>
      <c r="I51" s="5"/>
      <c r="J51" s="5"/>
      <c r="K51" s="26" t="s">
        <v>24</v>
      </c>
      <c r="L51" s="27"/>
      <c r="M51" s="27"/>
      <c r="N51" s="27"/>
      <c r="O51" s="27"/>
      <c r="P51" s="27"/>
      <c r="Q51" s="27"/>
    </row>
    <row r="52" spans="1:17" x14ac:dyDescent="0.35">
      <c r="A52" s="5">
        <v>8</v>
      </c>
      <c r="B52" s="5" t="s">
        <v>25</v>
      </c>
      <c r="C52" s="5"/>
      <c r="D52" s="8"/>
      <c r="E52" s="5"/>
      <c r="F52" s="5"/>
      <c r="G52" s="5"/>
      <c r="H52" s="5"/>
      <c r="I52" s="5"/>
      <c r="J52" s="5"/>
      <c r="K52" s="26" t="s">
        <v>26</v>
      </c>
      <c r="L52" s="27"/>
      <c r="M52" s="27"/>
      <c r="N52" s="27"/>
    </row>
    <row r="53" spans="1:17" x14ac:dyDescent="0.35">
      <c r="A53" s="5">
        <v>9</v>
      </c>
      <c r="B53" s="5" t="s">
        <v>69</v>
      </c>
      <c r="C53" s="5"/>
      <c r="D53" s="8">
        <f>D47</f>
        <v>44207</v>
      </c>
      <c r="E53" s="5"/>
      <c r="F53" s="5"/>
      <c r="G53" s="5"/>
      <c r="H53" s="5"/>
      <c r="I53" s="5"/>
      <c r="J53" s="5"/>
      <c r="K53" s="4"/>
      <c r="L53" s="4"/>
    </row>
    <row r="54" spans="1:17" x14ac:dyDescent="0.35">
      <c r="A54" s="5">
        <v>10</v>
      </c>
      <c r="B54" s="5" t="s">
        <v>22</v>
      </c>
      <c r="C54" s="5"/>
      <c r="D54" s="5"/>
      <c r="E54" s="5"/>
      <c r="F54" s="5"/>
      <c r="G54" s="5"/>
      <c r="H54" s="5"/>
      <c r="I54" s="5"/>
      <c r="J54" s="5"/>
    </row>
    <row r="55" spans="1:17" x14ac:dyDescent="0.35">
      <c r="A55" s="5">
        <v>11</v>
      </c>
      <c r="B55" s="5" t="s">
        <v>23</v>
      </c>
      <c r="C55" s="5"/>
      <c r="D55" s="5"/>
      <c r="E55" s="5"/>
      <c r="F55" s="5"/>
      <c r="G55" s="5"/>
      <c r="H55" s="5"/>
      <c r="I55" s="5"/>
      <c r="J55" s="5"/>
      <c r="K55" s="9" t="s">
        <v>24</v>
      </c>
    </row>
    <row r="56" spans="1:17" x14ac:dyDescent="0.35">
      <c r="A56" s="5">
        <v>12</v>
      </c>
      <c r="B56" s="5" t="s">
        <v>25</v>
      </c>
      <c r="C56" s="5"/>
      <c r="D56" s="5"/>
      <c r="E56" s="5"/>
      <c r="F56" s="5"/>
      <c r="G56" s="5"/>
      <c r="H56" s="5"/>
      <c r="I56" s="5"/>
      <c r="J56" s="5"/>
      <c r="K56" s="26" t="s">
        <v>29</v>
      </c>
      <c r="L56" s="27"/>
      <c r="M56" s="27"/>
      <c r="N56" s="27"/>
    </row>
    <row r="57" spans="1:17" x14ac:dyDescent="0.35">
      <c r="K57" s="2"/>
      <c r="L57" s="2"/>
      <c r="M57" s="2"/>
      <c r="N57" s="2"/>
    </row>
    <row r="58" spans="1:17" x14ac:dyDescent="0.35">
      <c r="K58" s="2"/>
      <c r="L58" s="2"/>
      <c r="M58" s="2"/>
      <c r="N58" s="2"/>
    </row>
    <row r="59" spans="1:17" x14ac:dyDescent="0.35">
      <c r="A59" s="2">
        <v>2</v>
      </c>
      <c r="B59" t="s">
        <v>66</v>
      </c>
    </row>
    <row r="60" spans="1:17" x14ac:dyDescent="0.35">
      <c r="A60" s="2" t="s">
        <v>34</v>
      </c>
      <c r="B60" s="3" t="s">
        <v>3</v>
      </c>
    </row>
    <row r="61" spans="1:17" x14ac:dyDescent="0.35">
      <c r="A61" s="2"/>
      <c r="B61" t="s">
        <v>4</v>
      </c>
      <c r="C61" t="s">
        <v>49</v>
      </c>
    </row>
    <row r="62" spans="1:17" x14ac:dyDescent="0.35">
      <c r="B62" t="s">
        <v>5</v>
      </c>
      <c r="C62" s="4">
        <v>44207</v>
      </c>
    </row>
    <row r="63" spans="1:17" x14ac:dyDescent="0.35">
      <c r="B63" t="s">
        <v>35</v>
      </c>
      <c r="C63" s="4">
        <f>D65+2</f>
        <v>44210</v>
      </c>
    </row>
    <row r="64" spans="1:17" x14ac:dyDescent="0.35">
      <c r="A64" s="5"/>
      <c r="B64" s="5"/>
      <c r="C64" s="6" t="s">
        <v>7</v>
      </c>
      <c r="D64" s="6" t="s">
        <v>8</v>
      </c>
      <c r="E64" s="6" t="s">
        <v>9</v>
      </c>
      <c r="F64" s="6" t="s">
        <v>10</v>
      </c>
      <c r="G64" s="6" t="s">
        <v>11</v>
      </c>
      <c r="H64" s="6" t="s">
        <v>12</v>
      </c>
      <c r="I64" s="6" t="s">
        <v>65</v>
      </c>
      <c r="J64" s="6" t="s">
        <v>14</v>
      </c>
      <c r="K64" s="7" t="s">
        <v>59</v>
      </c>
      <c r="L64" s="7" t="s">
        <v>55</v>
      </c>
      <c r="M64" s="7" t="s">
        <v>15</v>
      </c>
      <c r="N64" s="7" t="s">
        <v>16</v>
      </c>
      <c r="O64" s="7" t="s">
        <v>17</v>
      </c>
    </row>
    <row r="65" spans="1:17" x14ac:dyDescent="0.35">
      <c r="A65" s="5">
        <v>1</v>
      </c>
      <c r="B65" s="5" t="s">
        <v>18</v>
      </c>
      <c r="C65" s="5" t="str">
        <f>C61</f>
        <v>HAXAGONMYR</v>
      </c>
      <c r="D65" s="8">
        <f>C62+1</f>
        <v>44208</v>
      </c>
      <c r="E65" s="5" t="s">
        <v>19</v>
      </c>
      <c r="F65" s="5" t="s">
        <v>52</v>
      </c>
      <c r="G65" s="5">
        <v>3</v>
      </c>
      <c r="H65" s="8">
        <f>D65+3</f>
        <v>44211</v>
      </c>
      <c r="I65" s="5">
        <v>2.5</v>
      </c>
      <c r="J65" s="5">
        <v>10000</v>
      </c>
      <c r="K65">
        <f>J65*(I65/100)*(3/365)</f>
        <v>2.054794520547945</v>
      </c>
      <c r="M65">
        <f>J65+K65</f>
        <v>10002.054794520547</v>
      </c>
    </row>
    <row r="66" spans="1:17" x14ac:dyDescent="0.35">
      <c r="A66" s="5">
        <v>2</v>
      </c>
      <c r="B66" s="5" t="s">
        <v>21</v>
      </c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</row>
    <row r="67" spans="1:17" x14ac:dyDescent="0.35">
      <c r="A67" s="5">
        <v>3</v>
      </c>
      <c r="B67" s="5" t="s">
        <v>27</v>
      </c>
      <c r="C67" s="5"/>
      <c r="D67" s="8">
        <f>D65+2</f>
        <v>44210</v>
      </c>
      <c r="E67" s="5"/>
      <c r="F67" s="5"/>
      <c r="G67" s="5"/>
      <c r="H67" s="5"/>
      <c r="I67" s="5">
        <v>3</v>
      </c>
      <c r="J67" s="5"/>
      <c r="K67">
        <f>J65*(I65/100)*(2/365)</f>
        <v>1.3698630136986301</v>
      </c>
      <c r="L67">
        <f>K67</f>
        <v>1.3698630136986301</v>
      </c>
      <c r="M67">
        <f>J65+K67</f>
        <v>10001.369863013699</v>
      </c>
      <c r="N67">
        <v>2000</v>
      </c>
      <c r="O67">
        <f>M67-N67</f>
        <v>8001.3698630136987</v>
      </c>
    </row>
    <row r="68" spans="1:17" x14ac:dyDescent="0.35">
      <c r="A68" s="5">
        <v>4</v>
      </c>
      <c r="B68" s="5" t="s">
        <v>21</v>
      </c>
      <c r="C68" s="5"/>
      <c r="D68" s="5"/>
      <c r="E68" s="5"/>
      <c r="F68" s="5"/>
      <c r="G68" s="5"/>
      <c r="H68" s="5"/>
      <c r="I68" s="5"/>
      <c r="J68" s="5"/>
    </row>
    <row r="69" spans="1:17" x14ac:dyDescent="0.35">
      <c r="A69" s="5">
        <v>5</v>
      </c>
      <c r="B69" s="5" t="s">
        <v>68</v>
      </c>
      <c r="C69" s="5"/>
      <c r="D69" s="8">
        <f>D65</f>
        <v>44208</v>
      </c>
      <c r="E69" s="5"/>
      <c r="F69" s="5"/>
      <c r="G69" s="5"/>
      <c r="H69" s="5"/>
      <c r="I69" s="5"/>
      <c r="J69" s="5"/>
    </row>
    <row r="70" spans="1:17" x14ac:dyDescent="0.35">
      <c r="A70" s="5">
        <v>6</v>
      </c>
      <c r="B70" s="5" t="s">
        <v>22</v>
      </c>
      <c r="C70" s="5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</row>
    <row r="71" spans="1:17" x14ac:dyDescent="0.35">
      <c r="A71" s="5">
        <v>7</v>
      </c>
      <c r="B71" s="5" t="s">
        <v>23</v>
      </c>
      <c r="C71" s="5"/>
      <c r="D71" s="8"/>
      <c r="E71" s="5"/>
      <c r="F71" s="5"/>
      <c r="G71" s="5"/>
      <c r="H71" s="5"/>
      <c r="I71" s="5"/>
      <c r="J71" s="5"/>
      <c r="K71" s="26" t="s">
        <v>24</v>
      </c>
      <c r="L71" s="27"/>
      <c r="M71" s="27"/>
      <c r="N71" s="27"/>
      <c r="O71" s="27"/>
      <c r="P71" s="27"/>
      <c r="Q71" s="27"/>
    </row>
    <row r="72" spans="1:17" x14ac:dyDescent="0.35">
      <c r="A72" s="5">
        <v>8</v>
      </c>
      <c r="B72" s="5" t="s">
        <v>25</v>
      </c>
      <c r="C72" s="5"/>
      <c r="D72" s="8"/>
      <c r="E72" s="5"/>
      <c r="F72" s="5"/>
      <c r="G72" s="5"/>
      <c r="H72" s="5"/>
      <c r="I72" s="5"/>
      <c r="J72" s="5"/>
      <c r="K72" s="26" t="s">
        <v>26</v>
      </c>
      <c r="L72" s="27"/>
      <c r="M72" s="27"/>
      <c r="N72" s="27"/>
    </row>
    <row r="73" spans="1:17" x14ac:dyDescent="0.35">
      <c r="A73" s="5">
        <v>9</v>
      </c>
      <c r="B73" s="5" t="s">
        <v>69</v>
      </c>
      <c r="C73" s="5"/>
      <c r="D73" s="8">
        <f>D67</f>
        <v>44210</v>
      </c>
      <c r="E73" s="5"/>
      <c r="F73" s="5"/>
      <c r="G73" s="5"/>
      <c r="H73" s="5"/>
      <c r="I73" s="5"/>
      <c r="J73" s="5"/>
      <c r="K73" s="4"/>
      <c r="L73" s="4"/>
    </row>
    <row r="74" spans="1:17" x14ac:dyDescent="0.35">
      <c r="A74" s="5">
        <v>10</v>
      </c>
      <c r="B74" s="5" t="s">
        <v>22</v>
      </c>
      <c r="C74" s="5"/>
      <c r="D74" s="5"/>
      <c r="E74" s="5"/>
      <c r="F74" s="5"/>
      <c r="G74" s="5"/>
      <c r="H74" s="5"/>
      <c r="I74" s="5"/>
      <c r="J74" s="5"/>
    </row>
    <row r="75" spans="1:17" x14ac:dyDescent="0.35">
      <c r="A75" s="5">
        <v>11</v>
      </c>
      <c r="B75" s="5" t="s">
        <v>23</v>
      </c>
      <c r="C75" s="5"/>
      <c r="D75" s="5"/>
      <c r="E75" s="5"/>
      <c r="F75" s="5"/>
      <c r="G75" s="5"/>
      <c r="H75" s="5"/>
      <c r="I75" s="5"/>
      <c r="J75" s="5"/>
      <c r="K75" s="9" t="s">
        <v>24</v>
      </c>
    </row>
    <row r="76" spans="1:17" x14ac:dyDescent="0.35">
      <c r="A76" s="5">
        <v>12</v>
      </c>
      <c r="B76" s="5" t="s">
        <v>25</v>
      </c>
      <c r="C76" s="5"/>
      <c r="D76" s="5"/>
      <c r="E76" s="5"/>
      <c r="F76" s="5"/>
      <c r="G76" s="5"/>
      <c r="H76" s="5"/>
      <c r="I76" s="5"/>
      <c r="J76" s="5"/>
      <c r="K76" s="26" t="s">
        <v>29</v>
      </c>
      <c r="L76" s="27"/>
      <c r="M76" s="27"/>
      <c r="N76" s="27"/>
    </row>
    <row r="78" spans="1:17" x14ac:dyDescent="0.35">
      <c r="A78" s="2" t="s">
        <v>37</v>
      </c>
      <c r="B78" s="3" t="s">
        <v>57</v>
      </c>
    </row>
    <row r="79" spans="1:17" x14ac:dyDescent="0.35">
      <c r="A79" s="2"/>
      <c r="B79" t="s">
        <v>4</v>
      </c>
      <c r="C79" t="s">
        <v>49</v>
      </c>
    </row>
    <row r="80" spans="1:17" x14ac:dyDescent="0.35">
      <c r="B80" t="s">
        <v>5</v>
      </c>
      <c r="C80" s="4">
        <v>44207</v>
      </c>
    </row>
    <row r="81" spans="1:17" x14ac:dyDescent="0.35">
      <c r="B81" t="s">
        <v>35</v>
      </c>
      <c r="C81" s="4">
        <f>D83+2</f>
        <v>44210</v>
      </c>
    </row>
    <row r="82" spans="1:17" x14ac:dyDescent="0.35">
      <c r="A82" s="5"/>
      <c r="B82" s="5"/>
      <c r="C82" s="6" t="s">
        <v>7</v>
      </c>
      <c r="D82" s="6" t="s">
        <v>8</v>
      </c>
      <c r="E82" s="6" t="s">
        <v>9</v>
      </c>
      <c r="F82" s="6" t="s">
        <v>10</v>
      </c>
      <c r="G82" s="6" t="s">
        <v>11</v>
      </c>
      <c r="H82" s="6" t="s">
        <v>12</v>
      </c>
      <c r="I82" s="6" t="s">
        <v>65</v>
      </c>
      <c r="J82" s="6" t="s">
        <v>14</v>
      </c>
      <c r="K82" s="7" t="s">
        <v>59</v>
      </c>
      <c r="L82" s="7" t="s">
        <v>55</v>
      </c>
      <c r="M82" s="7" t="s">
        <v>15</v>
      </c>
      <c r="N82" s="7" t="s">
        <v>16</v>
      </c>
      <c r="O82" s="7" t="s">
        <v>17</v>
      </c>
    </row>
    <row r="83" spans="1:17" x14ac:dyDescent="0.35">
      <c r="A83" s="5">
        <v>1</v>
      </c>
      <c r="B83" s="5" t="s">
        <v>18</v>
      </c>
      <c r="C83" s="5" t="str">
        <f>C79</f>
        <v>HAXAGONMYR</v>
      </c>
      <c r="D83" s="8">
        <f>C80+1</f>
        <v>44208</v>
      </c>
      <c r="E83" s="5" t="s">
        <v>19</v>
      </c>
      <c r="F83" s="5" t="s">
        <v>52</v>
      </c>
      <c r="G83" s="5">
        <v>3</v>
      </c>
      <c r="H83" s="8">
        <f>D83+3</f>
        <v>44211</v>
      </c>
      <c r="I83" s="5">
        <v>2.5</v>
      </c>
      <c r="J83" s="5">
        <v>10000</v>
      </c>
      <c r="K83">
        <f>J83*(I83/100)*(3/365)</f>
        <v>2.054794520547945</v>
      </c>
      <c r="M83">
        <f>J83+K83</f>
        <v>10002.054794520547</v>
      </c>
    </row>
    <row r="84" spans="1:17" x14ac:dyDescent="0.35">
      <c r="A84" s="5">
        <v>2</v>
      </c>
      <c r="B84" s="5" t="s">
        <v>21</v>
      </c>
      <c r="C84" s="5"/>
      <c r="D84" s="5"/>
      <c r="E84" s="5"/>
      <c r="F84" s="5"/>
      <c r="G84" s="5"/>
      <c r="H84" s="5"/>
      <c r="I84" s="5"/>
      <c r="J84" s="5"/>
      <c r="K84" s="4"/>
      <c r="L84" s="4"/>
      <c r="M84" s="4"/>
    </row>
    <row r="85" spans="1:17" x14ac:dyDescent="0.35">
      <c r="A85" s="5">
        <v>3</v>
      </c>
      <c r="B85" s="5" t="s">
        <v>27</v>
      </c>
      <c r="C85" s="5"/>
      <c r="D85" s="8">
        <f>D83+2</f>
        <v>44210</v>
      </c>
      <c r="E85" s="5"/>
      <c r="F85" s="5"/>
      <c r="G85" s="5"/>
      <c r="H85" s="5"/>
      <c r="I85" s="5">
        <v>3</v>
      </c>
      <c r="J85" s="5"/>
      <c r="K85">
        <f>J83*(I83/100)*(2/365)</f>
        <v>1.3698630136986301</v>
      </c>
      <c r="L85">
        <v>1.5</v>
      </c>
      <c r="M85">
        <f>J83+L85</f>
        <v>10001.5</v>
      </c>
      <c r="N85">
        <v>2000</v>
      </c>
      <c r="O85">
        <f>M85-N85</f>
        <v>8001.5</v>
      </c>
    </row>
    <row r="86" spans="1:17" x14ac:dyDescent="0.35">
      <c r="A86" s="5">
        <v>4</v>
      </c>
      <c r="B86" s="5" t="s">
        <v>21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5</v>
      </c>
      <c r="B87" s="5" t="s">
        <v>68</v>
      </c>
      <c r="C87" s="5"/>
      <c r="D87" s="8">
        <f>D83</f>
        <v>44208</v>
      </c>
      <c r="E87" s="5"/>
      <c r="F87" s="5"/>
      <c r="G87" s="5"/>
      <c r="H87" s="5"/>
      <c r="I87" s="5"/>
      <c r="J87" s="5"/>
    </row>
    <row r="88" spans="1:17" x14ac:dyDescent="0.35">
      <c r="A88" s="5">
        <v>6</v>
      </c>
      <c r="B88" s="5" t="s">
        <v>22</v>
      </c>
      <c r="C88" s="5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</row>
    <row r="89" spans="1:17" x14ac:dyDescent="0.35">
      <c r="A89" s="5">
        <v>7</v>
      </c>
      <c r="B89" s="5" t="s">
        <v>23</v>
      </c>
      <c r="C89" s="5"/>
      <c r="D89" s="8"/>
      <c r="E89" s="5"/>
      <c r="F89" s="5"/>
      <c r="G89" s="5"/>
      <c r="H89" s="5"/>
      <c r="I89" s="5"/>
      <c r="J89" s="5"/>
      <c r="K89" s="26" t="s">
        <v>24</v>
      </c>
      <c r="L89" s="27"/>
      <c r="M89" s="27"/>
      <c r="N89" s="27"/>
      <c r="O89" s="27"/>
      <c r="P89" s="27"/>
      <c r="Q89" s="27"/>
    </row>
    <row r="90" spans="1:17" x14ac:dyDescent="0.35">
      <c r="A90" s="5">
        <v>8</v>
      </c>
      <c r="B90" s="5" t="s">
        <v>25</v>
      </c>
      <c r="C90" s="5"/>
      <c r="D90" s="8"/>
      <c r="E90" s="5"/>
      <c r="F90" s="5"/>
      <c r="G90" s="5"/>
      <c r="H90" s="5"/>
      <c r="I90" s="5"/>
      <c r="J90" s="5"/>
      <c r="K90" s="26" t="s">
        <v>26</v>
      </c>
      <c r="L90" s="27"/>
      <c r="M90" s="27"/>
      <c r="N90" s="27"/>
    </row>
    <row r="91" spans="1:17" x14ac:dyDescent="0.35">
      <c r="A91" s="5">
        <v>9</v>
      </c>
      <c r="B91" s="5" t="s">
        <v>69</v>
      </c>
      <c r="C91" s="5"/>
      <c r="D91" s="8">
        <f>D85</f>
        <v>44210</v>
      </c>
      <c r="E91" s="5"/>
      <c r="F91" s="5"/>
      <c r="G91" s="5"/>
      <c r="H91" s="5"/>
      <c r="I91" s="5"/>
      <c r="J91" s="5"/>
      <c r="K91" s="4"/>
      <c r="L91" s="4"/>
    </row>
    <row r="92" spans="1:17" x14ac:dyDescent="0.35">
      <c r="A92" s="5">
        <v>10</v>
      </c>
      <c r="B92" s="5" t="s">
        <v>22</v>
      </c>
      <c r="C92" s="5"/>
      <c r="D92" s="5"/>
      <c r="E92" s="5"/>
      <c r="F92" s="5"/>
      <c r="G92" s="5"/>
      <c r="H92" s="5"/>
      <c r="I92" s="5"/>
      <c r="J92" s="5"/>
    </row>
    <row r="93" spans="1:17" x14ac:dyDescent="0.35">
      <c r="A93" s="5">
        <v>11</v>
      </c>
      <c r="B93" s="5" t="s">
        <v>23</v>
      </c>
      <c r="C93" s="5"/>
      <c r="D93" s="5"/>
      <c r="E93" s="5"/>
      <c r="F93" s="5"/>
      <c r="G93" s="5"/>
      <c r="H93" s="5"/>
      <c r="I93" s="5"/>
      <c r="J93" s="5"/>
      <c r="K93" s="9" t="s">
        <v>24</v>
      </c>
    </row>
    <row r="94" spans="1:17" x14ac:dyDescent="0.35">
      <c r="A94" s="5">
        <v>12</v>
      </c>
      <c r="B94" s="5" t="s">
        <v>25</v>
      </c>
      <c r="C94" s="5"/>
      <c r="D94" s="5"/>
      <c r="E94" s="5"/>
      <c r="F94" s="5"/>
      <c r="G94" s="5"/>
      <c r="H94" s="5"/>
      <c r="I94" s="5"/>
      <c r="J94" s="5"/>
      <c r="K94" s="26" t="s">
        <v>29</v>
      </c>
      <c r="L94" s="27"/>
      <c r="M94" s="27"/>
      <c r="N94" s="27"/>
    </row>
    <row r="95" spans="1:17" x14ac:dyDescent="0.35">
      <c r="K95" s="2"/>
      <c r="L95" s="2"/>
      <c r="M95" s="2"/>
      <c r="N95" s="2"/>
    </row>
    <row r="96" spans="1:17" x14ac:dyDescent="0.35">
      <c r="A96" s="2" t="s">
        <v>38</v>
      </c>
      <c r="B96" s="3" t="s">
        <v>58</v>
      </c>
    </row>
    <row r="97" spans="1:17" x14ac:dyDescent="0.35">
      <c r="A97" s="2"/>
      <c r="B97" t="s">
        <v>4</v>
      </c>
      <c r="C97" t="s">
        <v>49</v>
      </c>
    </row>
    <row r="98" spans="1:17" x14ac:dyDescent="0.35">
      <c r="B98" t="s">
        <v>5</v>
      </c>
      <c r="C98" s="4">
        <v>44207</v>
      </c>
    </row>
    <row r="99" spans="1:17" x14ac:dyDescent="0.35">
      <c r="B99" t="s">
        <v>35</v>
      </c>
      <c r="C99" s="4">
        <f>D101+2</f>
        <v>44210</v>
      </c>
    </row>
    <row r="100" spans="1:17" x14ac:dyDescent="0.35">
      <c r="A100" s="5"/>
      <c r="B100" s="5"/>
      <c r="C100" s="6" t="s">
        <v>7</v>
      </c>
      <c r="D100" s="6" t="s">
        <v>8</v>
      </c>
      <c r="E100" s="6" t="s">
        <v>9</v>
      </c>
      <c r="F100" s="6" t="s">
        <v>10</v>
      </c>
      <c r="G100" s="6" t="s">
        <v>11</v>
      </c>
      <c r="H100" s="6" t="s">
        <v>12</v>
      </c>
      <c r="I100" s="6" t="s">
        <v>65</v>
      </c>
      <c r="J100" s="6" t="s">
        <v>14</v>
      </c>
      <c r="K100" s="7" t="s">
        <v>59</v>
      </c>
      <c r="L100" s="7" t="s">
        <v>55</v>
      </c>
      <c r="M100" s="7" t="s">
        <v>15</v>
      </c>
      <c r="N100" s="7" t="s">
        <v>16</v>
      </c>
      <c r="O100" s="7" t="s">
        <v>17</v>
      </c>
    </row>
    <row r="101" spans="1:17" x14ac:dyDescent="0.35">
      <c r="A101" s="5">
        <v>1</v>
      </c>
      <c r="B101" s="5" t="s">
        <v>18</v>
      </c>
      <c r="C101" s="5" t="str">
        <f>C97</f>
        <v>HAXAGONMYR</v>
      </c>
      <c r="D101" s="8">
        <f>C98+1</f>
        <v>44208</v>
      </c>
      <c r="E101" s="5" t="s">
        <v>19</v>
      </c>
      <c r="F101" s="5" t="s">
        <v>52</v>
      </c>
      <c r="G101" s="5">
        <v>3</v>
      </c>
      <c r="H101" s="8">
        <f>D101+3</f>
        <v>44211</v>
      </c>
      <c r="I101" s="5">
        <v>2.5</v>
      </c>
      <c r="J101" s="5">
        <v>10000</v>
      </c>
      <c r="K101">
        <f>J101*(I101/100)*(3/365)</f>
        <v>2.054794520547945</v>
      </c>
      <c r="M101">
        <f>J101+K101</f>
        <v>10002.054794520547</v>
      </c>
    </row>
    <row r="102" spans="1:17" x14ac:dyDescent="0.35">
      <c r="A102" s="5">
        <v>2</v>
      </c>
      <c r="B102" s="5" t="s">
        <v>21</v>
      </c>
      <c r="C102" s="5"/>
      <c r="D102" s="5"/>
      <c r="E102" s="5"/>
      <c r="F102" s="5"/>
      <c r="G102" s="5"/>
      <c r="H102" s="5"/>
      <c r="I102" s="5"/>
      <c r="J102" s="5"/>
      <c r="K102" s="4"/>
      <c r="L102" s="4"/>
      <c r="M102" s="4"/>
    </row>
    <row r="103" spans="1:17" x14ac:dyDescent="0.35">
      <c r="A103" s="5">
        <v>3</v>
      </c>
      <c r="B103" s="5" t="s">
        <v>27</v>
      </c>
      <c r="C103" s="5"/>
      <c r="D103" s="8">
        <f>D101+2</f>
        <v>44210</v>
      </c>
      <c r="E103" s="5"/>
      <c r="F103" s="5"/>
      <c r="G103" s="5"/>
      <c r="H103" s="5"/>
      <c r="I103" s="5">
        <v>3</v>
      </c>
      <c r="J103" s="5"/>
      <c r="K103">
        <f>J101*(I101/100)*(2/365)</f>
        <v>1.3698630136986301</v>
      </c>
      <c r="L103">
        <v>0</v>
      </c>
      <c r="M103">
        <f>J101+L103</f>
        <v>10000</v>
      </c>
      <c r="N103">
        <v>2000</v>
      </c>
      <c r="O103">
        <f>M103-N103</f>
        <v>8000</v>
      </c>
    </row>
    <row r="104" spans="1:17" x14ac:dyDescent="0.35">
      <c r="A104" s="5">
        <v>4</v>
      </c>
      <c r="B104" s="5" t="s">
        <v>21</v>
      </c>
      <c r="C104" s="5"/>
      <c r="D104" s="5"/>
      <c r="E104" s="5"/>
      <c r="F104" s="5"/>
      <c r="G104" s="5"/>
      <c r="H104" s="5"/>
      <c r="I104" s="5"/>
      <c r="J104" s="5"/>
    </row>
    <row r="105" spans="1:17" x14ac:dyDescent="0.35">
      <c r="A105" s="5">
        <v>5</v>
      </c>
      <c r="B105" s="5" t="s">
        <v>68</v>
      </c>
      <c r="C105" s="5"/>
      <c r="D105" s="8">
        <f>D101</f>
        <v>44208</v>
      </c>
      <c r="E105" s="5"/>
      <c r="F105" s="5"/>
      <c r="G105" s="5"/>
      <c r="H105" s="5"/>
      <c r="I105" s="5"/>
      <c r="J105" s="5"/>
    </row>
    <row r="106" spans="1:17" x14ac:dyDescent="0.35">
      <c r="A106" s="5">
        <v>6</v>
      </c>
      <c r="B106" s="5" t="s">
        <v>22</v>
      </c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</row>
    <row r="107" spans="1:17" x14ac:dyDescent="0.35">
      <c r="A107" s="5">
        <v>7</v>
      </c>
      <c r="B107" s="5" t="s">
        <v>23</v>
      </c>
      <c r="C107" s="5"/>
      <c r="D107" s="8"/>
      <c r="E107" s="5"/>
      <c r="F107" s="5"/>
      <c r="G107" s="5"/>
      <c r="H107" s="5"/>
      <c r="I107" s="5"/>
      <c r="J107" s="5"/>
      <c r="K107" s="26" t="s">
        <v>24</v>
      </c>
      <c r="L107" s="27"/>
      <c r="M107" s="27"/>
      <c r="N107" s="27"/>
      <c r="O107" s="27"/>
      <c r="P107" s="27"/>
      <c r="Q107" s="27"/>
    </row>
    <row r="108" spans="1:17" x14ac:dyDescent="0.35">
      <c r="A108" s="5">
        <v>8</v>
      </c>
      <c r="B108" s="5" t="s">
        <v>25</v>
      </c>
      <c r="C108" s="5"/>
      <c r="D108" s="8"/>
      <c r="E108" s="5"/>
      <c r="F108" s="5"/>
      <c r="G108" s="5"/>
      <c r="H108" s="5"/>
      <c r="I108" s="5"/>
      <c r="J108" s="5"/>
      <c r="K108" s="26" t="s">
        <v>26</v>
      </c>
      <c r="L108" s="27"/>
      <c r="M108" s="27"/>
      <c r="N108" s="27"/>
    </row>
    <row r="109" spans="1:17" x14ac:dyDescent="0.35">
      <c r="A109" s="5">
        <v>9</v>
      </c>
      <c r="B109" s="5" t="s">
        <v>69</v>
      </c>
      <c r="C109" s="5"/>
      <c r="D109" s="8">
        <f>D103</f>
        <v>44210</v>
      </c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10</v>
      </c>
      <c r="B110" s="5" t="s">
        <v>22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11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12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26" t="s">
        <v>29</v>
      </c>
      <c r="L112" s="27"/>
      <c r="M112" s="27"/>
      <c r="N112" s="27"/>
    </row>
    <row r="113" spans="1:17" x14ac:dyDescent="0.35">
      <c r="K113" s="2"/>
      <c r="L113" s="2"/>
      <c r="M113" s="2"/>
      <c r="N113" s="2"/>
    </row>
    <row r="114" spans="1:17" x14ac:dyDescent="0.35">
      <c r="K114" s="2"/>
      <c r="L114" s="2"/>
      <c r="M114" s="2"/>
      <c r="N114" s="2"/>
    </row>
    <row r="115" spans="1:17" x14ac:dyDescent="0.35">
      <c r="A115" s="2">
        <v>3</v>
      </c>
      <c r="B115" t="s">
        <v>50</v>
      </c>
      <c r="K115" s="2"/>
      <c r="L115" s="2"/>
      <c r="M115" s="2"/>
      <c r="N115" s="2"/>
    </row>
    <row r="116" spans="1:17" x14ac:dyDescent="0.35">
      <c r="A116" s="2" t="s">
        <v>40</v>
      </c>
      <c r="B116" s="3" t="s">
        <v>3</v>
      </c>
    </row>
    <row r="117" spans="1:17" x14ac:dyDescent="0.35">
      <c r="A117" s="2"/>
      <c r="B117" t="s">
        <v>4</v>
      </c>
      <c r="C117" t="s">
        <v>49</v>
      </c>
    </row>
    <row r="118" spans="1:17" x14ac:dyDescent="0.35">
      <c r="B118" t="s">
        <v>5</v>
      </c>
      <c r="C118" s="4">
        <v>44210</v>
      </c>
    </row>
    <row r="119" spans="1:17" x14ac:dyDescent="0.35">
      <c r="B119" t="s">
        <v>67</v>
      </c>
      <c r="C119" s="4">
        <f>D122+3</f>
        <v>44214</v>
      </c>
    </row>
    <row r="120" spans="1:17" x14ac:dyDescent="0.35">
      <c r="K120" s="12" t="s">
        <v>43</v>
      </c>
      <c r="L120" s="14"/>
      <c r="M120" s="4"/>
      <c r="N120" s="4"/>
    </row>
    <row r="121" spans="1:17" x14ac:dyDescent="0.35">
      <c r="A121" s="5"/>
      <c r="B121" s="5"/>
      <c r="C121" s="6" t="s">
        <v>7</v>
      </c>
      <c r="D121" s="6" t="s">
        <v>8</v>
      </c>
      <c r="E121" s="6" t="s">
        <v>9</v>
      </c>
      <c r="F121" s="6" t="s">
        <v>10</v>
      </c>
      <c r="G121" s="6" t="s">
        <v>11</v>
      </c>
      <c r="H121" s="6" t="s">
        <v>12</v>
      </c>
      <c r="I121" s="6" t="s">
        <v>65</v>
      </c>
      <c r="J121" s="6" t="s">
        <v>14</v>
      </c>
      <c r="K121" s="7" t="s">
        <v>59</v>
      </c>
      <c r="L121" s="7" t="s">
        <v>55</v>
      </c>
      <c r="M121" s="7" t="s">
        <v>15</v>
      </c>
      <c r="N121" s="7" t="s">
        <v>16</v>
      </c>
      <c r="O121" s="7" t="s">
        <v>17</v>
      </c>
    </row>
    <row r="122" spans="1:17" x14ac:dyDescent="0.35">
      <c r="A122" s="5">
        <v>1</v>
      </c>
      <c r="B122" s="5" t="s">
        <v>18</v>
      </c>
      <c r="C122" s="5" t="str">
        <f>C117</f>
        <v>HAXAGONMYR</v>
      </c>
      <c r="D122" s="8">
        <f>C118+1</f>
        <v>44211</v>
      </c>
      <c r="E122" s="5" t="s">
        <v>19</v>
      </c>
      <c r="F122" s="5" t="s">
        <v>51</v>
      </c>
      <c r="G122" s="5">
        <v>3</v>
      </c>
      <c r="H122" s="8">
        <f>D122+3</f>
        <v>44214</v>
      </c>
      <c r="I122" s="5">
        <v>3</v>
      </c>
      <c r="J122" s="5">
        <v>15000</v>
      </c>
      <c r="K122">
        <f>J122*(I122/100)*(3/365)</f>
        <v>3.6986301369863011</v>
      </c>
      <c r="M122">
        <f>J122+K122</f>
        <v>15003.698630136987</v>
      </c>
    </row>
    <row r="123" spans="1:17" x14ac:dyDescent="0.35">
      <c r="A123" s="5">
        <v>2</v>
      </c>
      <c r="B123" s="5" t="s">
        <v>21</v>
      </c>
      <c r="C123" s="5"/>
      <c r="D123" s="5"/>
      <c r="E123" s="5"/>
      <c r="F123" s="5"/>
      <c r="G123" s="5"/>
      <c r="H123" s="5"/>
      <c r="I123" s="5"/>
      <c r="J123" s="5"/>
      <c r="K123" s="4"/>
      <c r="L123" s="4"/>
      <c r="M123" s="4"/>
    </row>
    <row r="124" spans="1:17" x14ac:dyDescent="0.35">
      <c r="A124" s="5">
        <v>3</v>
      </c>
      <c r="B124" s="5" t="s">
        <v>46</v>
      </c>
      <c r="C124" s="5"/>
      <c r="D124" s="8">
        <f>D122+3</f>
        <v>44214</v>
      </c>
      <c r="E124" s="5"/>
      <c r="F124" s="5"/>
      <c r="G124" s="5"/>
      <c r="H124" s="5"/>
      <c r="I124" s="5">
        <v>3.5</v>
      </c>
      <c r="J124" s="5"/>
      <c r="K124">
        <f>J122*(I122/100)*(3/365)</f>
        <v>3.6986301369863011</v>
      </c>
      <c r="L124">
        <f>K124</f>
        <v>3.6986301369863011</v>
      </c>
      <c r="M124">
        <f>J122+K124</f>
        <v>15003.698630136987</v>
      </c>
      <c r="N124">
        <v>2000</v>
      </c>
      <c r="O124">
        <f>M124-N124</f>
        <v>13003.698630136987</v>
      </c>
    </row>
    <row r="125" spans="1:17" x14ac:dyDescent="0.35">
      <c r="A125" s="5">
        <v>4</v>
      </c>
      <c r="B125" s="5" t="s">
        <v>21</v>
      </c>
      <c r="C125" s="5"/>
      <c r="D125" s="5"/>
      <c r="E125" s="5"/>
      <c r="F125" s="5"/>
      <c r="G125" s="5"/>
      <c r="H125" s="5"/>
      <c r="I125" s="5"/>
      <c r="J125" s="5"/>
    </row>
    <row r="126" spans="1:17" x14ac:dyDescent="0.35">
      <c r="A126" s="5">
        <v>5</v>
      </c>
      <c r="B126" s="5" t="s">
        <v>68</v>
      </c>
      <c r="C126" s="5"/>
      <c r="D126" s="8">
        <f>D122</f>
        <v>44211</v>
      </c>
      <c r="E126" s="5"/>
      <c r="F126" s="5"/>
      <c r="G126" s="5"/>
      <c r="H126" s="5"/>
      <c r="I126" s="5"/>
      <c r="J126" s="5"/>
    </row>
    <row r="127" spans="1:17" x14ac:dyDescent="0.35">
      <c r="A127" s="5">
        <v>6</v>
      </c>
      <c r="B127" s="5" t="s">
        <v>22</v>
      </c>
      <c r="C127" s="5"/>
      <c r="D127" s="5"/>
      <c r="E127" s="5"/>
      <c r="F127" s="5"/>
      <c r="G127" s="5"/>
      <c r="H127" s="5"/>
      <c r="I127" s="5"/>
      <c r="J127" s="5"/>
      <c r="K127" s="2"/>
      <c r="L127" s="2"/>
      <c r="M127" s="2"/>
      <c r="N127" s="2"/>
    </row>
    <row r="128" spans="1:17" x14ac:dyDescent="0.35">
      <c r="A128" s="5">
        <v>7</v>
      </c>
      <c r="B128" s="5" t="s">
        <v>23</v>
      </c>
      <c r="C128" s="5"/>
      <c r="D128" s="8"/>
      <c r="E128" s="5"/>
      <c r="F128" s="5"/>
      <c r="G128" s="5"/>
      <c r="H128" s="5"/>
      <c r="I128" s="5"/>
      <c r="J128" s="5"/>
      <c r="K128" s="26" t="s">
        <v>24</v>
      </c>
      <c r="L128" s="27"/>
      <c r="M128" s="27"/>
      <c r="N128" s="27"/>
      <c r="O128" s="27"/>
      <c r="P128" s="27"/>
      <c r="Q128" s="27"/>
    </row>
    <row r="129" spans="1:15" x14ac:dyDescent="0.35">
      <c r="A129" s="5">
        <v>8</v>
      </c>
      <c r="B129" s="5" t="s">
        <v>25</v>
      </c>
      <c r="C129" s="5"/>
      <c r="D129" s="8"/>
      <c r="E129" s="5"/>
      <c r="F129" s="5"/>
      <c r="G129" s="5"/>
      <c r="H129" s="5"/>
      <c r="I129" s="5"/>
      <c r="J129" s="5"/>
      <c r="K129" s="26" t="s">
        <v>26</v>
      </c>
      <c r="L129" s="27"/>
      <c r="M129" s="27"/>
      <c r="N129" s="27"/>
    </row>
    <row r="130" spans="1:15" x14ac:dyDescent="0.35">
      <c r="A130" s="5">
        <v>9</v>
      </c>
      <c r="B130" s="5" t="s">
        <v>69</v>
      </c>
      <c r="C130" s="5"/>
      <c r="D130" s="8">
        <f>D124</f>
        <v>44214</v>
      </c>
      <c r="E130" s="5"/>
      <c r="F130" s="5"/>
      <c r="G130" s="5"/>
      <c r="H130" s="5"/>
      <c r="I130" s="5"/>
      <c r="J130" s="5"/>
      <c r="K130" s="4"/>
      <c r="L130" s="4"/>
    </row>
    <row r="131" spans="1:15" x14ac:dyDescent="0.35">
      <c r="A131" s="5">
        <v>10</v>
      </c>
      <c r="B131" s="5" t="s">
        <v>22</v>
      </c>
      <c r="C131" s="5"/>
      <c r="D131" s="5"/>
      <c r="E131" s="5"/>
      <c r="F131" s="5"/>
      <c r="G131" s="5"/>
      <c r="H131" s="5"/>
      <c r="I131" s="5"/>
      <c r="J131" s="5"/>
    </row>
    <row r="132" spans="1:15" x14ac:dyDescent="0.35">
      <c r="A132" s="5">
        <v>11</v>
      </c>
      <c r="B132" s="5" t="s">
        <v>23</v>
      </c>
      <c r="C132" s="5"/>
      <c r="D132" s="5"/>
      <c r="E132" s="5"/>
      <c r="F132" s="5"/>
      <c r="G132" s="5"/>
      <c r="H132" s="5"/>
      <c r="I132" s="5"/>
      <c r="J132" s="5"/>
      <c r="K132" s="9" t="s">
        <v>24</v>
      </c>
    </row>
    <row r="133" spans="1:15" x14ac:dyDescent="0.35">
      <c r="A133" s="5">
        <v>12</v>
      </c>
      <c r="B133" s="5" t="s">
        <v>25</v>
      </c>
      <c r="C133" s="5"/>
      <c r="D133" s="5"/>
      <c r="E133" s="5"/>
      <c r="F133" s="5"/>
      <c r="G133" s="5"/>
      <c r="H133" s="5"/>
      <c r="I133" s="5"/>
      <c r="J133" s="5"/>
      <c r="K133" s="26" t="s">
        <v>29</v>
      </c>
      <c r="L133" s="27"/>
      <c r="M133" s="27"/>
      <c r="N133" s="27"/>
    </row>
    <row r="136" spans="1:15" x14ac:dyDescent="0.35">
      <c r="A136" s="2" t="s">
        <v>47</v>
      </c>
      <c r="B136" s="3" t="s">
        <v>57</v>
      </c>
    </row>
    <row r="137" spans="1:15" x14ac:dyDescent="0.35">
      <c r="A137" s="2"/>
      <c r="B137" t="s">
        <v>4</v>
      </c>
      <c r="C137" t="s">
        <v>49</v>
      </c>
    </row>
    <row r="138" spans="1:15" x14ac:dyDescent="0.35">
      <c r="B138" t="s">
        <v>5</v>
      </c>
      <c r="C138" s="4">
        <v>44210</v>
      </c>
    </row>
    <row r="139" spans="1:15" x14ac:dyDescent="0.35">
      <c r="B139" t="s">
        <v>67</v>
      </c>
      <c r="C139" s="4">
        <f>D142+3</f>
        <v>44214</v>
      </c>
    </row>
    <row r="140" spans="1:15" x14ac:dyDescent="0.35">
      <c r="K140" s="12" t="s">
        <v>43</v>
      </c>
      <c r="L140" s="14"/>
      <c r="M140" s="4"/>
      <c r="N140" s="4"/>
    </row>
    <row r="141" spans="1:15" x14ac:dyDescent="0.35">
      <c r="A141" s="5"/>
      <c r="B141" s="5"/>
      <c r="C141" s="6" t="s">
        <v>7</v>
      </c>
      <c r="D141" s="6" t="s">
        <v>8</v>
      </c>
      <c r="E141" s="6" t="s">
        <v>9</v>
      </c>
      <c r="F141" s="6" t="s">
        <v>10</v>
      </c>
      <c r="G141" s="6" t="s">
        <v>11</v>
      </c>
      <c r="H141" s="6" t="s">
        <v>12</v>
      </c>
      <c r="I141" s="6" t="s">
        <v>65</v>
      </c>
      <c r="J141" s="6" t="s">
        <v>14</v>
      </c>
      <c r="K141" s="7" t="s">
        <v>59</v>
      </c>
      <c r="L141" s="7" t="s">
        <v>55</v>
      </c>
      <c r="M141" s="7" t="s">
        <v>15</v>
      </c>
      <c r="N141" s="7" t="s">
        <v>16</v>
      </c>
      <c r="O141" s="7" t="s">
        <v>17</v>
      </c>
    </row>
    <row r="142" spans="1:15" x14ac:dyDescent="0.35">
      <c r="A142" s="5">
        <v>1</v>
      </c>
      <c r="B142" s="5" t="s">
        <v>18</v>
      </c>
      <c r="C142" s="5" t="str">
        <f>C137</f>
        <v>HAXAGONMYR</v>
      </c>
      <c r="D142" s="8">
        <f>C138+1</f>
        <v>44211</v>
      </c>
      <c r="E142" s="5" t="s">
        <v>19</v>
      </c>
      <c r="F142" s="5" t="s">
        <v>51</v>
      </c>
      <c r="G142" s="5">
        <v>3</v>
      </c>
      <c r="H142" s="8">
        <f>D142+3</f>
        <v>44214</v>
      </c>
      <c r="I142" s="5">
        <v>3</v>
      </c>
      <c r="J142" s="5">
        <v>15000</v>
      </c>
      <c r="K142">
        <f>J142*(I142/100)*(3/365)</f>
        <v>3.6986301369863011</v>
      </c>
      <c r="M142">
        <f>J142+K142</f>
        <v>15003.698630136987</v>
      </c>
    </row>
    <row r="143" spans="1:15" x14ac:dyDescent="0.35">
      <c r="A143" s="5">
        <v>2</v>
      </c>
      <c r="B143" s="5" t="s">
        <v>21</v>
      </c>
      <c r="C143" s="5"/>
      <c r="D143" s="5"/>
      <c r="E143" s="5"/>
      <c r="F143" s="5"/>
      <c r="G143" s="5"/>
      <c r="H143" s="5"/>
      <c r="I143" s="5"/>
      <c r="J143" s="5"/>
      <c r="K143" s="4"/>
      <c r="L143" s="4"/>
      <c r="M143" s="4"/>
    </row>
    <row r="144" spans="1:15" x14ac:dyDescent="0.35">
      <c r="A144" s="5">
        <v>3</v>
      </c>
      <c r="B144" s="5" t="s">
        <v>46</v>
      </c>
      <c r="C144" s="5"/>
      <c r="D144" s="8">
        <f>D142+3</f>
        <v>44214</v>
      </c>
      <c r="E144" s="5"/>
      <c r="F144" s="5"/>
      <c r="G144" s="5"/>
      <c r="H144" s="5"/>
      <c r="I144" s="5">
        <v>3.5</v>
      </c>
      <c r="J144" s="5"/>
      <c r="K144">
        <f>J142*(I142/100)*(3/365)</f>
        <v>3.6986301369863011</v>
      </c>
      <c r="L144">
        <v>4</v>
      </c>
      <c r="M144">
        <f>J142+L144</f>
        <v>15004</v>
      </c>
      <c r="N144">
        <v>2000</v>
      </c>
      <c r="O144">
        <f>M144-N144</f>
        <v>13004</v>
      </c>
    </row>
    <row r="145" spans="1:17" x14ac:dyDescent="0.35">
      <c r="A145" s="5">
        <v>4</v>
      </c>
      <c r="B145" s="5" t="s">
        <v>21</v>
      </c>
      <c r="C145" s="5"/>
      <c r="D145" s="5"/>
      <c r="E145" s="5"/>
      <c r="F145" s="5"/>
      <c r="G145" s="5"/>
      <c r="H145" s="5"/>
      <c r="I145" s="5"/>
      <c r="J145" s="5"/>
    </row>
    <row r="146" spans="1:17" x14ac:dyDescent="0.35">
      <c r="A146" s="5">
        <v>5</v>
      </c>
      <c r="B146" s="5" t="s">
        <v>68</v>
      </c>
      <c r="C146" s="5"/>
      <c r="D146" s="8">
        <f>D142</f>
        <v>44211</v>
      </c>
      <c r="E146" s="5"/>
      <c r="F146" s="5"/>
      <c r="G146" s="5"/>
      <c r="H146" s="5"/>
      <c r="I146" s="5"/>
      <c r="J146" s="5"/>
    </row>
    <row r="147" spans="1:17" x14ac:dyDescent="0.35">
      <c r="A147" s="5">
        <v>6</v>
      </c>
      <c r="B147" s="5" t="s">
        <v>22</v>
      </c>
      <c r="C147" s="5"/>
      <c r="D147" s="5"/>
      <c r="E147" s="5"/>
      <c r="F147" s="5"/>
      <c r="G147" s="5"/>
      <c r="H147" s="5"/>
      <c r="I147" s="5"/>
      <c r="J147" s="5"/>
      <c r="K147" s="2"/>
      <c r="L147" s="2"/>
      <c r="M147" s="2"/>
      <c r="N147" s="2"/>
    </row>
    <row r="148" spans="1:17" x14ac:dyDescent="0.35">
      <c r="A148" s="5">
        <v>7</v>
      </c>
      <c r="B148" s="5" t="s">
        <v>23</v>
      </c>
      <c r="C148" s="5"/>
      <c r="D148" s="8"/>
      <c r="E148" s="5"/>
      <c r="F148" s="5"/>
      <c r="G148" s="5"/>
      <c r="H148" s="5"/>
      <c r="I148" s="5"/>
      <c r="J148" s="5"/>
      <c r="K148" s="26" t="s">
        <v>24</v>
      </c>
      <c r="L148" s="27"/>
      <c r="M148" s="27"/>
      <c r="N148" s="27"/>
      <c r="O148" s="27"/>
      <c r="P148" s="27"/>
      <c r="Q148" s="27"/>
    </row>
    <row r="149" spans="1:17" x14ac:dyDescent="0.35">
      <c r="A149" s="5">
        <v>8</v>
      </c>
      <c r="B149" s="5" t="s">
        <v>25</v>
      </c>
      <c r="C149" s="5"/>
      <c r="D149" s="8"/>
      <c r="E149" s="5"/>
      <c r="F149" s="5"/>
      <c r="G149" s="5"/>
      <c r="H149" s="5"/>
      <c r="I149" s="5"/>
      <c r="J149" s="5"/>
      <c r="K149" s="26" t="s">
        <v>26</v>
      </c>
      <c r="L149" s="27"/>
      <c r="M149" s="27"/>
      <c r="N149" s="27"/>
    </row>
    <row r="150" spans="1:17" x14ac:dyDescent="0.35">
      <c r="A150" s="5">
        <v>9</v>
      </c>
      <c r="B150" s="5" t="s">
        <v>69</v>
      </c>
      <c r="C150" s="5"/>
      <c r="D150" s="8">
        <f>D144</f>
        <v>44214</v>
      </c>
      <c r="E150" s="5"/>
      <c r="F150" s="5"/>
      <c r="G150" s="5"/>
      <c r="H150" s="5"/>
      <c r="I150" s="5"/>
      <c r="J150" s="5"/>
      <c r="K150" s="4"/>
      <c r="L150" s="4"/>
    </row>
    <row r="151" spans="1:17" x14ac:dyDescent="0.35">
      <c r="A151" s="5">
        <v>10</v>
      </c>
      <c r="B151" s="5" t="s">
        <v>22</v>
      </c>
      <c r="C151" s="5"/>
      <c r="D151" s="5"/>
      <c r="E151" s="5"/>
      <c r="F151" s="5"/>
      <c r="G151" s="5"/>
      <c r="H151" s="5"/>
      <c r="I151" s="5"/>
      <c r="J151" s="5"/>
    </row>
    <row r="152" spans="1:17" x14ac:dyDescent="0.35">
      <c r="A152" s="5">
        <v>11</v>
      </c>
      <c r="B152" s="5" t="s">
        <v>23</v>
      </c>
      <c r="C152" s="5"/>
      <c r="D152" s="5"/>
      <c r="E152" s="5"/>
      <c r="F152" s="5"/>
      <c r="G152" s="5"/>
      <c r="H152" s="5"/>
      <c r="I152" s="5"/>
      <c r="J152" s="5"/>
      <c r="K152" s="9" t="s">
        <v>24</v>
      </c>
    </row>
    <row r="153" spans="1:17" x14ac:dyDescent="0.35">
      <c r="A153" s="5">
        <v>12</v>
      </c>
      <c r="B153" s="5" t="s">
        <v>25</v>
      </c>
      <c r="C153" s="5"/>
      <c r="D153" s="5"/>
      <c r="E153" s="5"/>
      <c r="F153" s="5"/>
      <c r="G153" s="5"/>
      <c r="H153" s="5"/>
      <c r="I153" s="5"/>
      <c r="J153" s="5"/>
      <c r="K153" s="26" t="s">
        <v>29</v>
      </c>
      <c r="L153" s="27"/>
      <c r="M153" s="27"/>
      <c r="N153" s="27"/>
    </row>
    <row r="156" spans="1:17" x14ac:dyDescent="0.35">
      <c r="A156" s="2" t="s">
        <v>48</v>
      </c>
      <c r="B156" s="3" t="s">
        <v>58</v>
      </c>
    </row>
    <row r="157" spans="1:17" x14ac:dyDescent="0.35">
      <c r="A157" s="2"/>
      <c r="B157" t="s">
        <v>4</v>
      </c>
      <c r="C157" t="s">
        <v>49</v>
      </c>
    </row>
    <row r="158" spans="1:17" x14ac:dyDescent="0.35">
      <c r="B158" t="s">
        <v>5</v>
      </c>
      <c r="C158" s="4">
        <v>44210</v>
      </c>
    </row>
    <row r="159" spans="1:17" x14ac:dyDescent="0.35">
      <c r="B159" t="s">
        <v>67</v>
      </c>
      <c r="C159" s="4">
        <f>D162+3</f>
        <v>44214</v>
      </c>
    </row>
    <row r="160" spans="1:17" x14ac:dyDescent="0.35">
      <c r="K160" s="12" t="s">
        <v>43</v>
      </c>
      <c r="L160" s="14"/>
      <c r="M160" s="4"/>
      <c r="N160" s="4"/>
    </row>
    <row r="161" spans="1:17" x14ac:dyDescent="0.35">
      <c r="A161" s="5"/>
      <c r="B161" s="5"/>
      <c r="C161" s="6" t="s">
        <v>7</v>
      </c>
      <c r="D161" s="6" t="s">
        <v>8</v>
      </c>
      <c r="E161" s="6" t="s">
        <v>9</v>
      </c>
      <c r="F161" s="6" t="s">
        <v>10</v>
      </c>
      <c r="G161" s="6" t="s">
        <v>11</v>
      </c>
      <c r="H161" s="6" t="s">
        <v>12</v>
      </c>
      <c r="I161" s="6" t="s">
        <v>65</v>
      </c>
      <c r="J161" s="6" t="s">
        <v>14</v>
      </c>
      <c r="K161" s="7" t="s">
        <v>59</v>
      </c>
      <c r="L161" s="7" t="s">
        <v>55</v>
      </c>
      <c r="M161" s="7" t="s">
        <v>15</v>
      </c>
      <c r="N161" s="7" t="s">
        <v>16</v>
      </c>
      <c r="O161" s="7" t="s">
        <v>17</v>
      </c>
    </row>
    <row r="162" spans="1:17" x14ac:dyDescent="0.35">
      <c r="A162" s="5">
        <v>1</v>
      </c>
      <c r="B162" s="5" t="s">
        <v>18</v>
      </c>
      <c r="C162" s="5" t="str">
        <f>C157</f>
        <v>HAXAGONMYR</v>
      </c>
      <c r="D162" s="8">
        <f>C158+1</f>
        <v>44211</v>
      </c>
      <c r="E162" s="5" t="s">
        <v>19</v>
      </c>
      <c r="F162" s="5" t="s">
        <v>51</v>
      </c>
      <c r="G162" s="5">
        <v>3</v>
      </c>
      <c r="H162" s="8">
        <f>D162+3</f>
        <v>44214</v>
      </c>
      <c r="I162" s="5">
        <v>3</v>
      </c>
      <c r="J162" s="5">
        <v>15000</v>
      </c>
      <c r="K162">
        <f>J162*(I162/100)*(3/365)</f>
        <v>3.6986301369863011</v>
      </c>
      <c r="M162">
        <f>J162+K162</f>
        <v>15003.698630136987</v>
      </c>
    </row>
    <row r="163" spans="1:17" x14ac:dyDescent="0.35">
      <c r="A163" s="5">
        <v>2</v>
      </c>
      <c r="B163" s="5" t="s">
        <v>21</v>
      </c>
      <c r="C163" s="5"/>
      <c r="D163" s="5"/>
      <c r="E163" s="5"/>
      <c r="F163" s="5"/>
      <c r="G163" s="5"/>
      <c r="H163" s="5"/>
      <c r="I163" s="5"/>
      <c r="J163" s="5"/>
      <c r="K163" s="4"/>
      <c r="L163" s="4"/>
      <c r="M163" s="4"/>
    </row>
    <row r="164" spans="1:17" x14ac:dyDescent="0.35">
      <c r="A164" s="5">
        <v>3</v>
      </c>
      <c r="B164" s="5" t="s">
        <v>46</v>
      </c>
      <c r="C164" s="5"/>
      <c r="D164" s="8">
        <f>D162+3</f>
        <v>44214</v>
      </c>
      <c r="E164" s="5"/>
      <c r="F164" s="5"/>
      <c r="G164" s="5"/>
      <c r="H164" s="5"/>
      <c r="I164" s="5">
        <v>3.5</v>
      </c>
      <c r="J164" s="5"/>
      <c r="K164">
        <f>J162*(I162/100)*(3/365)</f>
        <v>3.6986301369863011</v>
      </c>
      <c r="L164">
        <v>0</v>
      </c>
      <c r="M164">
        <f>J162+L164</f>
        <v>15000</v>
      </c>
      <c r="N164">
        <v>2000</v>
      </c>
      <c r="O164">
        <f>M164-N164</f>
        <v>13000</v>
      </c>
    </row>
    <row r="165" spans="1:17" x14ac:dyDescent="0.35">
      <c r="A165" s="5">
        <v>4</v>
      </c>
      <c r="B165" s="5" t="s">
        <v>21</v>
      </c>
      <c r="C165" s="5"/>
      <c r="D165" s="5"/>
      <c r="E165" s="5"/>
      <c r="F165" s="5"/>
      <c r="G165" s="5"/>
      <c r="H165" s="5"/>
      <c r="I165" s="5"/>
      <c r="J165" s="5"/>
    </row>
    <row r="166" spans="1:17" x14ac:dyDescent="0.35">
      <c r="A166" s="5">
        <v>5</v>
      </c>
      <c r="B166" s="5" t="s">
        <v>68</v>
      </c>
      <c r="C166" s="5"/>
      <c r="D166" s="8">
        <f>D162</f>
        <v>44211</v>
      </c>
      <c r="E166" s="5"/>
      <c r="F166" s="5"/>
      <c r="G166" s="5"/>
      <c r="H166" s="5"/>
      <c r="I166" s="5"/>
      <c r="J166" s="5"/>
    </row>
    <row r="167" spans="1:17" x14ac:dyDescent="0.35">
      <c r="A167" s="5">
        <v>6</v>
      </c>
      <c r="B167" s="5" t="s">
        <v>22</v>
      </c>
      <c r="C167" s="5"/>
      <c r="D167" s="5"/>
      <c r="E167" s="5"/>
      <c r="F167" s="5"/>
      <c r="G167" s="5"/>
      <c r="H167" s="5"/>
      <c r="I167" s="5"/>
      <c r="J167" s="5"/>
      <c r="K167" s="2"/>
      <c r="L167" s="2"/>
      <c r="M167" s="2"/>
      <c r="N167" s="2"/>
    </row>
    <row r="168" spans="1:17" x14ac:dyDescent="0.35">
      <c r="A168" s="5">
        <v>7</v>
      </c>
      <c r="B168" s="5" t="s">
        <v>23</v>
      </c>
      <c r="C168" s="5"/>
      <c r="D168" s="8"/>
      <c r="E168" s="5"/>
      <c r="F168" s="5"/>
      <c r="G168" s="5"/>
      <c r="H168" s="5"/>
      <c r="I168" s="5"/>
      <c r="J168" s="5"/>
      <c r="K168" s="26" t="s">
        <v>24</v>
      </c>
      <c r="L168" s="27"/>
      <c r="M168" s="27"/>
      <c r="N168" s="27"/>
      <c r="O168" s="27"/>
      <c r="P168" s="27"/>
      <c r="Q168" s="27"/>
    </row>
    <row r="169" spans="1:17" x14ac:dyDescent="0.35">
      <c r="A169" s="5">
        <v>8</v>
      </c>
      <c r="B169" s="5" t="s">
        <v>25</v>
      </c>
      <c r="C169" s="5"/>
      <c r="D169" s="8"/>
      <c r="E169" s="5"/>
      <c r="F169" s="5"/>
      <c r="G169" s="5"/>
      <c r="H169" s="5"/>
      <c r="I169" s="5"/>
      <c r="J169" s="5"/>
      <c r="K169" s="26" t="s">
        <v>26</v>
      </c>
      <c r="L169" s="27"/>
      <c r="M169" s="27"/>
      <c r="N169" s="27"/>
    </row>
    <row r="170" spans="1:17" x14ac:dyDescent="0.35">
      <c r="A170" s="5">
        <v>9</v>
      </c>
      <c r="B170" s="5" t="s">
        <v>69</v>
      </c>
      <c r="C170" s="5"/>
      <c r="D170" s="8">
        <f>D164</f>
        <v>44214</v>
      </c>
      <c r="E170" s="5"/>
      <c r="F170" s="5"/>
      <c r="G170" s="5"/>
      <c r="H170" s="5"/>
      <c r="I170" s="5"/>
      <c r="J170" s="5"/>
      <c r="K170" s="4"/>
      <c r="L170" s="4"/>
    </row>
    <row r="171" spans="1:17" x14ac:dyDescent="0.35">
      <c r="A171" s="5">
        <v>10</v>
      </c>
      <c r="B171" s="5" t="s">
        <v>22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11</v>
      </c>
      <c r="B172" s="5" t="s">
        <v>23</v>
      </c>
      <c r="C172" s="5"/>
      <c r="D172" s="5"/>
      <c r="E172" s="5"/>
      <c r="F172" s="5"/>
      <c r="G172" s="5"/>
      <c r="H172" s="5"/>
      <c r="I172" s="5"/>
      <c r="J172" s="5"/>
      <c r="K172" s="9" t="s">
        <v>24</v>
      </c>
    </row>
    <row r="173" spans="1:17" x14ac:dyDescent="0.35">
      <c r="A173" s="5">
        <v>12</v>
      </c>
      <c r="B173" s="5" t="s">
        <v>25</v>
      </c>
      <c r="C173" s="5"/>
      <c r="D173" s="5"/>
      <c r="E173" s="5"/>
      <c r="F173" s="5"/>
      <c r="G173" s="5"/>
      <c r="H173" s="5"/>
      <c r="I173" s="5"/>
      <c r="J173" s="5"/>
      <c r="K173" s="26" t="s">
        <v>29</v>
      </c>
      <c r="L173" s="27"/>
      <c r="M173" s="27"/>
      <c r="N173" s="27"/>
    </row>
  </sheetData>
  <mergeCells count="27">
    <mergeCell ref="K38:N38"/>
    <mergeCell ref="K15:Q15"/>
    <mergeCell ref="K16:N16"/>
    <mergeCell ref="K20:N20"/>
    <mergeCell ref="K33:Q33"/>
    <mergeCell ref="K34:N34"/>
    <mergeCell ref="K112:N112"/>
    <mergeCell ref="K51:Q51"/>
    <mergeCell ref="K52:N52"/>
    <mergeCell ref="K56:N56"/>
    <mergeCell ref="K71:Q71"/>
    <mergeCell ref="K72:N72"/>
    <mergeCell ref="K76:N76"/>
    <mergeCell ref="K89:Q89"/>
    <mergeCell ref="K90:N90"/>
    <mergeCell ref="K94:N94"/>
    <mergeCell ref="K107:Q107"/>
    <mergeCell ref="K108:N108"/>
    <mergeCell ref="K168:Q168"/>
    <mergeCell ref="K169:N169"/>
    <mergeCell ref="K173:N173"/>
    <mergeCell ref="K128:Q128"/>
    <mergeCell ref="K129:N129"/>
    <mergeCell ref="K133:N133"/>
    <mergeCell ref="K148:Q148"/>
    <mergeCell ref="K149:N149"/>
    <mergeCell ref="K153:N1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A47"/>
  <sheetViews>
    <sheetView tabSelected="1" workbookViewId="0">
      <selection activeCell="L41" sqref="L41"/>
    </sheetView>
  </sheetViews>
  <sheetFormatPr defaultRowHeight="14.5" x14ac:dyDescent="0.35"/>
  <cols>
    <col min="1" max="1" width="15.453125" bestFit="1" customWidth="1"/>
    <col min="2" max="2" width="9.81640625" bestFit="1" customWidth="1"/>
    <col min="3" max="3" width="9.54296875" bestFit="1" customWidth="1"/>
    <col min="4" max="4" width="19.36328125" customWidth="1"/>
    <col min="5" max="5" width="9.81640625" customWidth="1"/>
    <col min="7" max="7" width="12.54296875" customWidth="1"/>
    <col min="8" max="8" width="12.6328125" customWidth="1"/>
    <col min="17" max="17" width="10.36328125" customWidth="1"/>
    <col min="18" max="18" width="9.6328125" customWidth="1"/>
  </cols>
  <sheetData>
    <row r="1" spans="1:27" x14ac:dyDescent="0.35">
      <c r="A1" s="15" t="s">
        <v>7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5" t="s">
        <v>76</v>
      </c>
      <c r="H1" s="15" t="s">
        <v>77</v>
      </c>
      <c r="I1" s="15" t="s">
        <v>78</v>
      </c>
      <c r="J1" s="15" t="s">
        <v>79</v>
      </c>
      <c r="K1" s="15" t="s">
        <v>80</v>
      </c>
      <c r="L1" s="15" t="s">
        <v>81</v>
      </c>
      <c r="M1" s="15" t="s">
        <v>82</v>
      </c>
      <c r="N1" s="15" t="s">
        <v>83</v>
      </c>
      <c r="O1" s="15" t="s">
        <v>84</v>
      </c>
      <c r="P1" s="15" t="s">
        <v>85</v>
      </c>
      <c r="Q1" s="15" t="s">
        <v>86</v>
      </c>
      <c r="R1" s="15" t="s">
        <v>9</v>
      </c>
      <c r="S1" s="15" t="s">
        <v>87</v>
      </c>
      <c r="T1" s="15" t="s">
        <v>88</v>
      </c>
      <c r="U1" s="15" t="s">
        <v>89</v>
      </c>
      <c r="V1" s="15" t="s">
        <v>90</v>
      </c>
      <c r="W1" s="15" t="s">
        <v>91</v>
      </c>
      <c r="X1" s="15" t="s">
        <v>92</v>
      </c>
      <c r="Y1" s="15" t="s">
        <v>93</v>
      </c>
      <c r="Z1" s="15" t="s">
        <v>94</v>
      </c>
      <c r="AA1" s="15" t="s">
        <v>95</v>
      </c>
    </row>
    <row r="2" spans="1:27" x14ac:dyDescent="0.35">
      <c r="A2" t="s">
        <v>49</v>
      </c>
      <c r="B2" t="s">
        <v>96</v>
      </c>
      <c r="C2" t="s">
        <v>168</v>
      </c>
      <c r="D2" t="s">
        <v>169</v>
      </c>
      <c r="E2" t="s">
        <v>170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103</v>
      </c>
      <c r="M2" t="s">
        <v>106</v>
      </c>
      <c r="N2" t="s">
        <v>107</v>
      </c>
      <c r="O2">
        <v>0.95</v>
      </c>
      <c r="P2">
        <v>0.95</v>
      </c>
      <c r="Q2">
        <v>1</v>
      </c>
      <c r="R2" t="s">
        <v>19</v>
      </c>
      <c r="S2" t="s">
        <v>108</v>
      </c>
      <c r="T2" t="s">
        <v>108</v>
      </c>
      <c r="U2" t="s">
        <v>109</v>
      </c>
      <c r="V2" t="s">
        <v>110</v>
      </c>
      <c r="W2" t="s">
        <v>108</v>
      </c>
      <c r="X2" t="s">
        <v>36</v>
      </c>
      <c r="Y2" t="s">
        <v>111</v>
      </c>
      <c r="Z2" t="s">
        <v>112</v>
      </c>
      <c r="AA2" t="s">
        <v>113</v>
      </c>
    </row>
    <row r="3" spans="1:27" x14ac:dyDescent="0.35">
      <c r="A3" t="s">
        <v>49</v>
      </c>
      <c r="B3" t="s">
        <v>96</v>
      </c>
      <c r="C3" t="s">
        <v>168</v>
      </c>
      <c r="D3" t="s">
        <v>169</v>
      </c>
      <c r="E3" t="s">
        <v>171</v>
      </c>
      <c r="F3" t="s">
        <v>100</v>
      </c>
      <c r="G3" t="s">
        <v>115</v>
      </c>
      <c r="H3" t="s">
        <v>116</v>
      </c>
      <c r="I3" t="s">
        <v>117</v>
      </c>
      <c r="J3" t="s">
        <v>118</v>
      </c>
      <c r="K3" t="s">
        <v>119</v>
      </c>
      <c r="L3" t="s">
        <v>117</v>
      </c>
      <c r="M3" t="s">
        <v>106</v>
      </c>
      <c r="N3" t="s">
        <v>107</v>
      </c>
      <c r="O3">
        <v>2.0499999999999998</v>
      </c>
      <c r="P3">
        <v>2.0499999999999998</v>
      </c>
      <c r="Q3">
        <v>1</v>
      </c>
      <c r="R3" t="s">
        <v>19</v>
      </c>
      <c r="S3" t="s">
        <v>108</v>
      </c>
      <c r="T3" t="s">
        <v>108</v>
      </c>
      <c r="U3" t="s">
        <v>109</v>
      </c>
      <c r="V3" t="s">
        <v>110</v>
      </c>
      <c r="W3" t="s">
        <v>108</v>
      </c>
      <c r="X3" t="s">
        <v>36</v>
      </c>
      <c r="Y3" t="s">
        <v>120</v>
      </c>
      <c r="Z3" t="s">
        <v>112</v>
      </c>
      <c r="AA3" t="s">
        <v>113</v>
      </c>
    </row>
    <row r="4" spans="1:27" x14ac:dyDescent="0.35">
      <c r="A4" t="s">
        <v>49</v>
      </c>
      <c r="B4" t="s">
        <v>96</v>
      </c>
      <c r="C4" t="s">
        <v>168</v>
      </c>
      <c r="D4" t="s">
        <v>169</v>
      </c>
      <c r="E4" t="s">
        <v>172</v>
      </c>
      <c r="F4" t="s">
        <v>100</v>
      </c>
      <c r="G4" t="s">
        <v>115</v>
      </c>
      <c r="H4" t="s">
        <v>122</v>
      </c>
      <c r="I4" t="s">
        <v>123</v>
      </c>
      <c r="J4" t="s">
        <v>124</v>
      </c>
      <c r="K4" t="s">
        <v>125</v>
      </c>
      <c r="L4" t="s">
        <v>123</v>
      </c>
      <c r="M4" t="s">
        <v>106</v>
      </c>
      <c r="N4" t="s">
        <v>107</v>
      </c>
      <c r="O4">
        <v>10000</v>
      </c>
      <c r="P4">
        <v>10000</v>
      </c>
      <c r="Q4">
        <v>1</v>
      </c>
      <c r="R4" t="s">
        <v>19</v>
      </c>
      <c r="S4" t="s">
        <v>108</v>
      </c>
      <c r="T4" t="s">
        <v>108</v>
      </c>
      <c r="U4" t="s">
        <v>109</v>
      </c>
      <c r="V4" t="s">
        <v>110</v>
      </c>
      <c r="W4" t="s">
        <v>108</v>
      </c>
      <c r="X4" t="s">
        <v>36</v>
      </c>
      <c r="Y4" t="s">
        <v>126</v>
      </c>
      <c r="Z4" t="s">
        <v>112</v>
      </c>
      <c r="AA4" t="s">
        <v>113</v>
      </c>
    </row>
    <row r="5" spans="1:27" x14ac:dyDescent="0.35">
      <c r="A5" t="s">
        <v>49</v>
      </c>
      <c r="B5" t="s">
        <v>96</v>
      </c>
      <c r="C5" t="s">
        <v>168</v>
      </c>
      <c r="D5" t="s">
        <v>169</v>
      </c>
      <c r="E5" t="s">
        <v>173</v>
      </c>
      <c r="F5" t="s">
        <v>100</v>
      </c>
      <c r="G5" t="s">
        <v>115</v>
      </c>
      <c r="H5" t="s">
        <v>128</v>
      </c>
      <c r="I5" t="s">
        <v>129</v>
      </c>
      <c r="J5" t="s">
        <v>130</v>
      </c>
      <c r="K5" t="s">
        <v>131</v>
      </c>
      <c r="L5" t="s">
        <v>129</v>
      </c>
      <c r="M5" t="s">
        <v>106</v>
      </c>
      <c r="N5" t="s">
        <v>132</v>
      </c>
      <c r="O5">
        <v>10003</v>
      </c>
      <c r="P5">
        <v>10003</v>
      </c>
      <c r="Q5">
        <v>1</v>
      </c>
      <c r="R5" t="s">
        <v>19</v>
      </c>
      <c r="S5" t="s">
        <v>108</v>
      </c>
      <c r="T5" t="s">
        <v>108</v>
      </c>
      <c r="U5" t="s">
        <v>109</v>
      </c>
      <c r="V5" t="s">
        <v>110</v>
      </c>
      <c r="W5" t="s">
        <v>108</v>
      </c>
      <c r="X5" t="s">
        <v>36</v>
      </c>
      <c r="Y5" t="s">
        <v>126</v>
      </c>
      <c r="Z5" t="s">
        <v>112</v>
      </c>
      <c r="AA5" t="s">
        <v>113</v>
      </c>
    </row>
    <row r="6" spans="1:27" x14ac:dyDescent="0.35">
      <c r="A6" t="s">
        <v>49</v>
      </c>
      <c r="B6" t="s">
        <v>168</v>
      </c>
      <c r="C6" t="s">
        <v>168</v>
      </c>
      <c r="D6" t="s">
        <v>169</v>
      </c>
      <c r="E6" t="s">
        <v>174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103</v>
      </c>
      <c r="M6" t="s">
        <v>106</v>
      </c>
      <c r="N6" t="s">
        <v>132</v>
      </c>
      <c r="O6">
        <v>0.95</v>
      </c>
      <c r="P6">
        <v>0.95</v>
      </c>
      <c r="Q6">
        <v>1</v>
      </c>
      <c r="R6" t="s">
        <v>19</v>
      </c>
      <c r="S6" t="s">
        <v>108</v>
      </c>
      <c r="T6" t="s">
        <v>108</v>
      </c>
      <c r="U6" t="s">
        <v>109</v>
      </c>
      <c r="V6" t="s">
        <v>110</v>
      </c>
      <c r="W6" t="s">
        <v>108</v>
      </c>
      <c r="X6" t="s">
        <v>36</v>
      </c>
      <c r="Y6" t="s">
        <v>111</v>
      </c>
      <c r="Z6" t="s">
        <v>113</v>
      </c>
      <c r="AA6" t="s">
        <v>113</v>
      </c>
    </row>
    <row r="7" spans="1:27" x14ac:dyDescent="0.35">
      <c r="A7" t="s">
        <v>49</v>
      </c>
      <c r="B7" t="s">
        <v>168</v>
      </c>
      <c r="C7" t="s">
        <v>168</v>
      </c>
      <c r="D7" t="s">
        <v>169</v>
      </c>
      <c r="E7" t="s">
        <v>175</v>
      </c>
      <c r="F7" t="s">
        <v>100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117</v>
      </c>
      <c r="M7" t="s">
        <v>106</v>
      </c>
      <c r="N7" t="s">
        <v>132</v>
      </c>
      <c r="O7">
        <v>2.0499999999999998</v>
      </c>
      <c r="P7">
        <v>2.0499999999999998</v>
      </c>
      <c r="Q7">
        <v>1</v>
      </c>
      <c r="R7" t="s">
        <v>19</v>
      </c>
      <c r="S7" t="s">
        <v>108</v>
      </c>
      <c r="T7" t="s">
        <v>108</v>
      </c>
      <c r="U7" t="s">
        <v>109</v>
      </c>
      <c r="V7" t="s">
        <v>110</v>
      </c>
      <c r="W7" t="s">
        <v>108</v>
      </c>
      <c r="X7" t="s">
        <v>36</v>
      </c>
      <c r="Y7" t="s">
        <v>120</v>
      </c>
      <c r="Z7" t="s">
        <v>113</v>
      </c>
      <c r="AA7" t="s">
        <v>113</v>
      </c>
    </row>
    <row r="8" spans="1:27" x14ac:dyDescent="0.35">
      <c r="A8" t="s">
        <v>49</v>
      </c>
      <c r="B8" t="s">
        <v>168</v>
      </c>
      <c r="C8" t="s">
        <v>168</v>
      </c>
      <c r="D8" t="s">
        <v>169</v>
      </c>
      <c r="E8" t="s">
        <v>176</v>
      </c>
      <c r="F8" t="s">
        <v>100</v>
      </c>
      <c r="G8" t="s">
        <v>115</v>
      </c>
      <c r="H8" t="s">
        <v>122</v>
      </c>
      <c r="I8" t="s">
        <v>123</v>
      </c>
      <c r="J8" t="s">
        <v>124</v>
      </c>
      <c r="K8" t="s">
        <v>125</v>
      </c>
      <c r="L8" t="s">
        <v>123</v>
      </c>
      <c r="M8" t="s">
        <v>106</v>
      </c>
      <c r="N8" t="s">
        <v>132</v>
      </c>
      <c r="O8">
        <v>10000</v>
      </c>
      <c r="P8">
        <v>10000</v>
      </c>
      <c r="Q8">
        <v>1</v>
      </c>
      <c r="R8" t="s">
        <v>19</v>
      </c>
      <c r="S8" t="s">
        <v>108</v>
      </c>
      <c r="T8" t="s">
        <v>108</v>
      </c>
      <c r="U8" t="s">
        <v>109</v>
      </c>
      <c r="V8" t="s">
        <v>110</v>
      </c>
      <c r="W8" t="s">
        <v>108</v>
      </c>
      <c r="X8" t="s">
        <v>36</v>
      </c>
      <c r="Y8" t="s">
        <v>126</v>
      </c>
      <c r="Z8" t="s">
        <v>113</v>
      </c>
      <c r="AA8" t="s">
        <v>113</v>
      </c>
    </row>
    <row r="9" spans="1:27" x14ac:dyDescent="0.35">
      <c r="A9" t="s">
        <v>49</v>
      </c>
      <c r="B9" t="s">
        <v>168</v>
      </c>
      <c r="C9" t="s">
        <v>168</v>
      </c>
      <c r="D9" t="s">
        <v>169</v>
      </c>
      <c r="E9" t="s">
        <v>177</v>
      </c>
      <c r="F9" t="s">
        <v>100</v>
      </c>
      <c r="G9" t="s">
        <v>115</v>
      </c>
      <c r="H9" t="s">
        <v>128</v>
      </c>
      <c r="I9" t="s">
        <v>129</v>
      </c>
      <c r="J9" t="s">
        <v>130</v>
      </c>
      <c r="K9" t="s">
        <v>131</v>
      </c>
      <c r="L9" t="s">
        <v>129</v>
      </c>
      <c r="M9" t="s">
        <v>106</v>
      </c>
      <c r="N9" t="s">
        <v>107</v>
      </c>
      <c r="O9">
        <v>10003</v>
      </c>
      <c r="P9">
        <v>10003</v>
      </c>
      <c r="Q9">
        <v>1</v>
      </c>
      <c r="R9" t="s">
        <v>19</v>
      </c>
      <c r="S9" t="s">
        <v>108</v>
      </c>
      <c r="T9" t="s">
        <v>108</v>
      </c>
      <c r="U9" t="s">
        <v>109</v>
      </c>
      <c r="V9" t="s">
        <v>110</v>
      </c>
      <c r="W9" t="s">
        <v>108</v>
      </c>
      <c r="X9" t="s">
        <v>36</v>
      </c>
      <c r="Y9" t="s">
        <v>126</v>
      </c>
      <c r="Z9" t="s">
        <v>113</v>
      </c>
      <c r="AA9" t="s">
        <v>113</v>
      </c>
    </row>
    <row r="11" spans="1:27" x14ac:dyDescent="0.35">
      <c r="A11" t="s">
        <v>49</v>
      </c>
      <c r="B11" t="s">
        <v>96</v>
      </c>
      <c r="C11" t="s">
        <v>168</v>
      </c>
      <c r="D11" t="s">
        <v>178</v>
      </c>
      <c r="E11" t="s">
        <v>179</v>
      </c>
      <c r="F11" t="s">
        <v>100</v>
      </c>
      <c r="G11" t="s">
        <v>115</v>
      </c>
      <c r="H11" t="s">
        <v>116</v>
      </c>
      <c r="I11" t="s">
        <v>117</v>
      </c>
      <c r="J11" t="s">
        <v>118</v>
      </c>
      <c r="K11" t="s">
        <v>139</v>
      </c>
      <c r="L11" t="s">
        <v>117</v>
      </c>
      <c r="M11" t="s">
        <v>106</v>
      </c>
      <c r="N11" t="s">
        <v>107</v>
      </c>
      <c r="O11">
        <v>0.82</v>
      </c>
      <c r="P11">
        <v>0.82</v>
      </c>
      <c r="Q11">
        <v>1</v>
      </c>
      <c r="R11" t="s">
        <v>19</v>
      </c>
      <c r="S11" t="s">
        <v>108</v>
      </c>
      <c r="T11" t="s">
        <v>108</v>
      </c>
      <c r="U11" t="s">
        <v>109</v>
      </c>
      <c r="V11" t="s">
        <v>110</v>
      </c>
      <c r="W11" t="s">
        <v>108</v>
      </c>
      <c r="X11" t="s">
        <v>20</v>
      </c>
      <c r="Y11" t="s">
        <v>120</v>
      </c>
      <c r="Z11" t="s">
        <v>112</v>
      </c>
      <c r="AA11" t="s">
        <v>113</v>
      </c>
    </row>
    <row r="12" spans="1:27" x14ac:dyDescent="0.35">
      <c r="A12" t="s">
        <v>49</v>
      </c>
      <c r="B12" t="s">
        <v>96</v>
      </c>
      <c r="C12" t="s">
        <v>168</v>
      </c>
      <c r="D12" t="s">
        <v>178</v>
      </c>
      <c r="E12" t="s">
        <v>180</v>
      </c>
      <c r="F12" t="s">
        <v>100</v>
      </c>
      <c r="G12" t="s">
        <v>115</v>
      </c>
      <c r="H12" t="s">
        <v>122</v>
      </c>
      <c r="I12" t="s">
        <v>123</v>
      </c>
      <c r="J12" t="s">
        <v>124</v>
      </c>
      <c r="K12" t="s">
        <v>141</v>
      </c>
      <c r="L12" t="s">
        <v>123</v>
      </c>
      <c r="M12" t="s">
        <v>106</v>
      </c>
      <c r="N12" t="s">
        <v>107</v>
      </c>
      <c r="O12">
        <v>5000</v>
      </c>
      <c r="P12">
        <v>5000</v>
      </c>
      <c r="Q12">
        <v>1</v>
      </c>
      <c r="R12" t="s">
        <v>19</v>
      </c>
      <c r="S12" t="s">
        <v>108</v>
      </c>
      <c r="T12" t="s">
        <v>108</v>
      </c>
      <c r="U12" t="s">
        <v>109</v>
      </c>
      <c r="V12" t="s">
        <v>110</v>
      </c>
      <c r="W12" t="s">
        <v>108</v>
      </c>
      <c r="X12" t="s">
        <v>20</v>
      </c>
      <c r="Y12" t="s">
        <v>126</v>
      </c>
      <c r="Z12" t="s">
        <v>112</v>
      </c>
      <c r="AA12" t="s">
        <v>113</v>
      </c>
    </row>
    <row r="13" spans="1:27" x14ac:dyDescent="0.35">
      <c r="A13" t="s">
        <v>49</v>
      </c>
      <c r="B13" t="s">
        <v>96</v>
      </c>
      <c r="C13" t="s">
        <v>168</v>
      </c>
      <c r="D13" t="s">
        <v>178</v>
      </c>
      <c r="E13" t="s">
        <v>181</v>
      </c>
      <c r="F13" t="s">
        <v>100</v>
      </c>
      <c r="G13" t="s">
        <v>115</v>
      </c>
      <c r="H13" t="s">
        <v>128</v>
      </c>
      <c r="I13" t="s">
        <v>129</v>
      </c>
      <c r="J13" t="s">
        <v>130</v>
      </c>
      <c r="K13" t="s">
        <v>131</v>
      </c>
      <c r="L13" t="s">
        <v>129</v>
      </c>
      <c r="M13" t="s">
        <v>106</v>
      </c>
      <c r="N13" t="s">
        <v>132</v>
      </c>
      <c r="O13">
        <v>5000.82</v>
      </c>
      <c r="P13">
        <v>5000.82</v>
      </c>
      <c r="Q13">
        <v>1</v>
      </c>
      <c r="R13" t="s">
        <v>19</v>
      </c>
      <c r="S13" t="s">
        <v>108</v>
      </c>
      <c r="T13" t="s">
        <v>108</v>
      </c>
      <c r="U13" t="s">
        <v>109</v>
      </c>
      <c r="V13" t="s">
        <v>110</v>
      </c>
      <c r="W13" t="s">
        <v>108</v>
      </c>
      <c r="X13" t="s">
        <v>20</v>
      </c>
      <c r="Y13" t="s">
        <v>126</v>
      </c>
      <c r="Z13" t="s">
        <v>112</v>
      </c>
      <c r="AA13" t="s">
        <v>113</v>
      </c>
    </row>
    <row r="14" spans="1:27" x14ac:dyDescent="0.35">
      <c r="A14" t="s">
        <v>49</v>
      </c>
      <c r="B14" t="s">
        <v>168</v>
      </c>
      <c r="C14" t="s">
        <v>168</v>
      </c>
      <c r="D14" t="s">
        <v>178</v>
      </c>
      <c r="E14" t="s">
        <v>182</v>
      </c>
      <c r="F14" t="s">
        <v>100</v>
      </c>
      <c r="G14" t="s">
        <v>115</v>
      </c>
      <c r="H14" t="s">
        <v>116</v>
      </c>
      <c r="I14" t="s">
        <v>117</v>
      </c>
      <c r="J14" t="s">
        <v>118</v>
      </c>
      <c r="K14" t="s">
        <v>139</v>
      </c>
      <c r="L14" t="s">
        <v>117</v>
      </c>
      <c r="M14" t="s">
        <v>106</v>
      </c>
      <c r="N14" t="s">
        <v>132</v>
      </c>
      <c r="O14">
        <v>0.82</v>
      </c>
      <c r="P14">
        <v>0.82</v>
      </c>
      <c r="Q14">
        <v>1</v>
      </c>
      <c r="R14" t="s">
        <v>19</v>
      </c>
      <c r="S14" t="s">
        <v>108</v>
      </c>
      <c r="T14" t="s">
        <v>108</v>
      </c>
      <c r="U14" t="s">
        <v>109</v>
      </c>
      <c r="V14" t="s">
        <v>110</v>
      </c>
      <c r="W14" t="s">
        <v>108</v>
      </c>
      <c r="X14" t="s">
        <v>20</v>
      </c>
      <c r="Y14" t="s">
        <v>120</v>
      </c>
      <c r="Z14" t="s">
        <v>113</v>
      </c>
      <c r="AA14" t="s">
        <v>113</v>
      </c>
    </row>
    <row r="15" spans="1:27" x14ac:dyDescent="0.35">
      <c r="A15" t="s">
        <v>49</v>
      </c>
      <c r="B15" t="s">
        <v>168</v>
      </c>
      <c r="C15" t="s">
        <v>168</v>
      </c>
      <c r="D15" t="s">
        <v>178</v>
      </c>
      <c r="E15" t="s">
        <v>183</v>
      </c>
      <c r="F15" t="s">
        <v>100</v>
      </c>
      <c r="G15" t="s">
        <v>115</v>
      </c>
      <c r="H15" t="s">
        <v>122</v>
      </c>
      <c r="I15" t="s">
        <v>123</v>
      </c>
      <c r="J15" t="s">
        <v>124</v>
      </c>
      <c r="K15" t="s">
        <v>141</v>
      </c>
      <c r="L15" t="s">
        <v>123</v>
      </c>
      <c r="M15" t="s">
        <v>106</v>
      </c>
      <c r="N15" t="s">
        <v>132</v>
      </c>
      <c r="O15">
        <v>5000</v>
      </c>
      <c r="P15">
        <v>5000</v>
      </c>
      <c r="Q15">
        <v>1</v>
      </c>
      <c r="R15" t="s">
        <v>19</v>
      </c>
      <c r="S15" t="s">
        <v>108</v>
      </c>
      <c r="T15" t="s">
        <v>108</v>
      </c>
      <c r="U15" t="s">
        <v>109</v>
      </c>
      <c r="V15" t="s">
        <v>110</v>
      </c>
      <c r="W15" t="s">
        <v>108</v>
      </c>
      <c r="X15" t="s">
        <v>20</v>
      </c>
      <c r="Y15" t="s">
        <v>126</v>
      </c>
      <c r="Z15" t="s">
        <v>113</v>
      </c>
      <c r="AA15" t="s">
        <v>113</v>
      </c>
    </row>
    <row r="16" spans="1:27" x14ac:dyDescent="0.35">
      <c r="A16" t="s">
        <v>49</v>
      </c>
      <c r="B16" t="s">
        <v>168</v>
      </c>
      <c r="C16" t="s">
        <v>168</v>
      </c>
      <c r="D16" t="s">
        <v>178</v>
      </c>
      <c r="E16" t="s">
        <v>184</v>
      </c>
      <c r="F16" t="s">
        <v>100</v>
      </c>
      <c r="G16" t="s">
        <v>115</v>
      </c>
      <c r="H16" t="s">
        <v>128</v>
      </c>
      <c r="I16" t="s">
        <v>129</v>
      </c>
      <c r="J16" t="s">
        <v>130</v>
      </c>
      <c r="K16" t="s">
        <v>131</v>
      </c>
      <c r="L16" t="s">
        <v>129</v>
      </c>
      <c r="M16" t="s">
        <v>106</v>
      </c>
      <c r="N16" t="s">
        <v>107</v>
      </c>
      <c r="O16">
        <v>5000.82</v>
      </c>
      <c r="P16">
        <v>5000.82</v>
      </c>
      <c r="Q16">
        <v>1</v>
      </c>
      <c r="R16" t="s">
        <v>19</v>
      </c>
      <c r="S16" t="s">
        <v>108</v>
      </c>
      <c r="T16" t="s">
        <v>108</v>
      </c>
      <c r="U16" t="s">
        <v>109</v>
      </c>
      <c r="V16" t="s">
        <v>110</v>
      </c>
      <c r="W16" t="s">
        <v>108</v>
      </c>
      <c r="X16" t="s">
        <v>20</v>
      </c>
      <c r="Y16" t="s">
        <v>126</v>
      </c>
      <c r="Z16" t="s">
        <v>113</v>
      </c>
      <c r="AA16" t="s">
        <v>113</v>
      </c>
    </row>
    <row r="18" spans="1:27" x14ac:dyDescent="0.35">
      <c r="A18" t="s">
        <v>49</v>
      </c>
      <c r="B18" t="s">
        <v>96</v>
      </c>
      <c r="C18" t="s">
        <v>168</v>
      </c>
      <c r="D18" t="s">
        <v>185</v>
      </c>
      <c r="E18" t="s">
        <v>186</v>
      </c>
      <c r="F18" t="s">
        <v>100</v>
      </c>
      <c r="G18" t="s">
        <v>101</v>
      </c>
      <c r="H18" t="s">
        <v>102</v>
      </c>
      <c r="I18" t="s">
        <v>103</v>
      </c>
      <c r="J18" t="s">
        <v>104</v>
      </c>
      <c r="K18" t="s">
        <v>105</v>
      </c>
      <c r="L18" t="s">
        <v>103</v>
      </c>
      <c r="M18" t="s">
        <v>106</v>
      </c>
      <c r="N18" t="s">
        <v>132</v>
      </c>
      <c r="O18">
        <v>3.69</v>
      </c>
      <c r="P18">
        <v>3.69</v>
      </c>
      <c r="Q18">
        <v>1</v>
      </c>
      <c r="R18" t="s">
        <v>19</v>
      </c>
      <c r="S18" t="s">
        <v>108</v>
      </c>
      <c r="T18" t="s">
        <v>108</v>
      </c>
      <c r="U18" t="s">
        <v>109</v>
      </c>
      <c r="V18" t="s">
        <v>110</v>
      </c>
      <c r="W18" t="s">
        <v>108</v>
      </c>
      <c r="X18" t="s">
        <v>44</v>
      </c>
      <c r="Y18" t="s">
        <v>111</v>
      </c>
      <c r="Z18" t="s">
        <v>112</v>
      </c>
      <c r="AA18" t="s">
        <v>113</v>
      </c>
    </row>
    <row r="19" spans="1:27" x14ac:dyDescent="0.35">
      <c r="A19" t="s">
        <v>49</v>
      </c>
      <c r="B19" t="s">
        <v>96</v>
      </c>
      <c r="C19" t="s">
        <v>168</v>
      </c>
      <c r="D19" t="s">
        <v>185</v>
      </c>
      <c r="E19" t="s">
        <v>187</v>
      </c>
      <c r="F19" t="s">
        <v>100</v>
      </c>
      <c r="G19" t="s">
        <v>115</v>
      </c>
      <c r="H19" t="s">
        <v>116</v>
      </c>
      <c r="I19" t="s">
        <v>117</v>
      </c>
      <c r="J19" t="s">
        <v>118</v>
      </c>
      <c r="K19" t="s">
        <v>149</v>
      </c>
      <c r="L19" t="s">
        <v>117</v>
      </c>
      <c r="M19" t="s">
        <v>106</v>
      </c>
      <c r="N19" t="s">
        <v>107</v>
      </c>
      <c r="O19">
        <v>3.69</v>
      </c>
      <c r="P19">
        <v>3.69</v>
      </c>
      <c r="Q19">
        <v>1</v>
      </c>
      <c r="R19" t="s">
        <v>19</v>
      </c>
      <c r="S19" t="s">
        <v>108</v>
      </c>
      <c r="T19" t="s">
        <v>108</v>
      </c>
      <c r="U19" t="s">
        <v>109</v>
      </c>
      <c r="V19" t="s">
        <v>110</v>
      </c>
      <c r="W19" t="s">
        <v>108</v>
      </c>
      <c r="X19" t="s">
        <v>44</v>
      </c>
      <c r="Y19" t="s">
        <v>120</v>
      </c>
      <c r="Z19" t="s">
        <v>112</v>
      </c>
      <c r="AA19" t="s">
        <v>113</v>
      </c>
    </row>
    <row r="20" spans="1:27" x14ac:dyDescent="0.35">
      <c r="A20" t="s">
        <v>49</v>
      </c>
      <c r="B20" t="s">
        <v>96</v>
      </c>
      <c r="C20" t="s">
        <v>168</v>
      </c>
      <c r="D20" t="s">
        <v>185</v>
      </c>
      <c r="E20" t="s">
        <v>188</v>
      </c>
      <c r="F20" t="s">
        <v>100</v>
      </c>
      <c r="G20" t="s">
        <v>115</v>
      </c>
      <c r="H20" t="s">
        <v>122</v>
      </c>
      <c r="I20" t="s">
        <v>123</v>
      </c>
      <c r="J20" t="s">
        <v>124</v>
      </c>
      <c r="K20" t="s">
        <v>151</v>
      </c>
      <c r="L20" t="s">
        <v>123</v>
      </c>
      <c r="M20" t="s">
        <v>106</v>
      </c>
      <c r="N20" t="s">
        <v>107</v>
      </c>
      <c r="O20">
        <v>15000</v>
      </c>
      <c r="P20">
        <v>15000</v>
      </c>
      <c r="Q20">
        <v>1</v>
      </c>
      <c r="R20" t="s">
        <v>19</v>
      </c>
      <c r="S20" t="s">
        <v>108</v>
      </c>
      <c r="T20" t="s">
        <v>108</v>
      </c>
      <c r="U20" t="s">
        <v>109</v>
      </c>
      <c r="V20" t="s">
        <v>110</v>
      </c>
      <c r="W20" t="s">
        <v>108</v>
      </c>
      <c r="X20" t="s">
        <v>44</v>
      </c>
      <c r="Y20" t="s">
        <v>126</v>
      </c>
      <c r="Z20" t="s">
        <v>112</v>
      </c>
      <c r="AA20" t="s">
        <v>113</v>
      </c>
    </row>
    <row r="21" spans="1:27" x14ac:dyDescent="0.35">
      <c r="A21" t="s">
        <v>49</v>
      </c>
      <c r="B21" t="s">
        <v>96</v>
      </c>
      <c r="C21" t="s">
        <v>168</v>
      </c>
      <c r="D21" t="s">
        <v>185</v>
      </c>
      <c r="E21" t="s">
        <v>189</v>
      </c>
      <c r="F21" t="s">
        <v>100</v>
      </c>
      <c r="G21" t="s">
        <v>115</v>
      </c>
      <c r="H21" t="s">
        <v>128</v>
      </c>
      <c r="I21" t="s">
        <v>129</v>
      </c>
      <c r="J21" t="s">
        <v>130</v>
      </c>
      <c r="K21" t="s">
        <v>131</v>
      </c>
      <c r="L21" t="s">
        <v>129</v>
      </c>
      <c r="M21" t="s">
        <v>106</v>
      </c>
      <c r="N21" t="s">
        <v>132</v>
      </c>
      <c r="O21">
        <v>15000</v>
      </c>
      <c r="P21">
        <v>15000</v>
      </c>
      <c r="Q21">
        <v>1</v>
      </c>
      <c r="R21" t="s">
        <v>19</v>
      </c>
      <c r="S21" t="s">
        <v>108</v>
      </c>
      <c r="T21" t="s">
        <v>108</v>
      </c>
      <c r="U21" t="s">
        <v>109</v>
      </c>
      <c r="V21" t="s">
        <v>110</v>
      </c>
      <c r="W21" t="s">
        <v>108</v>
      </c>
      <c r="X21" t="s">
        <v>44</v>
      </c>
      <c r="Y21" t="s">
        <v>126</v>
      </c>
      <c r="Z21" t="s">
        <v>112</v>
      </c>
      <c r="AA21" t="s">
        <v>113</v>
      </c>
    </row>
    <row r="22" spans="1:27" x14ac:dyDescent="0.35">
      <c r="A22" t="s">
        <v>49</v>
      </c>
      <c r="B22" t="s">
        <v>168</v>
      </c>
      <c r="C22" t="s">
        <v>168</v>
      </c>
      <c r="D22" t="s">
        <v>185</v>
      </c>
      <c r="E22" t="s">
        <v>190</v>
      </c>
      <c r="F22" t="s">
        <v>100</v>
      </c>
      <c r="G22" t="s">
        <v>101</v>
      </c>
      <c r="H22" t="s">
        <v>102</v>
      </c>
      <c r="I22" t="s">
        <v>103</v>
      </c>
      <c r="J22" t="s">
        <v>104</v>
      </c>
      <c r="K22" t="s">
        <v>105</v>
      </c>
      <c r="L22" t="s">
        <v>103</v>
      </c>
      <c r="M22" t="s">
        <v>106</v>
      </c>
      <c r="N22" t="s">
        <v>107</v>
      </c>
      <c r="O22">
        <v>3.69</v>
      </c>
      <c r="P22">
        <v>3.69</v>
      </c>
      <c r="Q22">
        <v>1</v>
      </c>
      <c r="R22" t="s">
        <v>19</v>
      </c>
      <c r="S22" t="s">
        <v>108</v>
      </c>
      <c r="T22" t="s">
        <v>108</v>
      </c>
      <c r="U22" t="s">
        <v>109</v>
      </c>
      <c r="V22" t="s">
        <v>110</v>
      </c>
      <c r="W22" t="s">
        <v>108</v>
      </c>
      <c r="X22" t="s">
        <v>44</v>
      </c>
      <c r="Y22" t="s">
        <v>111</v>
      </c>
      <c r="Z22" t="s">
        <v>113</v>
      </c>
      <c r="AA22" t="s">
        <v>113</v>
      </c>
    </row>
    <row r="23" spans="1:27" x14ac:dyDescent="0.35">
      <c r="A23" t="s">
        <v>49</v>
      </c>
      <c r="B23" t="s">
        <v>168</v>
      </c>
      <c r="C23" t="s">
        <v>168</v>
      </c>
      <c r="D23" t="s">
        <v>185</v>
      </c>
      <c r="E23" t="s">
        <v>191</v>
      </c>
      <c r="F23" t="s">
        <v>100</v>
      </c>
      <c r="G23" t="s">
        <v>115</v>
      </c>
      <c r="H23" t="s">
        <v>116</v>
      </c>
      <c r="I23" t="s">
        <v>117</v>
      </c>
      <c r="J23" t="s">
        <v>118</v>
      </c>
      <c r="K23" t="s">
        <v>149</v>
      </c>
      <c r="L23" t="s">
        <v>117</v>
      </c>
      <c r="M23" t="s">
        <v>106</v>
      </c>
      <c r="N23" t="s">
        <v>132</v>
      </c>
      <c r="O23">
        <v>3.69</v>
      </c>
      <c r="P23">
        <v>3.69</v>
      </c>
      <c r="Q23">
        <v>1</v>
      </c>
      <c r="R23" t="s">
        <v>19</v>
      </c>
      <c r="S23" t="s">
        <v>108</v>
      </c>
      <c r="T23" t="s">
        <v>108</v>
      </c>
      <c r="U23" t="s">
        <v>109</v>
      </c>
      <c r="V23" t="s">
        <v>110</v>
      </c>
      <c r="W23" t="s">
        <v>108</v>
      </c>
      <c r="X23" t="s">
        <v>44</v>
      </c>
      <c r="Y23" t="s">
        <v>120</v>
      </c>
      <c r="Z23" t="s">
        <v>113</v>
      </c>
      <c r="AA23" t="s">
        <v>113</v>
      </c>
    </row>
    <row r="24" spans="1:27" x14ac:dyDescent="0.35">
      <c r="A24" t="s">
        <v>49</v>
      </c>
      <c r="B24" t="s">
        <v>168</v>
      </c>
      <c r="C24" t="s">
        <v>168</v>
      </c>
      <c r="D24" t="s">
        <v>185</v>
      </c>
      <c r="E24" t="s">
        <v>192</v>
      </c>
      <c r="F24" t="s">
        <v>100</v>
      </c>
      <c r="G24" t="s">
        <v>115</v>
      </c>
      <c r="H24" t="s">
        <v>122</v>
      </c>
      <c r="I24" t="s">
        <v>123</v>
      </c>
      <c r="J24" t="s">
        <v>124</v>
      </c>
      <c r="K24" t="s">
        <v>151</v>
      </c>
      <c r="L24" t="s">
        <v>123</v>
      </c>
      <c r="M24" t="s">
        <v>106</v>
      </c>
      <c r="N24" t="s">
        <v>132</v>
      </c>
      <c r="O24">
        <v>15000</v>
      </c>
      <c r="P24">
        <v>15000</v>
      </c>
      <c r="Q24">
        <v>1</v>
      </c>
      <c r="R24" t="s">
        <v>19</v>
      </c>
      <c r="S24" t="s">
        <v>108</v>
      </c>
      <c r="T24" t="s">
        <v>108</v>
      </c>
      <c r="U24" t="s">
        <v>109</v>
      </c>
      <c r="V24" t="s">
        <v>110</v>
      </c>
      <c r="W24" t="s">
        <v>108</v>
      </c>
      <c r="X24" t="s">
        <v>44</v>
      </c>
      <c r="Y24" t="s">
        <v>126</v>
      </c>
      <c r="Z24" t="s">
        <v>113</v>
      </c>
      <c r="AA24" t="s">
        <v>113</v>
      </c>
    </row>
    <row r="25" spans="1:27" x14ac:dyDescent="0.35">
      <c r="A25" t="s">
        <v>49</v>
      </c>
      <c r="B25" t="s">
        <v>168</v>
      </c>
      <c r="C25" t="s">
        <v>168</v>
      </c>
      <c r="D25" t="s">
        <v>185</v>
      </c>
      <c r="E25" t="s">
        <v>193</v>
      </c>
      <c r="F25" t="s">
        <v>100</v>
      </c>
      <c r="G25" t="s">
        <v>115</v>
      </c>
      <c r="H25" t="s">
        <v>128</v>
      </c>
      <c r="I25" t="s">
        <v>129</v>
      </c>
      <c r="J25" t="s">
        <v>130</v>
      </c>
      <c r="K25" t="s">
        <v>131</v>
      </c>
      <c r="L25" t="s">
        <v>129</v>
      </c>
      <c r="M25" t="s">
        <v>106</v>
      </c>
      <c r="N25" t="s">
        <v>107</v>
      </c>
      <c r="O25">
        <v>15000</v>
      </c>
      <c r="P25">
        <v>15000</v>
      </c>
      <c r="Q25">
        <v>1</v>
      </c>
      <c r="R25" t="s">
        <v>19</v>
      </c>
      <c r="S25" t="s">
        <v>108</v>
      </c>
      <c r="T25" t="s">
        <v>108</v>
      </c>
      <c r="U25" t="s">
        <v>109</v>
      </c>
      <c r="V25" t="s">
        <v>110</v>
      </c>
      <c r="W25" t="s">
        <v>108</v>
      </c>
      <c r="X25" t="s">
        <v>44</v>
      </c>
      <c r="Y25" t="s">
        <v>126</v>
      </c>
      <c r="Z25" t="s">
        <v>113</v>
      </c>
      <c r="AA25" t="s">
        <v>113</v>
      </c>
    </row>
    <row r="29" spans="1:27" ht="10" customHeight="1" x14ac:dyDescent="0.35">
      <c r="A29" s="30"/>
      <c r="C29" s="31" t="s">
        <v>197</v>
      </c>
      <c r="D29" s="31"/>
      <c r="E29" s="31"/>
      <c r="F29" s="31"/>
      <c r="G29" s="32" t="s">
        <v>198</v>
      </c>
      <c r="H29" s="33">
        <v>45061.422152777777</v>
      </c>
      <c r="I29" s="33"/>
    </row>
    <row r="30" spans="1:27" ht="11" customHeight="1" x14ac:dyDescent="0.35">
      <c r="C30" s="31"/>
      <c r="D30" s="31"/>
      <c r="E30" s="31"/>
      <c r="F30" s="31"/>
      <c r="G30" s="32" t="s">
        <v>199</v>
      </c>
      <c r="H30" s="34">
        <v>44229</v>
      </c>
      <c r="I30" s="34"/>
    </row>
    <row r="31" spans="1:27" ht="12" customHeight="1" x14ac:dyDescent="0.35">
      <c r="C31" s="31" t="s">
        <v>200</v>
      </c>
      <c r="D31" s="31"/>
      <c r="E31" s="31"/>
      <c r="F31" s="31"/>
      <c r="G31" s="32" t="s">
        <v>201</v>
      </c>
      <c r="H31" s="35" t="s">
        <v>202</v>
      </c>
      <c r="I31" s="35"/>
    </row>
    <row r="32" spans="1:27" ht="12" customHeight="1" x14ac:dyDescent="0.35">
      <c r="C32" s="31"/>
      <c r="D32" s="31"/>
      <c r="E32" s="31"/>
      <c r="F32" s="31"/>
      <c r="G32" s="32" t="s">
        <v>203</v>
      </c>
      <c r="H32" s="35" t="s">
        <v>106</v>
      </c>
      <c r="I32" s="35"/>
    </row>
    <row r="33" spans="1:10" ht="15" customHeight="1" x14ac:dyDescent="0.35">
      <c r="C33" s="31" t="s">
        <v>204</v>
      </c>
      <c r="D33" s="31"/>
      <c r="E33" s="31"/>
      <c r="F33" s="31"/>
    </row>
    <row r="34" spans="1:10" ht="22" customHeight="1" x14ac:dyDescent="0.35">
      <c r="A34" s="36" t="s">
        <v>72</v>
      </c>
      <c r="B34" s="36" t="s">
        <v>90</v>
      </c>
      <c r="C34" s="36" t="s">
        <v>205</v>
      </c>
      <c r="D34" s="37" t="s">
        <v>206</v>
      </c>
      <c r="E34" s="36" t="s">
        <v>207</v>
      </c>
      <c r="F34" s="38" t="s">
        <v>208</v>
      </c>
      <c r="G34" s="38" t="s">
        <v>209</v>
      </c>
      <c r="H34" s="39" t="s">
        <v>210</v>
      </c>
      <c r="I34" s="39"/>
    </row>
    <row r="35" spans="1:10" ht="10" customHeight="1" x14ac:dyDescent="0.35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 ht="15.5" customHeight="1" x14ac:dyDescent="0.35">
      <c r="A36" s="28" t="s">
        <v>157</v>
      </c>
      <c r="B36" s="28"/>
      <c r="C36" s="28"/>
      <c r="D36" s="28"/>
      <c r="E36" s="28"/>
      <c r="F36" s="28"/>
      <c r="G36" s="28"/>
      <c r="H36" s="28"/>
      <c r="I36" s="28"/>
    </row>
    <row r="37" spans="1:10" ht="20" customHeight="1" x14ac:dyDescent="0.35">
      <c r="A37" s="16">
        <v>44208</v>
      </c>
      <c r="B37" s="17" t="s">
        <v>158</v>
      </c>
      <c r="C37" s="18" t="s">
        <v>159</v>
      </c>
      <c r="D37" s="17" t="s">
        <v>159</v>
      </c>
      <c r="E37" s="17" t="s">
        <v>160</v>
      </c>
      <c r="F37" s="19">
        <v>0</v>
      </c>
      <c r="G37" s="19">
        <v>-96003.82</v>
      </c>
      <c r="H37" s="19">
        <v>-96003.82</v>
      </c>
      <c r="I37" s="20" t="s">
        <v>132</v>
      </c>
    </row>
    <row r="38" spans="1:10" ht="20" customHeight="1" x14ac:dyDescent="0.35">
      <c r="A38" s="21">
        <v>44208</v>
      </c>
      <c r="B38" s="22" t="s">
        <v>110</v>
      </c>
      <c r="C38" s="23" t="s">
        <v>36</v>
      </c>
      <c r="D38" s="22" t="s">
        <v>159</v>
      </c>
      <c r="E38" s="22" t="s">
        <v>194</v>
      </c>
      <c r="F38" s="24">
        <v>10003</v>
      </c>
      <c r="G38" s="24">
        <v>0</v>
      </c>
      <c r="H38" s="24">
        <v>-86000.82</v>
      </c>
      <c r="I38" s="25" t="s">
        <v>132</v>
      </c>
      <c r="J38" s="41"/>
    </row>
    <row r="39" spans="1:10" ht="20" customHeight="1" x14ac:dyDescent="0.35">
      <c r="A39" s="16">
        <v>44208</v>
      </c>
      <c r="B39" s="17" t="s">
        <v>110</v>
      </c>
      <c r="C39" s="18" t="s">
        <v>36</v>
      </c>
      <c r="D39" s="17" t="s">
        <v>159</v>
      </c>
      <c r="E39" s="17" t="s">
        <v>194</v>
      </c>
      <c r="F39" s="19">
        <v>0</v>
      </c>
      <c r="G39" s="19">
        <v>-10003</v>
      </c>
      <c r="H39" s="19">
        <v>-96003.82</v>
      </c>
      <c r="I39" s="20" t="s">
        <v>132</v>
      </c>
    </row>
    <row r="40" spans="1:10" ht="20" customHeight="1" x14ac:dyDescent="0.35">
      <c r="A40" s="21">
        <v>44208</v>
      </c>
      <c r="B40" s="22" t="s">
        <v>110</v>
      </c>
      <c r="C40" s="23" t="s">
        <v>20</v>
      </c>
      <c r="D40" s="22" t="s">
        <v>159</v>
      </c>
      <c r="E40" s="22" t="s">
        <v>195</v>
      </c>
      <c r="F40" s="24">
        <v>5000.82</v>
      </c>
      <c r="G40" s="24">
        <v>0</v>
      </c>
      <c r="H40" s="24">
        <v>-91003</v>
      </c>
      <c r="I40" s="25" t="s">
        <v>132</v>
      </c>
      <c r="J40" s="41"/>
    </row>
    <row r="41" spans="1:10" ht="20" customHeight="1" x14ac:dyDescent="0.35">
      <c r="A41" s="16">
        <v>44208</v>
      </c>
      <c r="B41" s="17" t="s">
        <v>110</v>
      </c>
      <c r="C41" s="18" t="s">
        <v>20</v>
      </c>
      <c r="D41" s="17" t="s">
        <v>159</v>
      </c>
      <c r="E41" s="17" t="s">
        <v>195</v>
      </c>
      <c r="F41" s="19">
        <v>0</v>
      </c>
      <c r="G41" s="19">
        <v>-5000.82</v>
      </c>
      <c r="H41" s="19">
        <v>-96003.82</v>
      </c>
      <c r="I41" s="20" t="s">
        <v>132</v>
      </c>
    </row>
    <row r="42" spans="1:10" ht="20" customHeight="1" x14ac:dyDescent="0.35">
      <c r="A42" s="21">
        <v>44208</v>
      </c>
      <c r="B42" s="22" t="s">
        <v>110</v>
      </c>
      <c r="C42" s="23" t="s">
        <v>44</v>
      </c>
      <c r="D42" s="22" t="s">
        <v>159</v>
      </c>
      <c r="E42" s="22" t="s">
        <v>196</v>
      </c>
      <c r="F42" s="24">
        <v>15000</v>
      </c>
      <c r="G42" s="24">
        <v>0</v>
      </c>
      <c r="H42" s="24">
        <v>-81003.820000000007</v>
      </c>
      <c r="I42" s="25" t="s">
        <v>132</v>
      </c>
      <c r="J42" s="41"/>
    </row>
    <row r="43" spans="1:10" ht="20" customHeight="1" x14ac:dyDescent="0.35">
      <c r="A43" s="16">
        <v>44208</v>
      </c>
      <c r="B43" s="17" t="s">
        <v>110</v>
      </c>
      <c r="C43" s="18" t="s">
        <v>44</v>
      </c>
      <c r="D43" s="17" t="s">
        <v>159</v>
      </c>
      <c r="E43" s="17" t="s">
        <v>196</v>
      </c>
      <c r="F43" s="19">
        <v>0</v>
      </c>
      <c r="G43" s="19">
        <v>-15000</v>
      </c>
      <c r="H43" s="19">
        <v>-96003.82</v>
      </c>
      <c r="I43" s="20" t="s">
        <v>132</v>
      </c>
    </row>
    <row r="44" spans="1:10" ht="15.5" customHeight="1" x14ac:dyDescent="0.35">
      <c r="A44" s="28" t="s">
        <v>164</v>
      </c>
      <c r="B44" s="28"/>
      <c r="C44" s="28"/>
      <c r="D44" s="28"/>
      <c r="E44" s="28"/>
      <c r="F44" s="28"/>
      <c r="G44" s="28"/>
      <c r="H44" s="28"/>
      <c r="I44" s="28"/>
    </row>
    <row r="45" spans="1:10" ht="20" customHeight="1" x14ac:dyDescent="0.35">
      <c r="A45" s="16">
        <v>44208</v>
      </c>
      <c r="B45" s="17" t="s">
        <v>158</v>
      </c>
      <c r="C45" s="18" t="s">
        <v>159</v>
      </c>
      <c r="D45" s="17" t="s">
        <v>159</v>
      </c>
      <c r="E45" s="17" t="s">
        <v>160</v>
      </c>
      <c r="F45" s="19">
        <v>0</v>
      </c>
      <c r="G45" s="19">
        <v>0</v>
      </c>
      <c r="H45" s="19">
        <v>0</v>
      </c>
      <c r="I45" s="20" t="s">
        <v>107</v>
      </c>
    </row>
    <row r="46" spans="1:10" ht="12" customHeight="1" x14ac:dyDescent="0.35">
      <c r="C46" s="29" t="s">
        <v>165</v>
      </c>
      <c r="D46" s="29"/>
      <c r="E46" s="29"/>
      <c r="F46" s="29"/>
    </row>
    <row r="47" spans="1:10" ht="12" customHeight="1" x14ac:dyDescent="0.35">
      <c r="C47" s="29" t="s">
        <v>166</v>
      </c>
      <c r="D47" s="29"/>
      <c r="E47" s="29"/>
      <c r="F47" s="29"/>
    </row>
  </sheetData>
  <mergeCells count="13">
    <mergeCell ref="C47:F47"/>
    <mergeCell ref="C33:F33"/>
    <mergeCell ref="H34:I34"/>
    <mergeCell ref="A35:J35"/>
    <mergeCell ref="A36:I36"/>
    <mergeCell ref="A44:I44"/>
    <mergeCell ref="C46:F46"/>
    <mergeCell ref="C29:F30"/>
    <mergeCell ref="H29:I29"/>
    <mergeCell ref="H30:I30"/>
    <mergeCell ref="C31:F32"/>
    <mergeCell ref="H31:I31"/>
    <mergeCell ref="H32:I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40"/>
  <sheetViews>
    <sheetView workbookViewId="0">
      <selection activeCell="D2" sqref="D2"/>
    </sheetView>
  </sheetViews>
  <sheetFormatPr defaultRowHeight="14.5" x14ac:dyDescent="0.35"/>
  <cols>
    <col min="1" max="1" width="11.7265625" customWidth="1"/>
    <col min="2" max="2" width="9.6328125" customWidth="1"/>
    <col min="3" max="3" width="9.81640625" customWidth="1"/>
    <col min="4" max="4" width="20.90625" customWidth="1"/>
    <col min="7" max="7" width="12.36328125" customWidth="1"/>
    <col min="8" max="8" width="12.26953125" customWidth="1"/>
    <col min="15" max="15" width="9.81640625" customWidth="1"/>
    <col min="16" max="16" width="10" customWidth="1"/>
    <col min="26" max="26" width="10" customWidth="1"/>
  </cols>
  <sheetData>
    <row r="1" spans="1:27" x14ac:dyDescent="0.35">
      <c r="A1" s="15" t="s">
        <v>7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5" t="s">
        <v>76</v>
      </c>
      <c r="H1" s="15" t="s">
        <v>77</v>
      </c>
      <c r="I1" s="15" t="s">
        <v>78</v>
      </c>
      <c r="J1" s="15" t="s">
        <v>79</v>
      </c>
      <c r="K1" s="15" t="s">
        <v>80</v>
      </c>
      <c r="L1" s="15" t="s">
        <v>81</v>
      </c>
      <c r="M1" s="15" t="s">
        <v>82</v>
      </c>
      <c r="N1" s="15" t="s">
        <v>83</v>
      </c>
      <c r="O1" s="15" t="s">
        <v>84</v>
      </c>
      <c r="P1" s="15" t="s">
        <v>85</v>
      </c>
      <c r="Q1" s="15" t="s">
        <v>86</v>
      </c>
      <c r="R1" s="15" t="s">
        <v>9</v>
      </c>
      <c r="S1" s="15" t="s">
        <v>87</v>
      </c>
      <c r="T1" s="15" t="s">
        <v>88</v>
      </c>
      <c r="U1" s="15" t="s">
        <v>89</v>
      </c>
      <c r="V1" s="15" t="s">
        <v>90</v>
      </c>
      <c r="W1" s="15" t="s">
        <v>91</v>
      </c>
      <c r="X1" s="15" t="s">
        <v>92</v>
      </c>
      <c r="Y1" s="15" t="s">
        <v>93</v>
      </c>
      <c r="Z1" s="15" t="s">
        <v>94</v>
      </c>
      <c r="AA1" s="15" t="s">
        <v>95</v>
      </c>
    </row>
    <row r="2" spans="1:27" x14ac:dyDescent="0.35">
      <c r="A2" t="s">
        <v>49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103</v>
      </c>
      <c r="M2" t="s">
        <v>106</v>
      </c>
      <c r="N2" t="s">
        <v>107</v>
      </c>
      <c r="O2">
        <v>0.95</v>
      </c>
      <c r="P2">
        <v>0.95</v>
      </c>
      <c r="Q2">
        <v>1</v>
      </c>
      <c r="R2" t="s">
        <v>19</v>
      </c>
      <c r="S2" t="s">
        <v>108</v>
      </c>
      <c r="T2" t="s">
        <v>108</v>
      </c>
      <c r="U2" t="s">
        <v>109</v>
      </c>
      <c r="V2" t="s">
        <v>110</v>
      </c>
      <c r="W2" t="s">
        <v>108</v>
      </c>
      <c r="X2" t="s">
        <v>36</v>
      </c>
      <c r="Y2" t="s">
        <v>111</v>
      </c>
      <c r="Z2" t="s">
        <v>112</v>
      </c>
      <c r="AA2" t="s">
        <v>113</v>
      </c>
    </row>
    <row r="3" spans="1:27" x14ac:dyDescent="0.35">
      <c r="A3" t="s">
        <v>49</v>
      </c>
      <c r="B3" t="s">
        <v>96</v>
      </c>
      <c r="C3" t="s">
        <v>97</v>
      </c>
      <c r="D3" t="s">
        <v>98</v>
      </c>
      <c r="E3" t="s">
        <v>114</v>
      </c>
      <c r="F3" t="s">
        <v>100</v>
      </c>
      <c r="G3" t="s">
        <v>115</v>
      </c>
      <c r="H3" t="s">
        <v>116</v>
      </c>
      <c r="I3" t="s">
        <v>117</v>
      </c>
      <c r="J3" t="s">
        <v>118</v>
      </c>
      <c r="K3" t="s">
        <v>119</v>
      </c>
      <c r="L3" t="s">
        <v>117</v>
      </c>
      <c r="M3" t="s">
        <v>106</v>
      </c>
      <c r="N3" t="s">
        <v>107</v>
      </c>
      <c r="O3">
        <v>2.0499999999999998</v>
      </c>
      <c r="P3">
        <v>2.0499999999999998</v>
      </c>
      <c r="Q3">
        <v>1</v>
      </c>
      <c r="R3" t="s">
        <v>19</v>
      </c>
      <c r="S3" t="s">
        <v>108</v>
      </c>
      <c r="T3" t="s">
        <v>108</v>
      </c>
      <c r="U3" t="s">
        <v>109</v>
      </c>
      <c r="V3" t="s">
        <v>110</v>
      </c>
      <c r="W3" t="s">
        <v>108</v>
      </c>
      <c r="X3" t="s">
        <v>36</v>
      </c>
      <c r="Y3" t="s">
        <v>120</v>
      </c>
      <c r="Z3" t="s">
        <v>112</v>
      </c>
      <c r="AA3" t="s">
        <v>113</v>
      </c>
    </row>
    <row r="4" spans="1:27" x14ac:dyDescent="0.35">
      <c r="A4" t="s">
        <v>49</v>
      </c>
      <c r="B4" t="s">
        <v>96</v>
      </c>
      <c r="C4" t="s">
        <v>97</v>
      </c>
      <c r="D4" t="s">
        <v>98</v>
      </c>
      <c r="E4" t="s">
        <v>121</v>
      </c>
      <c r="F4" t="s">
        <v>100</v>
      </c>
      <c r="G4" t="s">
        <v>115</v>
      </c>
      <c r="H4" t="s">
        <v>122</v>
      </c>
      <c r="I4" t="s">
        <v>123</v>
      </c>
      <c r="J4" t="s">
        <v>124</v>
      </c>
      <c r="K4" t="s">
        <v>125</v>
      </c>
      <c r="L4" t="s">
        <v>123</v>
      </c>
      <c r="M4" t="s">
        <v>106</v>
      </c>
      <c r="N4" t="s">
        <v>107</v>
      </c>
      <c r="O4">
        <v>10000</v>
      </c>
      <c r="P4">
        <v>10000</v>
      </c>
      <c r="Q4">
        <v>1</v>
      </c>
      <c r="R4" t="s">
        <v>19</v>
      </c>
      <c r="S4" t="s">
        <v>108</v>
      </c>
      <c r="T4" t="s">
        <v>108</v>
      </c>
      <c r="U4" t="s">
        <v>109</v>
      </c>
      <c r="V4" t="s">
        <v>110</v>
      </c>
      <c r="W4" t="s">
        <v>108</v>
      </c>
      <c r="X4" t="s">
        <v>36</v>
      </c>
      <c r="Y4" t="s">
        <v>126</v>
      </c>
      <c r="Z4" t="s">
        <v>112</v>
      </c>
      <c r="AA4" t="s">
        <v>113</v>
      </c>
    </row>
    <row r="5" spans="1:27" x14ac:dyDescent="0.35">
      <c r="A5" t="s">
        <v>49</v>
      </c>
      <c r="B5" t="s">
        <v>96</v>
      </c>
      <c r="C5" t="s">
        <v>97</v>
      </c>
      <c r="D5" t="s">
        <v>98</v>
      </c>
      <c r="E5" t="s">
        <v>127</v>
      </c>
      <c r="F5" t="s">
        <v>100</v>
      </c>
      <c r="G5" t="s">
        <v>115</v>
      </c>
      <c r="H5" t="s">
        <v>128</v>
      </c>
      <c r="I5" t="s">
        <v>129</v>
      </c>
      <c r="J5" t="s">
        <v>130</v>
      </c>
      <c r="K5" t="s">
        <v>131</v>
      </c>
      <c r="L5" t="s">
        <v>129</v>
      </c>
      <c r="M5" t="s">
        <v>106</v>
      </c>
      <c r="N5" t="s">
        <v>132</v>
      </c>
      <c r="O5">
        <v>10003</v>
      </c>
      <c r="P5">
        <v>10003</v>
      </c>
      <c r="Q5">
        <v>1</v>
      </c>
      <c r="R5" t="s">
        <v>19</v>
      </c>
      <c r="S5" t="s">
        <v>108</v>
      </c>
      <c r="T5" t="s">
        <v>108</v>
      </c>
      <c r="U5" t="s">
        <v>109</v>
      </c>
      <c r="V5" t="s">
        <v>110</v>
      </c>
      <c r="W5" t="s">
        <v>108</v>
      </c>
      <c r="X5" t="s">
        <v>36</v>
      </c>
      <c r="Y5" t="s">
        <v>126</v>
      </c>
      <c r="Z5" t="s">
        <v>112</v>
      </c>
      <c r="AA5" t="s">
        <v>113</v>
      </c>
    </row>
    <row r="6" spans="1:27" x14ac:dyDescent="0.35">
      <c r="A6" t="s">
        <v>49</v>
      </c>
      <c r="B6" t="s">
        <v>97</v>
      </c>
      <c r="C6" t="s">
        <v>97</v>
      </c>
      <c r="D6" t="s">
        <v>98</v>
      </c>
      <c r="E6" t="s">
        <v>133</v>
      </c>
      <c r="F6" t="s">
        <v>100</v>
      </c>
      <c r="G6" t="s">
        <v>101</v>
      </c>
      <c r="H6" t="s">
        <v>102</v>
      </c>
      <c r="I6" t="s">
        <v>103</v>
      </c>
      <c r="J6" t="s">
        <v>104</v>
      </c>
      <c r="K6" t="s">
        <v>105</v>
      </c>
      <c r="L6" t="s">
        <v>103</v>
      </c>
      <c r="M6" t="s">
        <v>106</v>
      </c>
      <c r="N6" t="s">
        <v>132</v>
      </c>
      <c r="O6">
        <v>0.95</v>
      </c>
      <c r="P6">
        <v>0.95</v>
      </c>
      <c r="Q6">
        <v>1</v>
      </c>
      <c r="R6" t="s">
        <v>19</v>
      </c>
      <c r="S6" t="s">
        <v>108</v>
      </c>
      <c r="T6" t="s">
        <v>108</v>
      </c>
      <c r="U6" t="s">
        <v>109</v>
      </c>
      <c r="V6" t="s">
        <v>110</v>
      </c>
      <c r="W6" t="s">
        <v>108</v>
      </c>
      <c r="X6" t="s">
        <v>36</v>
      </c>
      <c r="Y6" t="s">
        <v>111</v>
      </c>
      <c r="Z6" t="s">
        <v>113</v>
      </c>
      <c r="AA6" t="s">
        <v>113</v>
      </c>
    </row>
    <row r="7" spans="1:27" x14ac:dyDescent="0.35">
      <c r="A7" t="s">
        <v>49</v>
      </c>
      <c r="B7" t="s">
        <v>97</v>
      </c>
      <c r="C7" t="s">
        <v>97</v>
      </c>
      <c r="D7" t="s">
        <v>98</v>
      </c>
      <c r="E7" t="s">
        <v>134</v>
      </c>
      <c r="F7" t="s">
        <v>100</v>
      </c>
      <c r="G7" t="s">
        <v>115</v>
      </c>
      <c r="H7" t="s">
        <v>116</v>
      </c>
      <c r="I7" t="s">
        <v>117</v>
      </c>
      <c r="J7" t="s">
        <v>118</v>
      </c>
      <c r="K7" t="s">
        <v>119</v>
      </c>
      <c r="L7" t="s">
        <v>117</v>
      </c>
      <c r="M7" t="s">
        <v>106</v>
      </c>
      <c r="N7" t="s">
        <v>132</v>
      </c>
      <c r="O7">
        <v>2.0499999999999998</v>
      </c>
      <c r="P7">
        <v>2.0499999999999998</v>
      </c>
      <c r="Q7">
        <v>1</v>
      </c>
      <c r="R7" t="s">
        <v>19</v>
      </c>
      <c r="S7" t="s">
        <v>108</v>
      </c>
      <c r="T7" t="s">
        <v>108</v>
      </c>
      <c r="U7" t="s">
        <v>109</v>
      </c>
      <c r="V7" t="s">
        <v>110</v>
      </c>
      <c r="W7" t="s">
        <v>108</v>
      </c>
      <c r="X7" t="s">
        <v>36</v>
      </c>
      <c r="Y7" t="s">
        <v>120</v>
      </c>
      <c r="Z7" t="s">
        <v>113</v>
      </c>
      <c r="AA7" t="s">
        <v>113</v>
      </c>
    </row>
    <row r="8" spans="1:27" x14ac:dyDescent="0.35">
      <c r="A8" t="s">
        <v>49</v>
      </c>
      <c r="B8" t="s">
        <v>97</v>
      </c>
      <c r="C8" t="s">
        <v>97</v>
      </c>
      <c r="D8" t="s">
        <v>98</v>
      </c>
      <c r="E8" t="s">
        <v>135</v>
      </c>
      <c r="F8" t="s">
        <v>100</v>
      </c>
      <c r="G8" t="s">
        <v>115</v>
      </c>
      <c r="H8" t="s">
        <v>122</v>
      </c>
      <c r="I8" t="s">
        <v>123</v>
      </c>
      <c r="J8" t="s">
        <v>124</v>
      </c>
      <c r="K8" t="s">
        <v>125</v>
      </c>
      <c r="L8" t="s">
        <v>123</v>
      </c>
      <c r="M8" t="s">
        <v>106</v>
      </c>
      <c r="N8" t="s">
        <v>132</v>
      </c>
      <c r="O8">
        <v>10000</v>
      </c>
      <c r="P8">
        <v>10000</v>
      </c>
      <c r="Q8">
        <v>1</v>
      </c>
      <c r="R8" t="s">
        <v>19</v>
      </c>
      <c r="S8" t="s">
        <v>108</v>
      </c>
      <c r="T8" t="s">
        <v>108</v>
      </c>
      <c r="U8" t="s">
        <v>109</v>
      </c>
      <c r="V8" t="s">
        <v>110</v>
      </c>
      <c r="W8" t="s">
        <v>108</v>
      </c>
      <c r="X8" t="s">
        <v>36</v>
      </c>
      <c r="Y8" t="s">
        <v>126</v>
      </c>
      <c r="Z8" t="s">
        <v>113</v>
      </c>
      <c r="AA8" t="s">
        <v>113</v>
      </c>
    </row>
    <row r="9" spans="1:27" ht="14.5" customHeight="1" x14ac:dyDescent="0.35">
      <c r="A9" t="s">
        <v>49</v>
      </c>
      <c r="B9" t="s">
        <v>97</v>
      </c>
      <c r="C9" t="s">
        <v>97</v>
      </c>
      <c r="D9" t="s">
        <v>98</v>
      </c>
      <c r="E9" t="s">
        <v>136</v>
      </c>
      <c r="F9" t="s">
        <v>100</v>
      </c>
      <c r="G9" t="s">
        <v>115</v>
      </c>
      <c r="H9" t="s">
        <v>128</v>
      </c>
      <c r="I9" t="s">
        <v>129</v>
      </c>
      <c r="J9" t="s">
        <v>130</v>
      </c>
      <c r="K9" t="s">
        <v>131</v>
      </c>
      <c r="L9" t="s">
        <v>129</v>
      </c>
      <c r="M9" t="s">
        <v>106</v>
      </c>
      <c r="N9" t="s">
        <v>107</v>
      </c>
      <c r="O9">
        <v>10003</v>
      </c>
      <c r="P9">
        <v>10003</v>
      </c>
      <c r="Q9">
        <v>1</v>
      </c>
      <c r="R9" t="s">
        <v>19</v>
      </c>
      <c r="S9" t="s">
        <v>108</v>
      </c>
      <c r="T9" t="s">
        <v>108</v>
      </c>
      <c r="U9" t="s">
        <v>109</v>
      </c>
      <c r="V9" t="s">
        <v>110</v>
      </c>
      <c r="W9" t="s">
        <v>108</v>
      </c>
      <c r="X9" t="s">
        <v>36</v>
      </c>
      <c r="Y9" t="s">
        <v>126</v>
      </c>
      <c r="Z9" t="s">
        <v>113</v>
      </c>
      <c r="AA9" t="s">
        <v>113</v>
      </c>
    </row>
    <row r="11" spans="1:27" x14ac:dyDescent="0.35">
      <c r="A11" t="s">
        <v>49</v>
      </c>
      <c r="B11" t="s">
        <v>96</v>
      </c>
      <c r="C11" t="s">
        <v>97</v>
      </c>
      <c r="D11" t="s">
        <v>137</v>
      </c>
      <c r="E11" t="s">
        <v>138</v>
      </c>
      <c r="F11" t="s">
        <v>100</v>
      </c>
      <c r="G11" t="s">
        <v>115</v>
      </c>
      <c r="H11" t="s">
        <v>116</v>
      </c>
      <c r="I11" t="s">
        <v>117</v>
      </c>
      <c r="J11" t="s">
        <v>118</v>
      </c>
      <c r="K11" t="s">
        <v>139</v>
      </c>
      <c r="L11" t="s">
        <v>117</v>
      </c>
      <c r="M11" t="s">
        <v>106</v>
      </c>
      <c r="N11" t="s">
        <v>107</v>
      </c>
      <c r="O11">
        <v>0.82</v>
      </c>
      <c r="P11">
        <v>0.82</v>
      </c>
      <c r="Q11">
        <v>1</v>
      </c>
      <c r="R11" t="s">
        <v>19</v>
      </c>
      <c r="S11" t="s">
        <v>108</v>
      </c>
      <c r="T11" t="s">
        <v>108</v>
      </c>
      <c r="U11" t="s">
        <v>109</v>
      </c>
      <c r="V11" t="s">
        <v>110</v>
      </c>
      <c r="W11" t="s">
        <v>108</v>
      </c>
      <c r="X11" t="s">
        <v>20</v>
      </c>
      <c r="Y11" t="s">
        <v>120</v>
      </c>
      <c r="Z11" t="s">
        <v>112</v>
      </c>
      <c r="AA11" t="s">
        <v>113</v>
      </c>
    </row>
    <row r="12" spans="1:27" x14ac:dyDescent="0.35">
      <c r="A12" t="s">
        <v>49</v>
      </c>
      <c r="B12" t="s">
        <v>96</v>
      </c>
      <c r="C12" t="s">
        <v>97</v>
      </c>
      <c r="D12" t="s">
        <v>137</v>
      </c>
      <c r="E12" t="s">
        <v>140</v>
      </c>
      <c r="F12" t="s">
        <v>100</v>
      </c>
      <c r="G12" t="s">
        <v>115</v>
      </c>
      <c r="H12" t="s">
        <v>122</v>
      </c>
      <c r="I12" t="s">
        <v>123</v>
      </c>
      <c r="J12" t="s">
        <v>124</v>
      </c>
      <c r="K12" t="s">
        <v>141</v>
      </c>
      <c r="L12" t="s">
        <v>123</v>
      </c>
      <c r="M12" t="s">
        <v>106</v>
      </c>
      <c r="N12" t="s">
        <v>107</v>
      </c>
      <c r="O12">
        <v>5000</v>
      </c>
      <c r="P12">
        <v>5000</v>
      </c>
      <c r="Q12">
        <v>1</v>
      </c>
      <c r="R12" t="s">
        <v>19</v>
      </c>
      <c r="S12" t="s">
        <v>108</v>
      </c>
      <c r="T12" t="s">
        <v>108</v>
      </c>
      <c r="U12" t="s">
        <v>109</v>
      </c>
      <c r="V12" t="s">
        <v>110</v>
      </c>
      <c r="W12" t="s">
        <v>108</v>
      </c>
      <c r="X12" t="s">
        <v>20</v>
      </c>
      <c r="Y12" t="s">
        <v>126</v>
      </c>
      <c r="Z12" t="s">
        <v>112</v>
      </c>
      <c r="AA12" t="s">
        <v>113</v>
      </c>
    </row>
    <row r="13" spans="1:27" x14ac:dyDescent="0.35">
      <c r="A13" t="s">
        <v>49</v>
      </c>
      <c r="B13" t="s">
        <v>96</v>
      </c>
      <c r="C13" t="s">
        <v>97</v>
      </c>
      <c r="D13" t="s">
        <v>137</v>
      </c>
      <c r="E13" t="s">
        <v>142</v>
      </c>
      <c r="F13" t="s">
        <v>100</v>
      </c>
      <c r="G13" t="s">
        <v>115</v>
      </c>
      <c r="H13" t="s">
        <v>128</v>
      </c>
      <c r="I13" t="s">
        <v>129</v>
      </c>
      <c r="J13" t="s">
        <v>130</v>
      </c>
      <c r="K13" t="s">
        <v>131</v>
      </c>
      <c r="L13" t="s">
        <v>129</v>
      </c>
      <c r="M13" t="s">
        <v>106</v>
      </c>
      <c r="N13" t="s">
        <v>132</v>
      </c>
      <c r="O13">
        <v>5000.82</v>
      </c>
      <c r="P13">
        <v>5000.82</v>
      </c>
      <c r="Q13">
        <v>1</v>
      </c>
      <c r="R13" t="s">
        <v>19</v>
      </c>
      <c r="S13" t="s">
        <v>108</v>
      </c>
      <c r="T13" t="s">
        <v>108</v>
      </c>
      <c r="U13" t="s">
        <v>109</v>
      </c>
      <c r="V13" t="s">
        <v>110</v>
      </c>
      <c r="W13" t="s">
        <v>108</v>
      </c>
      <c r="X13" t="s">
        <v>20</v>
      </c>
      <c r="Y13" t="s">
        <v>126</v>
      </c>
      <c r="Z13" t="s">
        <v>112</v>
      </c>
      <c r="AA13" t="s">
        <v>113</v>
      </c>
    </row>
    <row r="14" spans="1:27" x14ac:dyDescent="0.35">
      <c r="A14" t="s">
        <v>49</v>
      </c>
      <c r="B14" t="s">
        <v>97</v>
      </c>
      <c r="C14" t="s">
        <v>97</v>
      </c>
      <c r="D14" t="s">
        <v>137</v>
      </c>
      <c r="E14" t="s">
        <v>143</v>
      </c>
      <c r="F14" t="s">
        <v>100</v>
      </c>
      <c r="G14" t="s">
        <v>115</v>
      </c>
      <c r="H14" t="s">
        <v>116</v>
      </c>
      <c r="I14" t="s">
        <v>117</v>
      </c>
      <c r="J14" t="s">
        <v>118</v>
      </c>
      <c r="K14" t="s">
        <v>139</v>
      </c>
      <c r="L14" t="s">
        <v>117</v>
      </c>
      <c r="M14" t="s">
        <v>106</v>
      </c>
      <c r="N14" t="s">
        <v>132</v>
      </c>
      <c r="O14">
        <v>0.82</v>
      </c>
      <c r="P14">
        <v>0.82</v>
      </c>
      <c r="Q14">
        <v>1</v>
      </c>
      <c r="R14" t="s">
        <v>19</v>
      </c>
      <c r="S14" t="s">
        <v>108</v>
      </c>
      <c r="T14" t="s">
        <v>108</v>
      </c>
      <c r="U14" t="s">
        <v>109</v>
      </c>
      <c r="V14" t="s">
        <v>110</v>
      </c>
      <c r="W14" t="s">
        <v>108</v>
      </c>
      <c r="X14" t="s">
        <v>20</v>
      </c>
      <c r="Y14" t="s">
        <v>120</v>
      </c>
      <c r="Z14" t="s">
        <v>113</v>
      </c>
      <c r="AA14" t="s">
        <v>113</v>
      </c>
    </row>
    <row r="15" spans="1:27" x14ac:dyDescent="0.35">
      <c r="A15" t="s">
        <v>49</v>
      </c>
      <c r="B15" t="s">
        <v>97</v>
      </c>
      <c r="C15" t="s">
        <v>97</v>
      </c>
      <c r="D15" t="s">
        <v>137</v>
      </c>
      <c r="E15" t="s">
        <v>144</v>
      </c>
      <c r="F15" t="s">
        <v>100</v>
      </c>
      <c r="G15" t="s">
        <v>115</v>
      </c>
      <c r="H15" t="s">
        <v>122</v>
      </c>
      <c r="I15" t="s">
        <v>123</v>
      </c>
      <c r="J15" t="s">
        <v>124</v>
      </c>
      <c r="K15" t="s">
        <v>141</v>
      </c>
      <c r="L15" t="s">
        <v>123</v>
      </c>
      <c r="M15" t="s">
        <v>106</v>
      </c>
      <c r="N15" t="s">
        <v>132</v>
      </c>
      <c r="O15">
        <v>5000</v>
      </c>
      <c r="P15">
        <v>5000</v>
      </c>
      <c r="Q15">
        <v>1</v>
      </c>
      <c r="R15" t="s">
        <v>19</v>
      </c>
      <c r="S15" t="s">
        <v>108</v>
      </c>
      <c r="T15" t="s">
        <v>108</v>
      </c>
      <c r="U15" t="s">
        <v>109</v>
      </c>
      <c r="V15" t="s">
        <v>110</v>
      </c>
      <c r="W15" t="s">
        <v>108</v>
      </c>
      <c r="X15" t="s">
        <v>20</v>
      </c>
      <c r="Y15" t="s">
        <v>126</v>
      </c>
      <c r="Z15" t="s">
        <v>113</v>
      </c>
      <c r="AA15" t="s">
        <v>113</v>
      </c>
    </row>
    <row r="16" spans="1:27" x14ac:dyDescent="0.35">
      <c r="A16" t="s">
        <v>49</v>
      </c>
      <c r="B16" t="s">
        <v>97</v>
      </c>
      <c r="C16" t="s">
        <v>97</v>
      </c>
      <c r="D16" t="s">
        <v>137</v>
      </c>
      <c r="E16" t="s">
        <v>145</v>
      </c>
      <c r="F16" t="s">
        <v>100</v>
      </c>
      <c r="G16" t="s">
        <v>115</v>
      </c>
      <c r="H16" t="s">
        <v>128</v>
      </c>
      <c r="I16" t="s">
        <v>129</v>
      </c>
      <c r="J16" t="s">
        <v>130</v>
      </c>
      <c r="K16" t="s">
        <v>131</v>
      </c>
      <c r="L16" t="s">
        <v>129</v>
      </c>
      <c r="M16" t="s">
        <v>106</v>
      </c>
      <c r="N16" t="s">
        <v>107</v>
      </c>
      <c r="O16">
        <v>5000.82</v>
      </c>
      <c r="P16">
        <v>5000.82</v>
      </c>
      <c r="Q16">
        <v>1</v>
      </c>
      <c r="R16" t="s">
        <v>19</v>
      </c>
      <c r="S16" t="s">
        <v>108</v>
      </c>
      <c r="T16" t="s">
        <v>108</v>
      </c>
      <c r="U16" t="s">
        <v>109</v>
      </c>
      <c r="V16" t="s">
        <v>110</v>
      </c>
      <c r="W16" t="s">
        <v>108</v>
      </c>
      <c r="X16" t="s">
        <v>20</v>
      </c>
      <c r="Y16" t="s">
        <v>126</v>
      </c>
      <c r="Z16" t="s">
        <v>113</v>
      </c>
      <c r="AA16" t="s">
        <v>113</v>
      </c>
    </row>
    <row r="17" spans="1:27" ht="14.5" customHeight="1" x14ac:dyDescent="0.35"/>
    <row r="18" spans="1:27" x14ac:dyDescent="0.35">
      <c r="A18" t="s">
        <v>49</v>
      </c>
      <c r="B18" t="s">
        <v>96</v>
      </c>
      <c r="C18" t="s">
        <v>97</v>
      </c>
      <c r="D18" t="s">
        <v>146</v>
      </c>
      <c r="E18" t="s">
        <v>147</v>
      </c>
      <c r="F18" t="s">
        <v>100</v>
      </c>
      <c r="G18" t="s">
        <v>101</v>
      </c>
      <c r="H18" t="s">
        <v>102</v>
      </c>
      <c r="I18" t="s">
        <v>103</v>
      </c>
      <c r="J18" t="s">
        <v>104</v>
      </c>
      <c r="K18" t="s">
        <v>105</v>
      </c>
      <c r="L18" t="s">
        <v>103</v>
      </c>
      <c r="M18" t="s">
        <v>106</v>
      </c>
      <c r="N18" t="s">
        <v>132</v>
      </c>
      <c r="O18">
        <v>3.69</v>
      </c>
      <c r="P18">
        <v>3.69</v>
      </c>
      <c r="Q18">
        <v>1</v>
      </c>
      <c r="R18" t="s">
        <v>19</v>
      </c>
      <c r="S18" t="s">
        <v>108</v>
      </c>
      <c r="T18" t="s">
        <v>108</v>
      </c>
      <c r="U18" t="s">
        <v>109</v>
      </c>
      <c r="V18" t="s">
        <v>110</v>
      </c>
      <c r="W18" t="s">
        <v>108</v>
      </c>
      <c r="X18" t="s">
        <v>44</v>
      </c>
      <c r="Y18" t="s">
        <v>111</v>
      </c>
      <c r="Z18" t="s">
        <v>112</v>
      </c>
      <c r="AA18" t="s">
        <v>113</v>
      </c>
    </row>
    <row r="19" spans="1:27" ht="14.5" customHeight="1" x14ac:dyDescent="0.35">
      <c r="A19" t="s">
        <v>49</v>
      </c>
      <c r="B19" t="s">
        <v>96</v>
      </c>
      <c r="C19" t="s">
        <v>97</v>
      </c>
      <c r="D19" t="s">
        <v>146</v>
      </c>
      <c r="E19" t="s">
        <v>148</v>
      </c>
      <c r="F19" t="s">
        <v>100</v>
      </c>
      <c r="G19" t="s">
        <v>115</v>
      </c>
      <c r="H19" t="s">
        <v>116</v>
      </c>
      <c r="I19" t="s">
        <v>117</v>
      </c>
      <c r="J19" t="s">
        <v>118</v>
      </c>
      <c r="K19" t="s">
        <v>149</v>
      </c>
      <c r="L19" t="s">
        <v>117</v>
      </c>
      <c r="M19" t="s">
        <v>106</v>
      </c>
      <c r="N19" t="s">
        <v>107</v>
      </c>
      <c r="O19">
        <v>3.69</v>
      </c>
      <c r="P19">
        <v>3.69</v>
      </c>
      <c r="Q19">
        <v>1</v>
      </c>
      <c r="R19" t="s">
        <v>19</v>
      </c>
      <c r="S19" t="s">
        <v>108</v>
      </c>
      <c r="T19" t="s">
        <v>108</v>
      </c>
      <c r="U19" t="s">
        <v>109</v>
      </c>
      <c r="V19" t="s">
        <v>110</v>
      </c>
      <c r="W19" t="s">
        <v>108</v>
      </c>
      <c r="X19" t="s">
        <v>44</v>
      </c>
      <c r="Y19" t="s">
        <v>120</v>
      </c>
      <c r="Z19" t="s">
        <v>112</v>
      </c>
      <c r="AA19" t="s">
        <v>113</v>
      </c>
    </row>
    <row r="20" spans="1:27" x14ac:dyDescent="0.35">
      <c r="A20" t="s">
        <v>49</v>
      </c>
      <c r="B20" t="s">
        <v>96</v>
      </c>
      <c r="C20" t="s">
        <v>97</v>
      </c>
      <c r="D20" t="s">
        <v>146</v>
      </c>
      <c r="E20" t="s">
        <v>150</v>
      </c>
      <c r="F20" t="s">
        <v>100</v>
      </c>
      <c r="G20" t="s">
        <v>115</v>
      </c>
      <c r="H20" t="s">
        <v>122</v>
      </c>
      <c r="I20" t="s">
        <v>123</v>
      </c>
      <c r="J20" t="s">
        <v>124</v>
      </c>
      <c r="K20" t="s">
        <v>151</v>
      </c>
      <c r="L20" t="s">
        <v>123</v>
      </c>
      <c r="M20" t="s">
        <v>106</v>
      </c>
      <c r="N20" t="s">
        <v>107</v>
      </c>
      <c r="O20">
        <v>15000</v>
      </c>
      <c r="P20">
        <v>15000</v>
      </c>
      <c r="Q20">
        <v>1</v>
      </c>
      <c r="R20" t="s">
        <v>19</v>
      </c>
      <c r="S20" t="s">
        <v>108</v>
      </c>
      <c r="T20" t="s">
        <v>108</v>
      </c>
      <c r="U20" t="s">
        <v>109</v>
      </c>
      <c r="V20" t="s">
        <v>110</v>
      </c>
      <c r="W20" t="s">
        <v>108</v>
      </c>
      <c r="X20" t="s">
        <v>44</v>
      </c>
      <c r="Y20" t="s">
        <v>126</v>
      </c>
      <c r="Z20" t="s">
        <v>112</v>
      </c>
      <c r="AA20" t="s">
        <v>113</v>
      </c>
    </row>
    <row r="21" spans="1:27" x14ac:dyDescent="0.35">
      <c r="A21" t="s">
        <v>49</v>
      </c>
      <c r="B21" t="s">
        <v>96</v>
      </c>
      <c r="C21" t="s">
        <v>97</v>
      </c>
      <c r="D21" t="s">
        <v>146</v>
      </c>
      <c r="E21" t="s">
        <v>152</v>
      </c>
      <c r="F21" t="s">
        <v>100</v>
      </c>
      <c r="G21" t="s">
        <v>115</v>
      </c>
      <c r="H21" t="s">
        <v>128</v>
      </c>
      <c r="I21" t="s">
        <v>129</v>
      </c>
      <c r="J21" t="s">
        <v>130</v>
      </c>
      <c r="K21" t="s">
        <v>131</v>
      </c>
      <c r="L21" t="s">
        <v>129</v>
      </c>
      <c r="M21" t="s">
        <v>106</v>
      </c>
      <c r="N21" t="s">
        <v>132</v>
      </c>
      <c r="O21">
        <v>15000</v>
      </c>
      <c r="P21">
        <v>15000</v>
      </c>
      <c r="Q21">
        <v>1</v>
      </c>
      <c r="R21" t="s">
        <v>19</v>
      </c>
      <c r="S21" t="s">
        <v>108</v>
      </c>
      <c r="T21" t="s">
        <v>108</v>
      </c>
      <c r="U21" t="s">
        <v>109</v>
      </c>
      <c r="V21" t="s">
        <v>110</v>
      </c>
      <c r="W21" t="s">
        <v>108</v>
      </c>
      <c r="X21" t="s">
        <v>44</v>
      </c>
      <c r="Y21" t="s">
        <v>126</v>
      </c>
      <c r="Z21" t="s">
        <v>112</v>
      </c>
      <c r="AA21" t="s">
        <v>113</v>
      </c>
    </row>
    <row r="22" spans="1:27" x14ac:dyDescent="0.35">
      <c r="A22" t="s">
        <v>49</v>
      </c>
      <c r="B22" t="s">
        <v>97</v>
      </c>
      <c r="C22" t="s">
        <v>97</v>
      </c>
      <c r="D22" t="s">
        <v>146</v>
      </c>
      <c r="E22" t="s">
        <v>153</v>
      </c>
      <c r="F22" t="s">
        <v>100</v>
      </c>
      <c r="G22" t="s">
        <v>101</v>
      </c>
      <c r="H22" t="s">
        <v>102</v>
      </c>
      <c r="I22" t="s">
        <v>103</v>
      </c>
      <c r="J22" t="s">
        <v>104</v>
      </c>
      <c r="K22" t="s">
        <v>105</v>
      </c>
      <c r="L22" t="s">
        <v>103</v>
      </c>
      <c r="M22" t="s">
        <v>106</v>
      </c>
      <c r="N22" t="s">
        <v>107</v>
      </c>
      <c r="O22">
        <v>3.69</v>
      </c>
      <c r="P22">
        <v>3.69</v>
      </c>
      <c r="Q22">
        <v>1</v>
      </c>
      <c r="R22" t="s">
        <v>19</v>
      </c>
      <c r="S22" t="s">
        <v>108</v>
      </c>
      <c r="T22" t="s">
        <v>108</v>
      </c>
      <c r="U22" t="s">
        <v>109</v>
      </c>
      <c r="V22" t="s">
        <v>110</v>
      </c>
      <c r="W22" t="s">
        <v>108</v>
      </c>
      <c r="X22" t="s">
        <v>44</v>
      </c>
      <c r="Y22" t="s">
        <v>111</v>
      </c>
      <c r="Z22" t="s">
        <v>113</v>
      </c>
      <c r="AA22" t="s">
        <v>113</v>
      </c>
    </row>
    <row r="23" spans="1:27" x14ac:dyDescent="0.35">
      <c r="A23" t="s">
        <v>49</v>
      </c>
      <c r="B23" t="s">
        <v>97</v>
      </c>
      <c r="C23" t="s">
        <v>97</v>
      </c>
      <c r="D23" t="s">
        <v>146</v>
      </c>
      <c r="E23" t="s">
        <v>154</v>
      </c>
      <c r="F23" t="s">
        <v>100</v>
      </c>
      <c r="G23" t="s">
        <v>115</v>
      </c>
      <c r="H23" t="s">
        <v>116</v>
      </c>
      <c r="I23" t="s">
        <v>117</v>
      </c>
      <c r="J23" t="s">
        <v>118</v>
      </c>
      <c r="K23" t="s">
        <v>149</v>
      </c>
      <c r="L23" t="s">
        <v>117</v>
      </c>
      <c r="M23" t="s">
        <v>106</v>
      </c>
      <c r="N23" t="s">
        <v>132</v>
      </c>
      <c r="O23">
        <v>3.69</v>
      </c>
      <c r="P23">
        <v>3.69</v>
      </c>
      <c r="Q23">
        <v>1</v>
      </c>
      <c r="R23" t="s">
        <v>19</v>
      </c>
      <c r="S23" t="s">
        <v>108</v>
      </c>
      <c r="T23" t="s">
        <v>108</v>
      </c>
      <c r="U23" t="s">
        <v>109</v>
      </c>
      <c r="V23" t="s">
        <v>110</v>
      </c>
      <c r="W23" t="s">
        <v>108</v>
      </c>
      <c r="X23" t="s">
        <v>44</v>
      </c>
      <c r="Y23" t="s">
        <v>120</v>
      </c>
      <c r="Z23" t="s">
        <v>113</v>
      </c>
      <c r="AA23" t="s">
        <v>113</v>
      </c>
    </row>
    <row r="24" spans="1:27" x14ac:dyDescent="0.35">
      <c r="A24" t="s">
        <v>49</v>
      </c>
      <c r="B24" t="s">
        <v>97</v>
      </c>
      <c r="C24" t="s">
        <v>97</v>
      </c>
      <c r="D24" t="s">
        <v>146</v>
      </c>
      <c r="E24" t="s">
        <v>155</v>
      </c>
      <c r="F24" t="s">
        <v>100</v>
      </c>
      <c r="G24" t="s">
        <v>115</v>
      </c>
      <c r="H24" t="s">
        <v>122</v>
      </c>
      <c r="I24" t="s">
        <v>123</v>
      </c>
      <c r="J24" t="s">
        <v>124</v>
      </c>
      <c r="K24" t="s">
        <v>151</v>
      </c>
      <c r="L24" t="s">
        <v>123</v>
      </c>
      <c r="M24" t="s">
        <v>106</v>
      </c>
      <c r="N24" t="s">
        <v>132</v>
      </c>
      <c r="O24">
        <v>15000</v>
      </c>
      <c r="P24">
        <v>15000</v>
      </c>
      <c r="Q24">
        <v>1</v>
      </c>
      <c r="R24" t="s">
        <v>19</v>
      </c>
      <c r="S24" t="s">
        <v>108</v>
      </c>
      <c r="T24" t="s">
        <v>108</v>
      </c>
      <c r="U24" t="s">
        <v>109</v>
      </c>
      <c r="V24" t="s">
        <v>110</v>
      </c>
      <c r="W24" t="s">
        <v>108</v>
      </c>
      <c r="X24" t="s">
        <v>44</v>
      </c>
      <c r="Y24" t="s">
        <v>126</v>
      </c>
      <c r="Z24" t="s">
        <v>113</v>
      </c>
      <c r="AA24" t="s">
        <v>113</v>
      </c>
    </row>
    <row r="25" spans="1:27" x14ac:dyDescent="0.35">
      <c r="A25" t="s">
        <v>49</v>
      </c>
      <c r="B25" t="s">
        <v>97</v>
      </c>
      <c r="C25" t="s">
        <v>97</v>
      </c>
      <c r="D25" t="s">
        <v>146</v>
      </c>
      <c r="E25" t="s">
        <v>156</v>
      </c>
      <c r="F25" t="s">
        <v>100</v>
      </c>
      <c r="G25" t="s">
        <v>115</v>
      </c>
      <c r="H25" t="s">
        <v>128</v>
      </c>
      <c r="I25" t="s">
        <v>129</v>
      </c>
      <c r="J25" t="s">
        <v>130</v>
      </c>
      <c r="K25" t="s">
        <v>131</v>
      </c>
      <c r="L25" t="s">
        <v>129</v>
      </c>
      <c r="M25" t="s">
        <v>106</v>
      </c>
      <c r="N25" t="s">
        <v>107</v>
      </c>
      <c r="O25">
        <v>15000</v>
      </c>
      <c r="P25">
        <v>15000</v>
      </c>
      <c r="Q25">
        <v>1</v>
      </c>
      <c r="R25" t="s">
        <v>19</v>
      </c>
      <c r="S25" t="s">
        <v>108</v>
      </c>
      <c r="T25" t="s">
        <v>108</v>
      </c>
      <c r="U25" t="s">
        <v>109</v>
      </c>
      <c r="V25" t="s">
        <v>110</v>
      </c>
      <c r="W25" t="s">
        <v>108</v>
      </c>
      <c r="X25" t="s">
        <v>44</v>
      </c>
      <c r="Y25" t="s">
        <v>126</v>
      </c>
      <c r="Z25" t="s">
        <v>113</v>
      </c>
      <c r="AA25" t="s">
        <v>113</v>
      </c>
    </row>
    <row r="29" spans="1:27" x14ac:dyDescent="0.35">
      <c r="A29" s="28" t="s">
        <v>157</v>
      </c>
      <c r="B29" s="28"/>
      <c r="C29" s="28"/>
      <c r="D29" s="28"/>
      <c r="E29" s="28"/>
      <c r="F29" s="28"/>
      <c r="G29" s="28"/>
      <c r="H29" s="28"/>
      <c r="I29" s="28"/>
    </row>
    <row r="30" spans="1:27" ht="23" x14ac:dyDescent="0.35">
      <c r="A30" s="16">
        <v>44202</v>
      </c>
      <c r="B30" s="17" t="s">
        <v>158</v>
      </c>
      <c r="C30" s="18" t="s">
        <v>159</v>
      </c>
      <c r="D30" s="17" t="s">
        <v>159</v>
      </c>
      <c r="E30" s="17" t="s">
        <v>160</v>
      </c>
      <c r="F30" s="19">
        <v>0</v>
      </c>
      <c r="G30" s="19">
        <v>-30000</v>
      </c>
      <c r="H30" s="19">
        <v>-30000</v>
      </c>
      <c r="I30" s="20" t="s">
        <v>132</v>
      </c>
    </row>
    <row r="31" spans="1:27" ht="80.5" x14ac:dyDescent="0.35">
      <c r="A31" s="21">
        <v>44202</v>
      </c>
      <c r="B31" s="22" t="s">
        <v>110</v>
      </c>
      <c r="C31" s="23" t="s">
        <v>36</v>
      </c>
      <c r="D31" s="22" t="s">
        <v>159</v>
      </c>
      <c r="E31" s="22" t="s">
        <v>161</v>
      </c>
      <c r="F31" s="24">
        <v>10003</v>
      </c>
      <c r="G31" s="24">
        <v>0</v>
      </c>
      <c r="H31" s="24">
        <v>-19997</v>
      </c>
      <c r="I31" s="25" t="s">
        <v>132</v>
      </c>
    </row>
    <row r="32" spans="1:27" ht="80.5" x14ac:dyDescent="0.35">
      <c r="A32" s="16">
        <v>44202</v>
      </c>
      <c r="B32" s="17" t="s">
        <v>110</v>
      </c>
      <c r="C32" s="18" t="s">
        <v>36</v>
      </c>
      <c r="D32" s="17" t="s">
        <v>159</v>
      </c>
      <c r="E32" s="17" t="s">
        <v>161</v>
      </c>
      <c r="F32" s="19">
        <v>0</v>
      </c>
      <c r="G32" s="19">
        <v>-10003</v>
      </c>
      <c r="H32" s="19">
        <v>-30000</v>
      </c>
      <c r="I32" s="20" t="s">
        <v>132</v>
      </c>
    </row>
    <row r="33" spans="1:9" ht="84" x14ac:dyDescent="0.35">
      <c r="A33" s="21">
        <v>44202</v>
      </c>
      <c r="B33" s="22" t="s">
        <v>110</v>
      </c>
      <c r="C33" s="23" t="s">
        <v>20</v>
      </c>
      <c r="D33" s="22" t="s">
        <v>159</v>
      </c>
      <c r="E33" s="22" t="s">
        <v>162</v>
      </c>
      <c r="F33" s="24">
        <v>5000.82</v>
      </c>
      <c r="G33" s="24">
        <v>0</v>
      </c>
      <c r="H33" s="24">
        <v>-24999.18</v>
      </c>
      <c r="I33" s="25" t="s">
        <v>132</v>
      </c>
    </row>
    <row r="34" spans="1:9" ht="84" x14ac:dyDescent="0.35">
      <c r="A34" s="16">
        <v>44202</v>
      </c>
      <c r="B34" s="17" t="s">
        <v>110</v>
      </c>
      <c r="C34" s="18" t="s">
        <v>20</v>
      </c>
      <c r="D34" s="17" t="s">
        <v>159</v>
      </c>
      <c r="E34" s="17" t="s">
        <v>162</v>
      </c>
      <c r="F34" s="19">
        <v>0</v>
      </c>
      <c r="G34" s="19">
        <v>-5000.82</v>
      </c>
      <c r="H34" s="19">
        <v>-30000</v>
      </c>
      <c r="I34" s="20" t="s">
        <v>132</v>
      </c>
    </row>
    <row r="35" spans="1:9" ht="84" x14ac:dyDescent="0.35">
      <c r="A35" s="21">
        <v>44202</v>
      </c>
      <c r="B35" s="22" t="s">
        <v>110</v>
      </c>
      <c r="C35" s="23" t="s">
        <v>44</v>
      </c>
      <c r="D35" s="22" t="s">
        <v>159</v>
      </c>
      <c r="E35" s="22" t="s">
        <v>163</v>
      </c>
      <c r="F35" s="24">
        <v>15000</v>
      </c>
      <c r="G35" s="24">
        <v>0</v>
      </c>
      <c r="H35" s="24">
        <v>-15000</v>
      </c>
      <c r="I35" s="25" t="s">
        <v>132</v>
      </c>
    </row>
    <row r="36" spans="1:9" ht="84" x14ac:dyDescent="0.35">
      <c r="A36" s="16">
        <v>44202</v>
      </c>
      <c r="B36" s="17" t="s">
        <v>110</v>
      </c>
      <c r="C36" s="18" t="s">
        <v>44</v>
      </c>
      <c r="D36" s="17" t="s">
        <v>159</v>
      </c>
      <c r="E36" s="17" t="s">
        <v>163</v>
      </c>
      <c r="F36" s="19">
        <v>0</v>
      </c>
      <c r="G36" s="19">
        <v>-15000</v>
      </c>
      <c r="H36" s="19">
        <v>-30000</v>
      </c>
      <c r="I36" s="20" t="s">
        <v>132</v>
      </c>
    </row>
    <row r="37" spans="1:9" x14ac:dyDescent="0.35">
      <c r="A37" s="28" t="s">
        <v>164</v>
      </c>
      <c r="B37" s="28"/>
      <c r="C37" s="28"/>
      <c r="D37" s="28"/>
      <c r="E37" s="28"/>
      <c r="F37" s="28"/>
      <c r="G37" s="28"/>
      <c r="H37" s="28"/>
      <c r="I37" s="28"/>
    </row>
    <row r="38" spans="1:9" ht="24" x14ac:dyDescent="0.35">
      <c r="A38" s="16">
        <v>44202</v>
      </c>
      <c r="B38" s="17" t="s">
        <v>158</v>
      </c>
      <c r="C38" s="18" t="s">
        <v>159</v>
      </c>
      <c r="D38" s="17" t="s">
        <v>159</v>
      </c>
      <c r="E38" s="17" t="s">
        <v>160</v>
      </c>
      <c r="F38" s="19">
        <v>0</v>
      </c>
      <c r="G38" s="19">
        <v>0</v>
      </c>
      <c r="H38" s="19">
        <v>0</v>
      </c>
      <c r="I38" s="20" t="s">
        <v>107</v>
      </c>
    </row>
    <row r="39" spans="1:9" x14ac:dyDescent="0.35">
      <c r="C39" s="29" t="s">
        <v>165</v>
      </c>
      <c r="D39" s="29"/>
      <c r="E39" s="29"/>
      <c r="F39" s="29"/>
    </row>
    <row r="40" spans="1:9" x14ac:dyDescent="0.35">
      <c r="C40" s="29" t="s">
        <v>166</v>
      </c>
      <c r="D40" s="29"/>
      <c r="E40" s="29"/>
      <c r="F40" s="29"/>
    </row>
  </sheetData>
  <mergeCells count="4">
    <mergeCell ref="A29:I29"/>
    <mergeCell ref="A37:I37"/>
    <mergeCell ref="C39:F39"/>
    <mergeCell ref="C40:F4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Topup</vt:lpstr>
      <vt:lpstr>BackDate Topup</vt:lpstr>
      <vt:lpstr>FutureDate Topup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2023-05-15T04:42:40Z</dcterms:modified>
</cp:coreProperties>
</file>