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THOME" sheetId="1" r:id="rId1"/>
    <sheet name="IT CALC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D14" i="1"/>
  <c r="F8" i="2"/>
  <c r="D7" i="1"/>
  <c r="D9" i="2" s="1"/>
  <c r="F9" i="2" s="1"/>
  <c r="F14" i="2" s="1"/>
  <c r="D18" i="1" l="1"/>
  <c r="D19" i="1" s="1"/>
  <c r="D24" i="1" s="1"/>
  <c r="D25" i="1" s="1"/>
  <c r="F15" i="2"/>
</calcChain>
</file>

<file path=xl/sharedStrings.xml><?xml version="1.0" encoding="utf-8"?>
<sst xmlns="http://schemas.openxmlformats.org/spreadsheetml/2006/main" count="29" uniqueCount="22">
  <si>
    <t>Year</t>
  </si>
  <si>
    <t>Month</t>
  </si>
  <si>
    <t>INPUTS</t>
  </si>
  <si>
    <t>ELEMENT</t>
  </si>
  <si>
    <t>VALUE</t>
  </si>
  <si>
    <t>DEDUCTIONS YEARLY</t>
  </si>
  <si>
    <t>PAY SUMMARY</t>
  </si>
  <si>
    <t>CTC</t>
  </si>
  <si>
    <t>VARIABLE PAY</t>
  </si>
  <si>
    <t>PAY WITHOUT VARIABLE</t>
  </si>
  <si>
    <t>BASIC PAY PER YEAR</t>
  </si>
  <si>
    <t>PF-EMPLOYEE</t>
  </si>
  <si>
    <t>PF-EMPLOYER</t>
  </si>
  <si>
    <t>INSURANCE</t>
  </si>
  <si>
    <t>GRATUITY</t>
  </si>
  <si>
    <t>INCOME TAX</t>
  </si>
  <si>
    <t>YEARLY PAY</t>
  </si>
  <si>
    <t>MONTHLY PAY</t>
  </si>
  <si>
    <t>NON-TAXABLE</t>
  </si>
  <si>
    <t>PERCENTAGE</t>
  </si>
  <si>
    <t>SLAB AMOUNT</t>
  </si>
  <si>
    <t>IT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</si>
</sst>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0" borderId="0" xfId="0" applyFont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4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C13:D19" totalsRowCount="1">
  <autoFilter ref="C13:D18"/>
  <tableColumns count="2">
    <tableColumn id="1" name="ELEMENT" dataDxfId="1"/>
    <tableColumn id="2" name="VALUE" totalsRowFunction="custom">
      <totalsRowFormula>SUM(Table2[VALUE])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4:D8" totalsRowShown="0">
  <autoFilter ref="C4:D8"/>
  <tableColumns count="2">
    <tableColumn id="1" name="ELEMENT" dataDxfId="2"/>
    <tableColumn id="2" name="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3:D28" totalsRowShown="0">
  <autoFilter ref="C23:D28"/>
  <tableColumns count="2">
    <tableColumn id="1" name="ELEMENT"/>
    <tableColumn id="2" name="VALUE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7:F9" totalsRowShown="0">
  <autoFilter ref="D7:F9"/>
  <tableColumns count="3">
    <tableColumn id="1" name="SLAB AMOUNT">
      <calculatedColumnFormula>THOME!D6-'IT CALC'!D7-E2</calculatedColumnFormula>
    </tableColumn>
    <tableColumn id="2" name="PERCENTAGE" dataDxfId="0"/>
    <tableColumn id="3" name="INCOME TAX">
      <calculatedColumnFormula>D8*E8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E13:F15" totalsRowShown="0">
  <autoFilter ref="E13:F15"/>
  <tableColumns count="2">
    <tableColumn id="1" name="ELEMENT"/>
    <tableColumn id="2" name="VALUE">
      <calculatedColumnFormula>F13/12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5"/>
  <sheetViews>
    <sheetView workbookViewId="0">
      <selection activeCell="C22" sqref="C22:D22"/>
    </sheetView>
  </sheetViews>
  <sheetFormatPr defaultRowHeight="15" x14ac:dyDescent="0.25"/>
  <cols>
    <col min="3" max="3" width="22.7109375" bestFit="1" customWidth="1"/>
    <col min="4" max="4" width="11" customWidth="1"/>
  </cols>
  <sheetData>
    <row r="3" spans="3:4" x14ac:dyDescent="0.25">
      <c r="C3" s="4" t="s">
        <v>2</v>
      </c>
      <c r="D3" s="4"/>
    </row>
    <row r="4" spans="3:4" x14ac:dyDescent="0.25">
      <c r="C4" t="s">
        <v>3</v>
      </c>
      <c r="D4" t="s">
        <v>4</v>
      </c>
    </row>
    <row r="5" spans="3:4" x14ac:dyDescent="0.25">
      <c r="C5" s="2" t="s">
        <v>7</v>
      </c>
      <c r="D5">
        <v>1000000</v>
      </c>
    </row>
    <row r="6" spans="3:4" x14ac:dyDescent="0.25">
      <c r="C6" s="2" t="s">
        <v>8</v>
      </c>
      <c r="D6">
        <v>50000</v>
      </c>
    </row>
    <row r="7" spans="3:4" x14ac:dyDescent="0.25">
      <c r="C7" s="2" t="s">
        <v>9</v>
      </c>
      <c r="D7">
        <f>D5-D6</f>
        <v>950000</v>
      </c>
    </row>
    <row r="8" spans="3:4" x14ac:dyDescent="0.25">
      <c r="C8" s="3" t="s">
        <v>10</v>
      </c>
      <c r="D8">
        <v>180000</v>
      </c>
    </row>
    <row r="12" spans="3:4" x14ac:dyDescent="0.25">
      <c r="C12" s="4" t="s">
        <v>5</v>
      </c>
      <c r="D12" s="4"/>
    </row>
    <row r="13" spans="3:4" x14ac:dyDescent="0.25">
      <c r="C13" t="s">
        <v>3</v>
      </c>
      <c r="D13" t="s">
        <v>4</v>
      </c>
    </row>
    <row r="14" spans="3:4" x14ac:dyDescent="0.25">
      <c r="C14" s="2" t="s">
        <v>11</v>
      </c>
      <c r="D14">
        <f>D8*12%</f>
        <v>21600</v>
      </c>
    </row>
    <row r="15" spans="3:4" x14ac:dyDescent="0.25">
      <c r="C15" s="2" t="s">
        <v>12</v>
      </c>
      <c r="D15">
        <f>D8*12%</f>
        <v>21600</v>
      </c>
    </row>
    <row r="16" spans="3:4" x14ac:dyDescent="0.25">
      <c r="C16" s="2" t="s">
        <v>13</v>
      </c>
      <c r="D16">
        <v>12000</v>
      </c>
    </row>
    <row r="17" spans="3:4" x14ac:dyDescent="0.25">
      <c r="C17" s="2" t="s">
        <v>14</v>
      </c>
      <c r="D17">
        <v>7512</v>
      </c>
    </row>
    <row r="18" spans="3:4" x14ac:dyDescent="0.25">
      <c r="C18" s="2" t="s">
        <v>15</v>
      </c>
      <c r="D18">
        <f>'IT CALC'!F14</f>
        <v>57500</v>
      </c>
    </row>
    <row r="19" spans="3:4" x14ac:dyDescent="0.25">
      <c r="D19">
        <f>SUM(Table2[VALUE])</f>
        <v>120212</v>
      </c>
    </row>
    <row r="22" spans="3:4" x14ac:dyDescent="0.25">
      <c r="C22" s="4" t="s">
        <v>6</v>
      </c>
      <c r="D22" s="4"/>
    </row>
    <row r="23" spans="3:4" x14ac:dyDescent="0.25">
      <c r="C23" t="s">
        <v>3</v>
      </c>
      <c r="D23" t="s">
        <v>4</v>
      </c>
    </row>
    <row r="24" spans="3:4" x14ac:dyDescent="0.25">
      <c r="C24" s="2" t="s">
        <v>16</v>
      </c>
      <c r="D24">
        <f>D7-Table2[[#Totals],[VALUE]]</f>
        <v>829788</v>
      </c>
    </row>
    <row r="25" spans="3:4" x14ac:dyDescent="0.25">
      <c r="C25" s="2" t="s">
        <v>17</v>
      </c>
      <c r="D25">
        <f>D24/12</f>
        <v>69149</v>
      </c>
    </row>
  </sheetData>
  <mergeCells count="3">
    <mergeCell ref="C12:D12"/>
    <mergeCell ref="C3:D3"/>
    <mergeCell ref="C22:D22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5"/>
  <sheetViews>
    <sheetView tabSelected="1" topLeftCell="A10" workbookViewId="0">
      <selection activeCell="F14" sqref="F14"/>
    </sheetView>
  </sheetViews>
  <sheetFormatPr defaultRowHeight="15" x14ac:dyDescent="0.25"/>
  <cols>
    <col min="4" max="4" width="16.5703125" bestFit="1" customWidth="1"/>
    <col min="5" max="5" width="14.85546875" bestFit="1" customWidth="1"/>
    <col min="6" max="6" width="14.5703125" bestFit="1" customWidth="1"/>
  </cols>
  <sheetData>
    <row r="3" spans="4:6" x14ac:dyDescent="0.25">
      <c r="D3" s="5" t="s">
        <v>18</v>
      </c>
      <c r="E3" s="5">
        <v>250000</v>
      </c>
    </row>
    <row r="7" spans="4:6" x14ac:dyDescent="0.25">
      <c r="D7" t="s">
        <v>20</v>
      </c>
      <c r="E7" t="s">
        <v>19</v>
      </c>
      <c r="F7" t="s">
        <v>15</v>
      </c>
    </row>
    <row r="8" spans="4:6" x14ac:dyDescent="0.25">
      <c r="D8">
        <v>250000</v>
      </c>
      <c r="E8" s="1">
        <v>0.05</v>
      </c>
      <c r="F8">
        <f>D8*E8</f>
        <v>12500</v>
      </c>
    </row>
    <row r="9" spans="4:6" x14ac:dyDescent="0.25">
      <c r="D9">
        <f>THOME!D7-'IT CALC'!D8-E3</f>
        <v>450000</v>
      </c>
      <c r="E9" s="1">
        <v>0.1</v>
      </c>
      <c r="F9">
        <f>D9*E9</f>
        <v>45000</v>
      </c>
    </row>
    <row r="12" spans="4:6" x14ac:dyDescent="0.25">
      <c r="E12" s="4" t="s">
        <v>21</v>
      </c>
      <c r="F12" s="4"/>
    </row>
    <row r="13" spans="4:6" x14ac:dyDescent="0.25">
      <c r="E13" t="s">
        <v>3</v>
      </c>
      <c r="F13" t="s">
        <v>4</v>
      </c>
    </row>
    <row r="14" spans="4:6" x14ac:dyDescent="0.25">
      <c r="E14" t="s">
        <v>0</v>
      </c>
      <c r="F14">
        <f>F9+F8</f>
        <v>57500</v>
      </c>
    </row>
    <row r="15" spans="4:6" x14ac:dyDescent="0.25">
      <c r="E15" t="s">
        <v>1</v>
      </c>
      <c r="F15">
        <f>F14/12</f>
        <v>4791.666666666667</v>
      </c>
    </row>
  </sheetData>
  <mergeCells count="1">
    <mergeCell ref="E12:F1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THOME</vt:lpstr>
      <vt:lpstr>IT CALC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2017-06-30T08:52:47Z</dcterms:modified>
</cp:coreProperties>
</file>